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<sst xmlns="http://schemas.openxmlformats.org/spreadsheetml/2006/main" count="842" uniqueCount="599">
  <si>
    <t>ANNO</t>
  </si>
  <si>
    <t>COMUNE</t>
  </si>
  <si>
    <t>PROVINCIA</t>
  </si>
  <si>
    <t>ISTAT</t>
  </si>
  <si>
    <t>PRO CAPITE</t>
  </si>
  <si>
    <t>ABITANTI</t>
  </si>
  <si>
    <t>CER_080318</t>
  </si>
  <si>
    <t>CER_130204</t>
  </si>
  <si>
    <t>CER_130205</t>
  </si>
  <si>
    <t>CER_130206</t>
  </si>
  <si>
    <t>CER_130208</t>
  </si>
  <si>
    <t>CER_200125</t>
  </si>
  <si>
    <t>CER_200126</t>
  </si>
  <si>
    <t>CER_150101</t>
  </si>
  <si>
    <t>CER_200101</t>
  </si>
  <si>
    <t>CER_150102</t>
  </si>
  <si>
    <t>CER_200139</t>
  </si>
  <si>
    <t>CER_150103</t>
  </si>
  <si>
    <t>CER_200138</t>
  </si>
  <si>
    <t>CER_170201</t>
  </si>
  <si>
    <t>CER_150104</t>
  </si>
  <si>
    <t>CER_170401</t>
  </si>
  <si>
    <t>CER_170404</t>
  </si>
  <si>
    <t>CER_170405</t>
  </si>
  <si>
    <t>CER_200140</t>
  </si>
  <si>
    <t>CER_150107</t>
  </si>
  <si>
    <t>CER_200102</t>
  </si>
  <si>
    <t>CER_150106</t>
  </si>
  <si>
    <t>CER_150110</t>
  </si>
  <si>
    <t>CER_150111</t>
  </si>
  <si>
    <t>CER_160504</t>
  </si>
  <si>
    <t>CER_160103</t>
  </si>
  <si>
    <t>CER_160213</t>
  </si>
  <si>
    <t>CER_160214</t>
  </si>
  <si>
    <t>CER_160216</t>
  </si>
  <si>
    <t>CER_200135</t>
  </si>
  <si>
    <t>CER_200121</t>
  </si>
  <si>
    <t>CER_200136</t>
  </si>
  <si>
    <t>CER_200123</t>
  </si>
  <si>
    <t>CER_160601</t>
  </si>
  <si>
    <t>CER_200133</t>
  </si>
  <si>
    <t>CER_170605</t>
  </si>
  <si>
    <t>CER_170802</t>
  </si>
  <si>
    <t>CER_170904</t>
  </si>
  <si>
    <t>CER_200108</t>
  </si>
  <si>
    <t>CER_200201</t>
  </si>
  <si>
    <t>CER_200110</t>
  </si>
  <si>
    <t>CER_200134</t>
  </si>
  <si>
    <t>CER_200127</t>
  </si>
  <si>
    <t>CER_200131</t>
  </si>
  <si>
    <t>CER_200132</t>
  </si>
  <si>
    <t>CER_180103</t>
  </si>
  <si>
    <t>CER_200301</t>
  </si>
  <si>
    <t>CER_200203</t>
  </si>
  <si>
    <t>CER_200302</t>
  </si>
  <si>
    <t>CER_200303</t>
  </si>
  <si>
    <t>CER_200304</t>
  </si>
  <si>
    <t>CER_200306</t>
  </si>
  <si>
    <t>CER_191212</t>
  </si>
  <si>
    <t>RECUPERO</t>
  </si>
  <si>
    <t>SMALTIMENTO</t>
  </si>
  <si>
    <t>CER_200199</t>
  </si>
  <si>
    <t>CER_200399</t>
  </si>
  <si>
    <t>R.D. mat.</t>
  </si>
  <si>
    <t>R.I.</t>
  </si>
  <si>
    <t>R.U. sep.</t>
  </si>
  <si>
    <t>R.U.P.</t>
  </si>
  <si>
    <t>R. TOT</t>
  </si>
  <si>
    <t>R.D. %</t>
  </si>
  <si>
    <t>TONER</t>
  </si>
  <si>
    <t>OLI MINERALI</t>
  </si>
  <si>
    <t>OLI commestibili</t>
  </si>
  <si>
    <t>OLI non commestibili</t>
  </si>
  <si>
    <t>CARTA</t>
  </si>
  <si>
    <t>TOT CARTA</t>
  </si>
  <si>
    <t>PLASTICA</t>
  </si>
  <si>
    <t>TOT PLASTICA</t>
  </si>
  <si>
    <t>LEGNO</t>
  </si>
  <si>
    <t>TOT LEGNO</t>
  </si>
  <si>
    <t>METALLO</t>
  </si>
  <si>
    <t>METALLI</t>
  </si>
  <si>
    <t>ZINCO</t>
  </si>
  <si>
    <t>FERRO</t>
  </si>
  <si>
    <t>TOT METALLI</t>
  </si>
  <si>
    <t>VETRO</t>
  </si>
  <si>
    <t>TOT VETRO</t>
  </si>
  <si>
    <t>MULTIMATERIALE</t>
  </si>
  <si>
    <t>IMBALLAGGI SOST PER/ CONT GAS PRESSIONE</t>
  </si>
  <si>
    <t>PFU</t>
  </si>
  <si>
    <t>RAEE</t>
  </si>
  <si>
    <t>NEON</t>
  </si>
  <si>
    <t>RAEE pericolosi</t>
  </si>
  <si>
    <t>RAEE CFC</t>
  </si>
  <si>
    <t>ACCUMULATORI AL Pb</t>
  </si>
  <si>
    <t>MCA</t>
  </si>
  <si>
    <t>CARTONGESSO</t>
  </si>
  <si>
    <t>INERTI</t>
  </si>
  <si>
    <t>ORGANICO</t>
  </si>
  <si>
    <t>BIODEGRADABILI</t>
  </si>
  <si>
    <t>TOT BIODEGRADABILI</t>
  </si>
  <si>
    <t>TESSUTI</t>
  </si>
  <si>
    <t>BATTERIE smaltimento</t>
  </si>
  <si>
    <t>VERNICI</t>
  </si>
  <si>
    <t>FARMACI</t>
  </si>
  <si>
    <t>SANITARI</t>
  </si>
  <si>
    <t>INDIFFERENZIATI</t>
  </si>
  <si>
    <t>NON BIODEGRADABILI</t>
  </si>
  <si>
    <t>MERCATI</t>
  </si>
  <si>
    <t>SPAZZAMENTO</t>
  </si>
  <si>
    <t>PULIZIA FOSSE FOGNATURE</t>
  </si>
  <si>
    <t>TRATTAMENTO</t>
  </si>
  <si>
    <t>INGOMBRANTI</t>
  </si>
  <si>
    <t>ALTRE FRAZIONI</t>
  </si>
  <si>
    <t>NON SPECIFICATI (SPIAGGIATI)</t>
  </si>
  <si>
    <t>pro capite</t>
  </si>
  <si>
    <t>Acqualagna</t>
  </si>
  <si>
    <t>PU</t>
  </si>
  <si>
    <t>11041001</t>
  </si>
  <si>
    <t>Apecchio</t>
  </si>
  <si>
    <t>11041002</t>
  </si>
  <si>
    <t>Auditore</t>
  </si>
  <si>
    <t>11041003</t>
  </si>
  <si>
    <t>Barchi</t>
  </si>
  <si>
    <t>11041004</t>
  </si>
  <si>
    <t>Belforte all'Isauro</t>
  </si>
  <si>
    <t>11041005</t>
  </si>
  <si>
    <t>Borgo Pace</t>
  </si>
  <si>
    <t>11041006</t>
  </si>
  <si>
    <t>Cagli</t>
  </si>
  <si>
    <t>11041007</t>
  </si>
  <si>
    <t>Cantiano</t>
  </si>
  <si>
    <t>11041008</t>
  </si>
  <si>
    <t>Carpegna</t>
  </si>
  <si>
    <t>11041009</t>
  </si>
  <si>
    <t>Cartoceto</t>
  </si>
  <si>
    <t>11041010</t>
  </si>
  <si>
    <t>Colbordolo</t>
  </si>
  <si>
    <t>11041012</t>
  </si>
  <si>
    <t>Fano</t>
  </si>
  <si>
    <t>11041013</t>
  </si>
  <si>
    <t>Fermignano</t>
  </si>
  <si>
    <t>11041014</t>
  </si>
  <si>
    <t>Fossombrone</t>
  </si>
  <si>
    <t>11041015</t>
  </si>
  <si>
    <t>Fratte Rosa</t>
  </si>
  <si>
    <t>11041016</t>
  </si>
  <si>
    <t>Frontino</t>
  </si>
  <si>
    <t>11041017</t>
  </si>
  <si>
    <t>Frontone</t>
  </si>
  <si>
    <t>11041018</t>
  </si>
  <si>
    <t>Gabicce Mare</t>
  </si>
  <si>
    <t>11041019</t>
  </si>
  <si>
    <t>Gradara</t>
  </si>
  <si>
    <t>11041020</t>
  </si>
  <si>
    <t>Isola del Piano</t>
  </si>
  <si>
    <t>11041021</t>
  </si>
  <si>
    <t>Lunano</t>
  </si>
  <si>
    <t>11041022</t>
  </si>
  <si>
    <t>Macerata Feltria</t>
  </si>
  <si>
    <t>11041023</t>
  </si>
  <si>
    <t>Mercatello sul Metauro</t>
  </si>
  <si>
    <t>11041025</t>
  </si>
  <si>
    <t>Mercatino Conca</t>
  </si>
  <si>
    <t>11041026</t>
  </si>
  <si>
    <t>Mombaroccio</t>
  </si>
  <si>
    <t>11041027</t>
  </si>
  <si>
    <t>Mondavio</t>
  </si>
  <si>
    <t>11041028</t>
  </si>
  <si>
    <t>Mondolfo</t>
  </si>
  <si>
    <t>11041029</t>
  </si>
  <si>
    <t>Montecalvo in Foglia</t>
  </si>
  <si>
    <t>11041030</t>
  </si>
  <si>
    <t>Monte Cerignone</t>
  </si>
  <si>
    <t>11041031</t>
  </si>
  <si>
    <t>Monteciccardo</t>
  </si>
  <si>
    <t>11041032</t>
  </si>
  <si>
    <t>Montecopiolo</t>
  </si>
  <si>
    <t>11041033</t>
  </si>
  <si>
    <t>Montefelcino</t>
  </si>
  <si>
    <t>11041034</t>
  </si>
  <si>
    <t>Montegrimano</t>
  </si>
  <si>
    <t>11041035</t>
  </si>
  <si>
    <t>Montelabbate</t>
  </si>
  <si>
    <t>11041036</t>
  </si>
  <si>
    <t>Montemaggiore al Metauro</t>
  </si>
  <si>
    <t>11041037</t>
  </si>
  <si>
    <t>Monte Porzio</t>
  </si>
  <si>
    <t>11041038</t>
  </si>
  <si>
    <t>Orciano di Pesaro</t>
  </si>
  <si>
    <t>11041040</t>
  </si>
  <si>
    <t>Peglio</t>
  </si>
  <si>
    <t>11041041</t>
  </si>
  <si>
    <t>Pergola</t>
  </si>
  <si>
    <t>11041043</t>
  </si>
  <si>
    <t>Pesaro</t>
  </si>
  <si>
    <t>11041044</t>
  </si>
  <si>
    <t>Petriano</t>
  </si>
  <si>
    <t>11041045</t>
  </si>
  <si>
    <t>Piagge</t>
  </si>
  <si>
    <t>11041046</t>
  </si>
  <si>
    <t>Piandimeleto</t>
  </si>
  <si>
    <t>11041047</t>
  </si>
  <si>
    <t>Pietrarubbia</t>
  </si>
  <si>
    <t>11041048</t>
  </si>
  <si>
    <t>Piobbico</t>
  </si>
  <si>
    <t>11041049</t>
  </si>
  <si>
    <t>Saltara</t>
  </si>
  <si>
    <t>11041050</t>
  </si>
  <si>
    <t>San Costanzo</t>
  </si>
  <si>
    <t>11041051</t>
  </si>
  <si>
    <t>San Giorgio di Pesaro</t>
  </si>
  <si>
    <t>11041052</t>
  </si>
  <si>
    <t>San Lorenzo in Campo</t>
  </si>
  <si>
    <t>11041054</t>
  </si>
  <si>
    <t>Sant'Angelo in Lizzola</t>
  </si>
  <si>
    <t>11041056</t>
  </si>
  <si>
    <t>Sant'Angelo in Vado</t>
  </si>
  <si>
    <t>11041057</t>
  </si>
  <si>
    <t>Sant'Ippolito</t>
  </si>
  <si>
    <t>11041058</t>
  </si>
  <si>
    <t>Sassocorvaro</t>
  </si>
  <si>
    <t>11041059</t>
  </si>
  <si>
    <t>Sassofeltrio</t>
  </si>
  <si>
    <t>11041060</t>
  </si>
  <si>
    <t>Serra Sant'Abbondio</t>
  </si>
  <si>
    <t>11041061</t>
  </si>
  <si>
    <t>Serrungarina</t>
  </si>
  <si>
    <t>11041062</t>
  </si>
  <si>
    <t>Tavoleto</t>
  </si>
  <si>
    <t>11041064</t>
  </si>
  <si>
    <t>Tavullia</t>
  </si>
  <si>
    <t>11041065</t>
  </si>
  <si>
    <t>Urbania</t>
  </si>
  <si>
    <t>11041066</t>
  </si>
  <si>
    <t>Urbino</t>
  </si>
  <si>
    <t>11041067</t>
  </si>
  <si>
    <t>Agugliano</t>
  </si>
  <si>
    <t>AN</t>
  </si>
  <si>
    <t>11042001</t>
  </si>
  <si>
    <t>Ancona</t>
  </si>
  <si>
    <t>11042002</t>
  </si>
  <si>
    <t>Arcevia</t>
  </si>
  <si>
    <t>11042003</t>
  </si>
  <si>
    <t>Barbara</t>
  </si>
  <si>
    <t>11042004</t>
  </si>
  <si>
    <t>Belvedere Ostrense</t>
  </si>
  <si>
    <t>11042005</t>
  </si>
  <si>
    <t>Camerano</t>
  </si>
  <si>
    <t>11042006</t>
  </si>
  <si>
    <t>Camerata Picena</t>
  </si>
  <si>
    <t>11042007</t>
  </si>
  <si>
    <t>Castelbellino</t>
  </si>
  <si>
    <t>11042008</t>
  </si>
  <si>
    <t>Castel Colonna</t>
  </si>
  <si>
    <t>11042009</t>
  </si>
  <si>
    <t>Castelfidardo</t>
  </si>
  <si>
    <t>11042010</t>
  </si>
  <si>
    <t>Castelleone di Suasa</t>
  </si>
  <si>
    <t>11042011</t>
  </si>
  <si>
    <t>Castelplanio</t>
  </si>
  <si>
    <t>11042012</t>
  </si>
  <si>
    <t>Cerreto d'Esi</t>
  </si>
  <si>
    <t>11042013</t>
  </si>
  <si>
    <t>Chiaravalle</t>
  </si>
  <si>
    <t>11042014</t>
  </si>
  <si>
    <t>Corinaldo</t>
  </si>
  <si>
    <t>11042015</t>
  </si>
  <si>
    <t>Cupramontana</t>
  </si>
  <si>
    <t>11042016</t>
  </si>
  <si>
    <t>Fabriano</t>
  </si>
  <si>
    <t>11042017</t>
  </si>
  <si>
    <t>Falconara Marittima</t>
  </si>
  <si>
    <t>11042018</t>
  </si>
  <si>
    <t>Filottrano</t>
  </si>
  <si>
    <t>11042019</t>
  </si>
  <si>
    <t>Genga</t>
  </si>
  <si>
    <t>11042020</t>
  </si>
  <si>
    <t>Jesi</t>
  </si>
  <si>
    <t>11042021</t>
  </si>
  <si>
    <t>Loreto</t>
  </si>
  <si>
    <t>11042022</t>
  </si>
  <si>
    <t>Maiolati Spontini</t>
  </si>
  <si>
    <t>11042023</t>
  </si>
  <si>
    <t>Mergo</t>
  </si>
  <si>
    <t>11042024</t>
  </si>
  <si>
    <t>Monsano</t>
  </si>
  <si>
    <t>11042025</t>
  </si>
  <si>
    <t>Montecarotto</t>
  </si>
  <si>
    <t>11042026</t>
  </si>
  <si>
    <t>Montemarciano</t>
  </si>
  <si>
    <t>11042027</t>
  </si>
  <si>
    <t>Monterado</t>
  </si>
  <si>
    <t>11042028</t>
  </si>
  <si>
    <t>Monte Roberto</t>
  </si>
  <si>
    <t>11042029</t>
  </si>
  <si>
    <t>Monte San Vito</t>
  </si>
  <si>
    <t>11042030</t>
  </si>
  <si>
    <t>Morro d'Alba</t>
  </si>
  <si>
    <t>11042031</t>
  </si>
  <si>
    <t>Numana</t>
  </si>
  <si>
    <t>11042032</t>
  </si>
  <si>
    <t>Offagna</t>
  </si>
  <si>
    <t>11042033</t>
  </si>
  <si>
    <t>Osimo</t>
  </si>
  <si>
    <t>11042034</t>
  </si>
  <si>
    <t>Ostra</t>
  </si>
  <si>
    <t>11042035</t>
  </si>
  <si>
    <t>Ostra Vetere</t>
  </si>
  <si>
    <t>11042036</t>
  </si>
  <si>
    <t>Poggio San Marcello</t>
  </si>
  <si>
    <t>11042037</t>
  </si>
  <si>
    <t>Polverigi</t>
  </si>
  <si>
    <t>11042038</t>
  </si>
  <si>
    <t>Ripe</t>
  </si>
  <si>
    <t>11042039</t>
  </si>
  <si>
    <t>Rosora</t>
  </si>
  <si>
    <t>11042040</t>
  </si>
  <si>
    <t>San Marcello</t>
  </si>
  <si>
    <t>11042041</t>
  </si>
  <si>
    <t>San Paolo di Jesi</t>
  </si>
  <si>
    <t>11042042</t>
  </si>
  <si>
    <t>Santa Maria Nuova</t>
  </si>
  <si>
    <t>11042043</t>
  </si>
  <si>
    <t>Sassoferrato</t>
  </si>
  <si>
    <t>11042044</t>
  </si>
  <si>
    <t>Senigallia</t>
  </si>
  <si>
    <t>11042045</t>
  </si>
  <si>
    <t>Serra de' Conti</t>
  </si>
  <si>
    <t>11042046</t>
  </si>
  <si>
    <t>Serra San Quirico</t>
  </si>
  <si>
    <t>11042047</t>
  </si>
  <si>
    <t>Sirolo</t>
  </si>
  <si>
    <t>11042048</t>
  </si>
  <si>
    <t>Staffolo</t>
  </si>
  <si>
    <t>11042049</t>
  </si>
  <si>
    <t>Acquacanina</t>
  </si>
  <si>
    <t>MC</t>
  </si>
  <si>
    <t>11043001</t>
  </si>
  <si>
    <t>Apiro</t>
  </si>
  <si>
    <t>11043002</t>
  </si>
  <si>
    <t>Appignano</t>
  </si>
  <si>
    <t>11043003</t>
  </si>
  <si>
    <t>Belforte del Chienti</t>
  </si>
  <si>
    <t>11043004</t>
  </si>
  <si>
    <t>Bolognola</t>
  </si>
  <si>
    <t>11043005</t>
  </si>
  <si>
    <t>Caldarola</t>
  </si>
  <si>
    <t>11043006</t>
  </si>
  <si>
    <t>Camerino</t>
  </si>
  <si>
    <t>11043007</t>
  </si>
  <si>
    <t>Camporotondo di Fiastrone</t>
  </si>
  <si>
    <t>11043008</t>
  </si>
  <si>
    <t>Castelraimondo</t>
  </si>
  <si>
    <t>11043009</t>
  </si>
  <si>
    <t>Castelsantangelo sul Nera</t>
  </si>
  <si>
    <t>11043010</t>
  </si>
  <si>
    <t>Cessapalombo</t>
  </si>
  <si>
    <t>11043011</t>
  </si>
  <si>
    <t>Cingoli</t>
  </si>
  <si>
    <t>11043012</t>
  </si>
  <si>
    <t>Civitanova Marche</t>
  </si>
  <si>
    <t>11043013</t>
  </si>
  <si>
    <t>Colmurano</t>
  </si>
  <si>
    <t>11043014</t>
  </si>
  <si>
    <t>Corridonia</t>
  </si>
  <si>
    <t>11043015</t>
  </si>
  <si>
    <t>Esanatoglia</t>
  </si>
  <si>
    <t>11043016</t>
  </si>
  <si>
    <t>Fiastra</t>
  </si>
  <si>
    <t>11043017</t>
  </si>
  <si>
    <t>Fiordimonte</t>
  </si>
  <si>
    <t>11043018</t>
  </si>
  <si>
    <t>Fiuminata</t>
  </si>
  <si>
    <t>11043019</t>
  </si>
  <si>
    <t>Gagliole</t>
  </si>
  <si>
    <t>11043020</t>
  </si>
  <si>
    <t>Gualdo</t>
  </si>
  <si>
    <t>11043021</t>
  </si>
  <si>
    <t>Loro Piceno</t>
  </si>
  <si>
    <t>11043022</t>
  </si>
  <si>
    <t>Macerata</t>
  </si>
  <si>
    <t>11043023</t>
  </si>
  <si>
    <t>Matelica</t>
  </si>
  <si>
    <t>11043024</t>
  </si>
  <si>
    <t>Mogliano</t>
  </si>
  <si>
    <t>11043025</t>
  </si>
  <si>
    <t>Montecassiano</t>
  </si>
  <si>
    <t>11043026</t>
  </si>
  <si>
    <t>Monte Cavallo</t>
  </si>
  <si>
    <t>11043027</t>
  </si>
  <si>
    <t>Montecosaro</t>
  </si>
  <si>
    <t>11043028</t>
  </si>
  <si>
    <t>Montefano</t>
  </si>
  <si>
    <t>11043029</t>
  </si>
  <si>
    <t>Montelupone</t>
  </si>
  <si>
    <t>11043030</t>
  </si>
  <si>
    <t>Monte San Giusto</t>
  </si>
  <si>
    <t>11043031</t>
  </si>
  <si>
    <t>Monte San Martino</t>
  </si>
  <si>
    <t>11043032</t>
  </si>
  <si>
    <t>Morrovalle</t>
  </si>
  <si>
    <t>11043033</t>
  </si>
  <si>
    <t>Muccia</t>
  </si>
  <si>
    <t>11043034</t>
  </si>
  <si>
    <t>Penna San Giovanni</t>
  </si>
  <si>
    <t>11043035</t>
  </si>
  <si>
    <t>Petriolo</t>
  </si>
  <si>
    <t>11043036</t>
  </si>
  <si>
    <t>Pievebovigliana</t>
  </si>
  <si>
    <t>11043037</t>
  </si>
  <si>
    <t>Pieve Torina</t>
  </si>
  <si>
    <t>11043038</t>
  </si>
  <si>
    <t>Pioraco</t>
  </si>
  <si>
    <t>11043039</t>
  </si>
  <si>
    <t>Poggio San Vicino</t>
  </si>
  <si>
    <t>11043040</t>
  </si>
  <si>
    <t>Pollenza</t>
  </si>
  <si>
    <t>11043041</t>
  </si>
  <si>
    <t>Porto Recanati</t>
  </si>
  <si>
    <t>11043042</t>
  </si>
  <si>
    <t>Potenza Picena</t>
  </si>
  <si>
    <t>11043043</t>
  </si>
  <si>
    <t>Recanati</t>
  </si>
  <si>
    <t>11043044</t>
  </si>
  <si>
    <t>Ripe San Ginesio</t>
  </si>
  <si>
    <t>11043045</t>
  </si>
  <si>
    <t>San Ginesio</t>
  </si>
  <si>
    <t>11043046</t>
  </si>
  <si>
    <t>San Severino Marche</t>
  </si>
  <si>
    <t>11043047</t>
  </si>
  <si>
    <t>Sant'Angelo in Pontano</t>
  </si>
  <si>
    <t>11043048</t>
  </si>
  <si>
    <t>Sarnano</t>
  </si>
  <si>
    <t>11043049</t>
  </si>
  <si>
    <t>Sefro</t>
  </si>
  <si>
    <t>11043050</t>
  </si>
  <si>
    <t>Serrapetrona</t>
  </si>
  <si>
    <t>11043051</t>
  </si>
  <si>
    <t>Serravalle di Chienti</t>
  </si>
  <si>
    <t>11043052</t>
  </si>
  <si>
    <t>Tolentino</t>
  </si>
  <si>
    <t>11043053</t>
  </si>
  <si>
    <t>Treia</t>
  </si>
  <si>
    <t>11043054</t>
  </si>
  <si>
    <t>Urbisaglia</t>
  </si>
  <si>
    <t>11043055</t>
  </si>
  <si>
    <t>Ussita</t>
  </si>
  <si>
    <t>11043056</t>
  </si>
  <si>
    <t>Visso</t>
  </si>
  <si>
    <t>11043057</t>
  </si>
  <si>
    <t>Acquasanta Terme</t>
  </si>
  <si>
    <t>AP</t>
  </si>
  <si>
    <t>11044001</t>
  </si>
  <si>
    <t>Acquaviva Picena</t>
  </si>
  <si>
    <t>11044002</t>
  </si>
  <si>
    <t>Appignano del Tronto</t>
  </si>
  <si>
    <t>11044005</t>
  </si>
  <si>
    <t>Arquata del Tronto</t>
  </si>
  <si>
    <t>11044006</t>
  </si>
  <si>
    <t>Ascoli Piceno</t>
  </si>
  <si>
    <t>11044007</t>
  </si>
  <si>
    <t>Carassai</t>
  </si>
  <si>
    <t>11044010</t>
  </si>
  <si>
    <t>Castel di Lama</t>
  </si>
  <si>
    <t>11044011</t>
  </si>
  <si>
    <t>Castignano</t>
  </si>
  <si>
    <t>11044012</t>
  </si>
  <si>
    <t>Castorano</t>
  </si>
  <si>
    <t>11044013</t>
  </si>
  <si>
    <t>Colli del Tronto</t>
  </si>
  <si>
    <t>11044014</t>
  </si>
  <si>
    <t>Comunanza</t>
  </si>
  <si>
    <t>11044015</t>
  </si>
  <si>
    <t>Cossignano</t>
  </si>
  <si>
    <t>11044016</t>
  </si>
  <si>
    <t>Cupra Marittima</t>
  </si>
  <si>
    <t>11044017</t>
  </si>
  <si>
    <t>Folignano</t>
  </si>
  <si>
    <t>11044020</t>
  </si>
  <si>
    <t>Force</t>
  </si>
  <si>
    <t>11044021</t>
  </si>
  <si>
    <t>Grottammare</t>
  </si>
  <si>
    <t>11044023</t>
  </si>
  <si>
    <t>Maltignano</t>
  </si>
  <si>
    <t>11044027</t>
  </si>
  <si>
    <t>Massignano</t>
  </si>
  <si>
    <t>11044029</t>
  </si>
  <si>
    <t>Monsampolo del Tronto</t>
  </si>
  <si>
    <t>11044031</t>
  </si>
  <si>
    <t>Montalto delle Marche</t>
  </si>
  <si>
    <t>11044032</t>
  </si>
  <si>
    <t>Montedinove</t>
  </si>
  <si>
    <t>11044034</t>
  </si>
  <si>
    <t>Montefiore dell'Aso</t>
  </si>
  <si>
    <t>11044036</t>
  </si>
  <si>
    <t>Montegallo</t>
  </si>
  <si>
    <t>11044038</t>
  </si>
  <si>
    <t>Montemonaco</t>
  </si>
  <si>
    <t>11044044</t>
  </si>
  <si>
    <t>Monteprandone</t>
  </si>
  <si>
    <t>11044045</t>
  </si>
  <si>
    <t>Offida</t>
  </si>
  <si>
    <t>11044054</t>
  </si>
  <si>
    <t>Palmiano</t>
  </si>
  <si>
    <t>11044056</t>
  </si>
  <si>
    <t>Ripatransone</t>
  </si>
  <si>
    <t>11044063</t>
  </si>
  <si>
    <t>Roccafluvione</t>
  </si>
  <si>
    <t>11044064</t>
  </si>
  <si>
    <t>Rotella</t>
  </si>
  <si>
    <t>11044065</t>
  </si>
  <si>
    <t>San Benedetto del Tronto</t>
  </si>
  <si>
    <t>11044066</t>
  </si>
  <si>
    <t>Spinetoli</t>
  </si>
  <si>
    <t>11044071</t>
  </si>
  <si>
    <t>Venarotta</t>
  </si>
  <si>
    <t>11044073</t>
  </si>
  <si>
    <t>Altidona</t>
  </si>
  <si>
    <t>FM</t>
  </si>
  <si>
    <t>11109001</t>
  </si>
  <si>
    <t>Amandola</t>
  </si>
  <si>
    <t>11109002</t>
  </si>
  <si>
    <t>Belmonte Piceno</t>
  </si>
  <si>
    <t>11109003</t>
  </si>
  <si>
    <t>Campofilone</t>
  </si>
  <si>
    <t>11109004</t>
  </si>
  <si>
    <t>Falerone</t>
  </si>
  <si>
    <t>11109005</t>
  </si>
  <si>
    <t>Fermo</t>
  </si>
  <si>
    <t>11109006</t>
  </si>
  <si>
    <t>Francavilla d'Ete</t>
  </si>
  <si>
    <t>11109007</t>
  </si>
  <si>
    <t>Grottazzolina</t>
  </si>
  <si>
    <t>11109008</t>
  </si>
  <si>
    <t>Lapedona</t>
  </si>
  <si>
    <t>11109009</t>
  </si>
  <si>
    <t>Magliano di Tenna</t>
  </si>
  <si>
    <t>11109010</t>
  </si>
  <si>
    <t>Massa Fermana</t>
  </si>
  <si>
    <t>11109011</t>
  </si>
  <si>
    <t>Monsampietro Morico</t>
  </si>
  <si>
    <t>11109012</t>
  </si>
  <si>
    <t>Montappone</t>
  </si>
  <si>
    <t>11109013</t>
  </si>
  <si>
    <t>Montefalcone Appennino</t>
  </si>
  <si>
    <t>11109014</t>
  </si>
  <si>
    <t>Montefortino</t>
  </si>
  <si>
    <t>11109015</t>
  </si>
  <si>
    <t>Monte Giberto</t>
  </si>
  <si>
    <t>11109016</t>
  </si>
  <si>
    <t>Montegiorgio</t>
  </si>
  <si>
    <t>11109017</t>
  </si>
  <si>
    <t>Montegranaro</t>
  </si>
  <si>
    <t>11109018</t>
  </si>
  <si>
    <t>Monteleone di Fermo</t>
  </si>
  <si>
    <t>11109019</t>
  </si>
  <si>
    <t>Montelparo</t>
  </si>
  <si>
    <t>11109020</t>
  </si>
  <si>
    <t>Monte Rinaldo</t>
  </si>
  <si>
    <t>11109021</t>
  </si>
  <si>
    <t>Monterubbiano</t>
  </si>
  <si>
    <t>11109022</t>
  </si>
  <si>
    <t>Monte San Pietrangeli</t>
  </si>
  <si>
    <t>11109023</t>
  </si>
  <si>
    <t>Monte Urano</t>
  </si>
  <si>
    <t>11109024</t>
  </si>
  <si>
    <t>Monte Vidon Combatte</t>
  </si>
  <si>
    <t>11109025</t>
  </si>
  <si>
    <t>Monte Vidon Corrado</t>
  </si>
  <si>
    <t>11109026</t>
  </si>
  <si>
    <t>Montottone</t>
  </si>
  <si>
    <t>11109027</t>
  </si>
  <si>
    <t>Moresco</t>
  </si>
  <si>
    <t>11109028</t>
  </si>
  <si>
    <t>Ortezzano</t>
  </si>
  <si>
    <t>11109029</t>
  </si>
  <si>
    <t>Pedaso</t>
  </si>
  <si>
    <t>11109030</t>
  </si>
  <si>
    <t>Petritoli</t>
  </si>
  <si>
    <t>11109031</t>
  </si>
  <si>
    <t>Ponzano di Fermo</t>
  </si>
  <si>
    <t>11109032</t>
  </si>
  <si>
    <t>Porto San Giorgio</t>
  </si>
  <si>
    <t>11109033</t>
  </si>
  <si>
    <t>Porto Sant'Elpidio</t>
  </si>
  <si>
    <t>11109034</t>
  </si>
  <si>
    <t>Rapagnano</t>
  </si>
  <si>
    <t>11109035</t>
  </si>
  <si>
    <t>Santa Vittoria in Matenano</t>
  </si>
  <si>
    <t>11109036</t>
  </si>
  <si>
    <t>Sant'Elpidio a Mare</t>
  </si>
  <si>
    <t>11109037</t>
  </si>
  <si>
    <t>Servigliano</t>
  </si>
  <si>
    <t>11109038</t>
  </si>
  <si>
    <t>Smerillo</t>
  </si>
  <si>
    <t>11109039</t>
  </si>
  <si>
    <t>Torre San Patrizio</t>
  </si>
  <si>
    <t>11109040</t>
  </si>
  <si>
    <t>PERCENTUALE PUBBLICATA PER ECOTASSA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</si>
</sst>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0"/>
    <numFmt numFmtId="165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164" fontId="2" fillId="34" borderId="14" xfId="0" applyNumberFormat="1" applyFont="1" applyFill="1" applyBorder="1" applyAlignment="1">
      <alignment horizontal="center" wrapText="1"/>
    </xf>
    <xf numFmtId="3" fontId="2" fillId="33" borderId="15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1" fontId="5" fillId="35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3" fontId="2" fillId="37" borderId="18" xfId="0" applyNumberFormat="1" applyFont="1" applyFill="1" applyBorder="1" applyAlignment="1">
      <alignment horizontal="center"/>
    </xf>
    <xf numFmtId="3" fontId="2" fillId="38" borderId="18" xfId="0" applyNumberFormat="1" applyFont="1" applyFill="1" applyBorder="1" applyAlignment="1">
      <alignment horizontal="center"/>
    </xf>
    <xf numFmtId="3" fontId="2" fillId="39" borderId="18" xfId="0" applyNumberFormat="1" applyFont="1" applyFill="1" applyBorder="1" applyAlignment="1">
      <alignment horizontal="center"/>
    </xf>
    <xf numFmtId="3" fontId="2" fillId="40" borderId="18" xfId="0" applyNumberFormat="1" applyFont="1" applyFill="1" applyBorder="1" applyAlignment="1">
      <alignment horizontal="center"/>
    </xf>
    <xf numFmtId="3" fontId="2" fillId="41" borderId="18" xfId="0" applyNumberFormat="1" applyFont="1" applyFill="1" applyBorder="1" applyAlignment="1">
      <alignment horizontal="center"/>
    </xf>
    <xf numFmtId="3" fontId="2" fillId="42" borderId="18" xfId="0" applyNumberFormat="1" applyFont="1" applyFill="1" applyBorder="1" applyAlignment="1">
      <alignment horizontal="center"/>
    </xf>
    <xf numFmtId="3" fontId="2" fillId="43" borderId="18" xfId="0" applyNumberFormat="1" applyFont="1" applyFill="1" applyBorder="1" applyAlignment="1">
      <alignment horizontal="center"/>
    </xf>
    <xf numFmtId="3" fontId="2" fillId="44" borderId="18" xfId="0" applyNumberFormat="1" applyFont="1" applyFill="1" applyBorder="1" applyAlignment="1">
      <alignment horizontal="center"/>
    </xf>
    <xf numFmtId="3" fontId="2" fillId="45" borderId="18" xfId="0" applyNumberFormat="1" applyFont="1" applyFill="1" applyBorder="1" applyAlignment="1">
      <alignment horizontal="center"/>
    </xf>
    <xf numFmtId="3" fontId="2" fillId="46" borderId="18" xfId="0" applyNumberFormat="1" applyFont="1" applyFill="1" applyBorder="1" applyAlignment="1">
      <alignment horizontal="center"/>
    </xf>
    <xf numFmtId="3" fontId="2" fillId="47" borderId="18" xfId="0" applyNumberFormat="1" applyFont="1" applyFill="1" applyBorder="1" applyAlignment="1">
      <alignment horizontal="center"/>
    </xf>
    <xf numFmtId="3" fontId="3" fillId="48" borderId="18" xfId="0" applyNumberFormat="1" applyFont="1" applyFill="1" applyBorder="1" applyAlignment="1">
      <alignment horizontal="center"/>
    </xf>
    <xf numFmtId="3" fontId="2" fillId="41" borderId="18" xfId="0" applyNumberFormat="1" applyFont="1" applyFill="1" applyBorder="1" applyAlignment="1">
      <alignment horizontal="center" vertical="center"/>
    </xf>
    <xf numFmtId="3" fontId="2" fillId="41" borderId="19" xfId="0" applyNumberFormat="1" applyFont="1" applyFill="1" applyBorder="1" applyAlignment="1">
      <alignment horizontal="center"/>
    </xf>
    <xf numFmtId="165" fontId="2" fillId="33" borderId="18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3" fontId="6" fillId="35" borderId="20" xfId="0" applyNumberFormat="1" applyFont="1" applyFill="1" applyBorder="1" applyAlignment="1">
      <alignment horizontal="center"/>
    </xf>
    <xf numFmtId="1" fontId="5" fillId="0" borderId="21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1" fontId="7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1" xfId="0" applyNumberFormat="1" applyFont="1" applyFill="1" applyBorder="1" applyAlignment="1">
      <alignment wrapText="1"/>
    </xf>
    <xf numFmtId="3" fontId="8" fillId="49" borderId="22" xfId="0" applyNumberFormat="1" applyFont="1" applyFill="1" applyBorder="1" applyAlignment="1">
      <alignment/>
    </xf>
    <xf numFmtId="3" fontId="8" fillId="49" borderId="2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2" fontId="9" fillId="0" borderId="23" xfId="0" applyNumberFormat="1" applyFont="1" applyBorder="1" applyAlignment="1">
      <alignment/>
    </xf>
    <xf numFmtId="2" fontId="6" fillId="50" borderId="25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26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1" fontId="7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6" xfId="0" applyNumberFormat="1" applyFont="1" applyFill="1" applyBorder="1" applyAlignment="1">
      <alignment wrapText="1"/>
    </xf>
    <xf numFmtId="3" fontId="8" fillId="49" borderId="27" xfId="0" applyNumberFormat="1" applyFont="1" applyFill="1" applyBorder="1" applyAlignment="1">
      <alignment/>
    </xf>
    <xf numFmtId="3" fontId="8" fillId="49" borderId="28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2" fontId="9" fillId="0" borderId="28" xfId="0" applyNumberFormat="1" applyFont="1" applyBorder="1" applyAlignment="1">
      <alignment/>
    </xf>
    <xf numFmtId="2" fontId="6" fillId="50" borderId="30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1" xfId="0" applyNumberFormat="1" applyFont="1" applyFill="1" applyBorder="1" applyAlignment="1">
      <alignment wrapText="1"/>
    </xf>
    <xf numFmtId="3" fontId="8" fillId="49" borderId="32" xfId="0" applyNumberFormat="1" applyFont="1" applyFill="1" applyBorder="1" applyAlignment="1">
      <alignment/>
    </xf>
    <xf numFmtId="3" fontId="8" fillId="49" borderId="33" xfId="0" applyNumberFormat="1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6" fillId="50" borderId="35" xfId="0" applyNumberFormat="1" applyFont="1" applyFill="1" applyBorder="1" applyAlignment="1">
      <alignment/>
    </xf>
    <xf numFmtId="3" fontId="8" fillId="0" borderId="33" xfId="0" applyNumberFormat="1" applyFont="1" applyBorder="1" applyAlignment="1">
      <alignment/>
    </xf>
    <xf numFmtId="3" fontId="8" fillId="49" borderId="29" xfId="0" applyNumberFormat="1" applyFont="1" applyFill="1" applyBorder="1" applyAlignment="1">
      <alignment/>
    </xf>
    <xf numFmtId="3" fontId="8" fillId="49" borderId="24" xfId="0" applyNumberFormat="1" applyFont="1" applyFill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6" fillId="50" borderId="39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3" fontId="5" fillId="0" borderId="4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5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3" fontId="5" fillId="0" borderId="41" xfId="0" applyNumberFormat="1" applyFont="1" applyFill="1" applyBorder="1" applyAlignment="1">
      <alignment wrapText="1"/>
    </xf>
    <xf numFmtId="164" fontId="2" fillId="34" borderId="42" xfId="0" applyNumberFormat="1" applyFont="1" applyFill="1" applyBorder="1" applyAlignment="1">
      <alignment horizontal="center" wrapText="1"/>
    </xf>
    <xf numFmtId="164" fontId="2" fillId="34" borderId="43" xfId="0" applyNumberFormat="1" applyFont="1" applyFill="1" applyBorder="1" applyAlignment="1">
      <alignment horizontal="center" wrapText="1"/>
    </xf>
    <xf numFmtId="164" fontId="2" fillId="34" borderId="44" xfId="0" applyNumberFormat="1" applyFont="1" applyFill="1" applyBorder="1" applyAlignment="1">
      <alignment horizontal="center" wrapText="1"/>
    </xf>
    <xf numFmtId="3" fontId="2" fillId="37" borderId="18" xfId="0" applyNumberFormat="1" applyFont="1" applyFill="1" applyBorder="1" applyAlignment="1">
      <alignment horizontal="center"/>
    </xf>
    <xf numFmtId="3" fontId="2" fillId="51" borderId="18" xfId="0" applyNumberFormat="1" applyFont="1" applyFill="1" applyBorder="1" applyAlignment="1">
      <alignment horizontal="center"/>
    </xf>
    <xf numFmtId="3" fontId="2" fillId="44" borderId="18" xfId="0" applyNumberFormat="1" applyFont="1" applyFill="1" applyBorder="1" applyAlignment="1">
      <alignment horizontal="center"/>
    </xf>
    <xf numFmtId="3" fontId="2" fillId="47" borderId="18" xfId="0" applyNumberFormat="1" applyFont="1" applyFill="1" applyBorder="1" applyAlignment="1">
      <alignment horizontal="center"/>
    </xf>
    <xf numFmtId="3" fontId="2" fillId="41" borderId="18" xfId="0" applyNumberFormat="1" applyFont="1" applyFill="1" applyBorder="1" applyAlignment="1">
      <alignment horizontal="center"/>
    </xf>
    <xf numFmtId="2" fontId="2" fillId="35" borderId="4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3"/>
  <sheetViews>
    <sheetView tabSelected="1" zoomScalePageLayoutView="0" workbookViewId="0" topLeftCell="BO1">
      <selection activeCell="CE38" sqref="CE38"/>
    </sheetView>
  </sheetViews>
  <sheetFormatPr defaultColWidth="12.7109375" defaultRowHeight="15"/>
  <cols>
    <col min="1" max="1" width="5.421875" style="90" bestFit="1" customWidth="1"/>
    <col min="2" max="2" width="22.7109375" style="90" bestFit="1" customWidth="1"/>
    <col min="3" max="3" width="8.8515625" style="90" bestFit="1" customWidth="1"/>
    <col min="4" max="4" width="7.8515625" style="91" bestFit="1" customWidth="1"/>
    <col min="5" max="5" width="9.28125" style="92" bestFit="1" customWidth="1"/>
    <col min="6" max="6" width="7.8515625" style="65" bestFit="1" customWidth="1"/>
    <col min="7" max="11" width="9.7109375" style="65" bestFit="1" customWidth="1"/>
    <col min="12" max="12" width="12.8515625" style="65" bestFit="1" customWidth="1"/>
    <col min="13" max="13" width="16.00390625" style="65" bestFit="1" customWidth="1"/>
    <col min="14" max="14" width="16.00390625" style="65" customWidth="1"/>
    <col min="15" max="16" width="9.7109375" style="65" bestFit="1" customWidth="1"/>
    <col min="17" max="17" width="9.7109375" style="65" customWidth="1"/>
    <col min="18" max="19" width="9.7109375" style="65" bestFit="1" customWidth="1"/>
    <col min="20" max="20" width="10.8515625" style="65" bestFit="1" customWidth="1"/>
    <col min="21" max="23" width="9.7109375" style="65" bestFit="1" customWidth="1"/>
    <col min="24" max="24" width="9.7109375" style="65" customWidth="1"/>
    <col min="25" max="29" width="9.7109375" style="65" bestFit="1" customWidth="1"/>
    <col min="30" max="30" width="9.7109375" style="65" customWidth="1"/>
    <col min="31" max="32" width="9.7109375" style="65" bestFit="1" customWidth="1"/>
    <col min="33" max="33" width="9.7109375" style="65" customWidth="1"/>
    <col min="34" max="34" width="13.8515625" style="65" bestFit="1" customWidth="1"/>
    <col min="35" max="37" width="11.8515625" style="65" customWidth="1"/>
    <col min="38" max="43" width="9.7109375" style="65" bestFit="1" customWidth="1"/>
    <col min="44" max="44" width="11.8515625" style="65" bestFit="1" customWidth="1"/>
    <col min="45" max="48" width="9.7109375" style="65" bestFit="1" customWidth="1"/>
    <col min="49" max="49" width="11.8515625" style="65" bestFit="1" customWidth="1"/>
    <col min="50" max="51" width="9.7109375" style="65" bestFit="1" customWidth="1"/>
    <col min="52" max="52" width="13.57421875" style="65" bestFit="1" customWidth="1"/>
    <col min="53" max="53" width="16.8515625" style="65" bestFit="1" customWidth="1"/>
    <col min="54" max="54" width="9.7109375" style="65" bestFit="1" customWidth="1"/>
    <col min="55" max="56" width="17.57421875" style="65" bestFit="1" customWidth="1"/>
    <col min="57" max="60" width="9.7109375" style="65" bestFit="1" customWidth="1"/>
    <col min="61" max="61" width="13.421875" style="65" bestFit="1" customWidth="1"/>
    <col min="62" max="62" width="17.57421875" style="65" bestFit="1" customWidth="1"/>
    <col min="63" max="63" width="9.7109375" style="65" bestFit="1" customWidth="1"/>
    <col min="64" max="64" width="11.8515625" style="65" bestFit="1" customWidth="1"/>
    <col min="65" max="66" width="9.7109375" style="65" bestFit="1" customWidth="1"/>
    <col min="67" max="67" width="12.00390625" style="65" bestFit="1" customWidth="1"/>
    <col min="68" max="68" width="8.7109375" style="98" bestFit="1" customWidth="1"/>
    <col min="69" max="69" width="8.7109375" style="94" bestFit="1" customWidth="1"/>
    <col min="70" max="70" width="11.7109375" style="94" bestFit="1" customWidth="1"/>
    <col min="71" max="71" width="12.7109375" style="65" bestFit="1" customWidth="1"/>
    <col min="72" max="72" width="23.28125" style="65" bestFit="1" customWidth="1"/>
    <col min="73" max="73" width="9.57421875" style="95" bestFit="1" customWidth="1"/>
    <col min="74" max="74" width="9.57421875" style="96" bestFit="1" customWidth="1"/>
    <col min="75" max="75" width="8.7109375" style="96" bestFit="1" customWidth="1"/>
    <col min="76" max="76" width="6.57421875" style="96" bestFit="1" customWidth="1"/>
    <col min="77" max="77" width="9.57421875" style="96" bestFit="1" customWidth="1"/>
    <col min="78" max="78" width="5.7109375" style="97" hidden="1" customWidth="1"/>
    <col min="79" max="79" width="32.28125" style="96" bestFit="1" customWidth="1"/>
    <col min="80" max="80" width="8.8515625" style="65" bestFit="1" customWidth="1"/>
    <col min="81" max="16384" width="12.7109375" style="51" customWidth="1"/>
  </cols>
  <sheetData>
    <row r="1" spans="1:80" s="14" customFormat="1" ht="12.75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/>
      <c r="O1" s="5" t="s">
        <v>13</v>
      </c>
      <c r="P1" s="5" t="s">
        <v>14</v>
      </c>
      <c r="Q1" s="5"/>
      <c r="R1" s="5" t="s">
        <v>15</v>
      </c>
      <c r="S1" s="5" t="s">
        <v>16</v>
      </c>
      <c r="T1" s="5"/>
      <c r="U1" s="5" t="s">
        <v>17</v>
      </c>
      <c r="V1" s="5" t="s">
        <v>18</v>
      </c>
      <c r="W1" s="5" t="s">
        <v>19</v>
      </c>
      <c r="X1" s="5"/>
      <c r="Y1" s="5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/>
      <c r="AE1" s="5" t="s">
        <v>25</v>
      </c>
      <c r="AF1" s="5" t="s">
        <v>26</v>
      </c>
      <c r="AG1" s="5"/>
      <c r="AH1" s="5" t="s">
        <v>27</v>
      </c>
      <c r="AI1" s="5" t="s">
        <v>28</v>
      </c>
      <c r="AJ1" s="5" t="s">
        <v>29</v>
      </c>
      <c r="AK1" s="5" t="s">
        <v>30</v>
      </c>
      <c r="AL1" s="5" t="s">
        <v>31</v>
      </c>
      <c r="AM1" s="5" t="s">
        <v>32</v>
      </c>
      <c r="AN1" s="5" t="s">
        <v>33</v>
      </c>
      <c r="AO1" s="5" t="s">
        <v>34</v>
      </c>
      <c r="AP1" s="5" t="s">
        <v>35</v>
      </c>
      <c r="AQ1" s="5" t="s">
        <v>36</v>
      </c>
      <c r="AR1" s="5" t="s">
        <v>37</v>
      </c>
      <c r="AS1" s="5" t="s">
        <v>38</v>
      </c>
      <c r="AT1" s="5" t="s">
        <v>39</v>
      </c>
      <c r="AU1" s="5" t="s">
        <v>40</v>
      </c>
      <c r="AV1" s="5" t="s">
        <v>41</v>
      </c>
      <c r="AW1" s="5" t="s">
        <v>42</v>
      </c>
      <c r="AX1" s="5" t="s">
        <v>43</v>
      </c>
      <c r="AY1" s="5" t="s">
        <v>44</v>
      </c>
      <c r="AZ1" s="5" t="s">
        <v>45</v>
      </c>
      <c r="BA1" s="5"/>
      <c r="BB1" s="5" t="s">
        <v>46</v>
      </c>
      <c r="BC1" s="5" t="s">
        <v>40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6">
        <v>200307</v>
      </c>
      <c r="BQ1" s="7" t="s">
        <v>59</v>
      </c>
      <c r="BR1" s="8" t="s">
        <v>60</v>
      </c>
      <c r="BS1" s="9" t="s">
        <v>61</v>
      </c>
      <c r="BT1" s="5" t="s">
        <v>62</v>
      </c>
      <c r="BU1" s="10" t="s">
        <v>63</v>
      </c>
      <c r="BV1" s="11" t="s">
        <v>64</v>
      </c>
      <c r="BW1" s="11" t="s">
        <v>65</v>
      </c>
      <c r="BX1" s="11" t="s">
        <v>66</v>
      </c>
      <c r="BY1" s="11" t="s">
        <v>67</v>
      </c>
      <c r="BZ1" s="12" t="s">
        <v>68</v>
      </c>
      <c r="CA1" s="107" t="s">
        <v>598</v>
      </c>
      <c r="CB1" s="13"/>
    </row>
    <row r="2" spans="1:80" s="14" customFormat="1" ht="12.75" thickBot="1">
      <c r="A2" s="15"/>
      <c r="B2" s="16"/>
      <c r="C2" s="16"/>
      <c r="D2" s="17"/>
      <c r="E2" s="18"/>
      <c r="F2" s="16"/>
      <c r="G2" s="19" t="s">
        <v>69</v>
      </c>
      <c r="H2" s="102" t="s">
        <v>70</v>
      </c>
      <c r="I2" s="102"/>
      <c r="J2" s="102"/>
      <c r="K2" s="102"/>
      <c r="L2" s="20" t="s">
        <v>71</v>
      </c>
      <c r="M2" s="20" t="s">
        <v>72</v>
      </c>
      <c r="N2" s="20"/>
      <c r="O2" s="21" t="s">
        <v>73</v>
      </c>
      <c r="P2" s="21" t="s">
        <v>73</v>
      </c>
      <c r="Q2" s="21" t="s">
        <v>74</v>
      </c>
      <c r="R2" s="22" t="s">
        <v>75</v>
      </c>
      <c r="S2" s="22" t="s">
        <v>75</v>
      </c>
      <c r="T2" s="22" t="s">
        <v>76</v>
      </c>
      <c r="U2" s="23" t="s">
        <v>77</v>
      </c>
      <c r="V2" s="23" t="s">
        <v>77</v>
      </c>
      <c r="W2" s="23" t="s">
        <v>77</v>
      </c>
      <c r="X2" s="23" t="s">
        <v>78</v>
      </c>
      <c r="Y2" s="24" t="s">
        <v>79</v>
      </c>
      <c r="Z2" s="24" t="s">
        <v>80</v>
      </c>
      <c r="AA2" s="24" t="s">
        <v>81</v>
      </c>
      <c r="AB2" s="24" t="s">
        <v>82</v>
      </c>
      <c r="AC2" s="24" t="s">
        <v>80</v>
      </c>
      <c r="AD2" s="24" t="s">
        <v>83</v>
      </c>
      <c r="AE2" s="25" t="s">
        <v>84</v>
      </c>
      <c r="AF2" s="25" t="s">
        <v>84</v>
      </c>
      <c r="AG2" s="25" t="s">
        <v>85</v>
      </c>
      <c r="AH2" s="22" t="s">
        <v>86</v>
      </c>
      <c r="AI2" s="103" t="s">
        <v>87</v>
      </c>
      <c r="AJ2" s="103"/>
      <c r="AK2" s="103"/>
      <c r="AL2" s="26" t="s">
        <v>88</v>
      </c>
      <c r="AM2" s="104" t="s">
        <v>89</v>
      </c>
      <c r="AN2" s="104"/>
      <c r="AO2" s="104"/>
      <c r="AP2" s="104"/>
      <c r="AQ2" s="27" t="s">
        <v>90</v>
      </c>
      <c r="AR2" s="27" t="s">
        <v>91</v>
      </c>
      <c r="AS2" s="27" t="s">
        <v>92</v>
      </c>
      <c r="AT2" s="104" t="s">
        <v>93</v>
      </c>
      <c r="AU2" s="104"/>
      <c r="AV2" s="28" t="s">
        <v>94</v>
      </c>
      <c r="AW2" s="28" t="s">
        <v>95</v>
      </c>
      <c r="AX2" s="28" t="s">
        <v>96</v>
      </c>
      <c r="AY2" s="29" t="s">
        <v>97</v>
      </c>
      <c r="AZ2" s="29" t="s">
        <v>98</v>
      </c>
      <c r="BA2" s="29" t="s">
        <v>99</v>
      </c>
      <c r="BB2" s="29" t="s">
        <v>100</v>
      </c>
      <c r="BC2" s="30" t="s">
        <v>101</v>
      </c>
      <c r="BD2" s="30" t="s">
        <v>101</v>
      </c>
      <c r="BE2" s="30" t="s">
        <v>102</v>
      </c>
      <c r="BF2" s="105" t="s">
        <v>103</v>
      </c>
      <c r="BG2" s="105"/>
      <c r="BH2" s="31" t="s">
        <v>104</v>
      </c>
      <c r="BI2" s="24" t="s">
        <v>105</v>
      </c>
      <c r="BJ2" s="24" t="s">
        <v>106</v>
      </c>
      <c r="BK2" s="24" t="s">
        <v>107</v>
      </c>
      <c r="BL2" s="24" t="s">
        <v>108</v>
      </c>
      <c r="BM2" s="106" t="s">
        <v>109</v>
      </c>
      <c r="BN2" s="106"/>
      <c r="BO2" s="32" t="s">
        <v>110</v>
      </c>
      <c r="BP2" s="99" t="s">
        <v>111</v>
      </c>
      <c r="BQ2" s="100"/>
      <c r="BR2" s="101"/>
      <c r="BS2" s="33" t="s">
        <v>112</v>
      </c>
      <c r="BT2" s="24" t="s">
        <v>113</v>
      </c>
      <c r="BU2" s="34"/>
      <c r="BV2" s="16"/>
      <c r="BW2" s="16"/>
      <c r="BX2" s="16"/>
      <c r="BY2" s="16"/>
      <c r="BZ2" s="35"/>
      <c r="CA2" s="36" t="s">
        <v>68</v>
      </c>
      <c r="CB2" s="37" t="s">
        <v>114</v>
      </c>
    </row>
    <row r="3" spans="1:80" ht="12">
      <c r="A3" s="38">
        <v>2009</v>
      </c>
      <c r="B3" s="39" t="s">
        <v>115</v>
      </c>
      <c r="C3" s="39" t="s">
        <v>116</v>
      </c>
      <c r="D3" s="40" t="s">
        <v>117</v>
      </c>
      <c r="E3" s="41">
        <v>523</v>
      </c>
      <c r="F3" s="42">
        <v>4414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/>
      <c r="O3" s="42">
        <v>48875</v>
      </c>
      <c r="P3" s="42">
        <v>50225</v>
      </c>
      <c r="Q3" s="42">
        <f>O3+P3</f>
        <v>99100</v>
      </c>
      <c r="R3" s="42">
        <v>27120</v>
      </c>
      <c r="S3" s="42">
        <v>0</v>
      </c>
      <c r="T3" s="42">
        <f>R3+S3</f>
        <v>27120</v>
      </c>
      <c r="U3" s="42">
        <v>0</v>
      </c>
      <c r="V3" s="42">
        <v>87910</v>
      </c>
      <c r="W3" s="42">
        <v>0</v>
      </c>
      <c r="X3" s="42">
        <f>U3+V3+W3</f>
        <v>87910</v>
      </c>
      <c r="Y3" s="42">
        <v>0</v>
      </c>
      <c r="Z3" s="42">
        <v>0</v>
      </c>
      <c r="AA3" s="42">
        <v>0</v>
      </c>
      <c r="AB3" s="42">
        <v>0</v>
      </c>
      <c r="AC3" s="42">
        <v>7320</v>
      </c>
      <c r="AD3" s="42">
        <f>Y3+Z3+AA3+AB3+AC3</f>
        <v>7320</v>
      </c>
      <c r="AE3" s="42">
        <v>70305</v>
      </c>
      <c r="AF3" s="42">
        <v>0</v>
      </c>
      <c r="AG3" s="42">
        <f>AE3+AF3</f>
        <v>70305</v>
      </c>
      <c r="AH3" s="42">
        <v>0</v>
      </c>
      <c r="AI3" s="42">
        <v>0</v>
      </c>
      <c r="AJ3" s="42">
        <v>0</v>
      </c>
      <c r="AK3" s="42">
        <v>0</v>
      </c>
      <c r="AL3" s="42">
        <v>0</v>
      </c>
      <c r="AM3" s="42">
        <v>0</v>
      </c>
      <c r="AN3" s="42">
        <v>0</v>
      </c>
      <c r="AO3" s="42">
        <v>0</v>
      </c>
      <c r="AP3" s="42">
        <v>0</v>
      </c>
      <c r="AQ3" s="42">
        <v>0</v>
      </c>
      <c r="AR3" s="42">
        <v>0</v>
      </c>
      <c r="AS3" s="42">
        <v>3000</v>
      </c>
      <c r="AT3" s="42">
        <v>0</v>
      </c>
      <c r="AU3" s="42">
        <v>0</v>
      </c>
      <c r="AV3" s="42">
        <v>0</v>
      </c>
      <c r="AW3" s="42">
        <v>0</v>
      </c>
      <c r="AX3" s="42">
        <v>0</v>
      </c>
      <c r="AY3" s="42">
        <v>0</v>
      </c>
      <c r="AZ3" s="42">
        <v>0</v>
      </c>
      <c r="BA3" s="42">
        <f>AY3+AZ3</f>
        <v>0</v>
      </c>
      <c r="BB3" s="42">
        <v>2385</v>
      </c>
      <c r="BC3" s="42">
        <v>0</v>
      </c>
      <c r="BD3" s="42">
        <v>125</v>
      </c>
      <c r="BE3" s="42">
        <v>0</v>
      </c>
      <c r="BF3" s="42">
        <v>0</v>
      </c>
      <c r="BG3" s="42">
        <v>100</v>
      </c>
      <c r="BH3" s="42">
        <v>0</v>
      </c>
      <c r="BI3" s="42">
        <v>1928455</v>
      </c>
      <c r="BJ3" s="42">
        <v>0</v>
      </c>
      <c r="BK3" s="42">
        <v>0</v>
      </c>
      <c r="BL3" s="42">
        <v>0</v>
      </c>
      <c r="BM3" s="42">
        <v>0</v>
      </c>
      <c r="BN3" s="42">
        <v>0</v>
      </c>
      <c r="BO3" s="42">
        <v>0</v>
      </c>
      <c r="BP3" s="43">
        <v>83250</v>
      </c>
      <c r="BQ3" s="44">
        <v>0</v>
      </c>
      <c r="BR3" s="45">
        <v>83250</v>
      </c>
      <c r="BS3" s="46">
        <v>0</v>
      </c>
      <c r="BT3" s="42">
        <v>0</v>
      </c>
      <c r="BU3" s="47">
        <f>G3+H3+I3+J3+K3+L3+M3+O3+P3+R3+S3+U3+V3+W3+Y3+Z3+AA3+AB3+AC3+AE3+AF3+AH3+AL3+AM3+AN3+AO3+AP3+AQ3+AR3+AS3+AT3+AU3+AX3+AY3+AZ3+BB3+BQ3</f>
        <v>297140</v>
      </c>
      <c r="BV3" s="47">
        <f>BI3</f>
        <v>1928455</v>
      </c>
      <c r="BW3" s="47">
        <f>BJ3+BK3+BR3</f>
        <v>83250</v>
      </c>
      <c r="BX3" s="47">
        <f aca="true" t="shared" si="0" ref="BX3:BX66">AI3+AJ3+AK3+BD3+BE3+BF3+BG3+BC3</f>
        <v>225</v>
      </c>
      <c r="BY3" s="47">
        <f>BU3+BV3+BW3+BX3</f>
        <v>2309070</v>
      </c>
      <c r="BZ3" s="48">
        <f>BU3/BY3*100</f>
        <v>12.868384241274624</v>
      </c>
      <c r="CA3" s="49">
        <v>12.904594312627973</v>
      </c>
      <c r="CB3" s="50">
        <f>BY3/F3</f>
        <v>523.1241504304486</v>
      </c>
    </row>
    <row r="4" spans="1:80" ht="12">
      <c r="A4" s="52">
        <v>2009</v>
      </c>
      <c r="B4" s="53" t="s">
        <v>118</v>
      </c>
      <c r="C4" s="53" t="s">
        <v>116</v>
      </c>
      <c r="D4" s="54" t="s">
        <v>119</v>
      </c>
      <c r="E4" s="55">
        <v>564</v>
      </c>
      <c r="F4" s="56">
        <v>2084</v>
      </c>
      <c r="G4" s="56">
        <v>0</v>
      </c>
      <c r="H4" s="56">
        <v>0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6"/>
      <c r="O4" s="56">
        <v>23095</v>
      </c>
      <c r="P4" s="56">
        <v>23695</v>
      </c>
      <c r="Q4" s="42">
        <f aca="true" t="shared" si="1" ref="Q4:Q67">O4+P4</f>
        <v>46790</v>
      </c>
      <c r="R4" s="56">
        <v>12795</v>
      </c>
      <c r="S4" s="56">
        <v>0</v>
      </c>
      <c r="T4" s="42">
        <f aca="true" t="shared" si="2" ref="T4:T67">R4+S4</f>
        <v>12795</v>
      </c>
      <c r="U4" s="56">
        <v>0</v>
      </c>
      <c r="V4" s="56">
        <v>1800</v>
      </c>
      <c r="W4" s="56">
        <v>0</v>
      </c>
      <c r="X4" s="42">
        <f aca="true" t="shared" si="3" ref="X4:X67">U4+V4+W4</f>
        <v>1800</v>
      </c>
      <c r="Y4" s="56">
        <v>0</v>
      </c>
      <c r="Z4" s="56">
        <v>0</v>
      </c>
      <c r="AA4" s="56">
        <v>0</v>
      </c>
      <c r="AB4" s="56">
        <v>0</v>
      </c>
      <c r="AC4" s="56">
        <v>6300</v>
      </c>
      <c r="AD4" s="42">
        <f aca="true" t="shared" si="4" ref="AD4:AD67">Y4+Z4+AA4+AB4+AC4</f>
        <v>6300</v>
      </c>
      <c r="AE4" s="56">
        <v>33165</v>
      </c>
      <c r="AF4" s="56">
        <v>0</v>
      </c>
      <c r="AG4" s="42">
        <f aca="true" t="shared" si="5" ref="AG4:AG67">AE4+AF4</f>
        <v>33165</v>
      </c>
      <c r="AH4" s="56">
        <v>0</v>
      </c>
      <c r="AI4" s="56">
        <v>0</v>
      </c>
      <c r="AJ4" s="56">
        <v>0</v>
      </c>
      <c r="AK4" s="56">
        <v>0</v>
      </c>
      <c r="AL4" s="56">
        <v>0</v>
      </c>
      <c r="AM4" s="56">
        <v>0</v>
      </c>
      <c r="AN4" s="56">
        <v>0</v>
      </c>
      <c r="AO4" s="56">
        <v>0</v>
      </c>
      <c r="AP4" s="56">
        <v>0</v>
      </c>
      <c r="AQ4" s="56">
        <v>0</v>
      </c>
      <c r="AR4" s="56">
        <v>0</v>
      </c>
      <c r="AS4" s="56">
        <v>5900</v>
      </c>
      <c r="AT4" s="56">
        <v>0</v>
      </c>
      <c r="AU4" s="56">
        <v>0</v>
      </c>
      <c r="AV4" s="56">
        <v>0</v>
      </c>
      <c r="AW4" s="56">
        <v>0</v>
      </c>
      <c r="AX4" s="56">
        <v>0</v>
      </c>
      <c r="AY4" s="56">
        <v>0</v>
      </c>
      <c r="AZ4" s="56">
        <v>0</v>
      </c>
      <c r="BA4" s="42">
        <f aca="true" t="shared" si="6" ref="BA4:BA67">AY4+AZ4</f>
        <v>0</v>
      </c>
      <c r="BB4" s="56">
        <v>1115</v>
      </c>
      <c r="BC4" s="42">
        <v>0</v>
      </c>
      <c r="BD4" s="56">
        <v>60</v>
      </c>
      <c r="BE4" s="56">
        <v>0</v>
      </c>
      <c r="BF4" s="56">
        <v>0</v>
      </c>
      <c r="BG4" s="56">
        <v>50</v>
      </c>
      <c r="BH4" s="56">
        <v>0</v>
      </c>
      <c r="BI4" s="56">
        <v>941765</v>
      </c>
      <c r="BJ4" s="56">
        <v>0</v>
      </c>
      <c r="BK4" s="56">
        <v>0</v>
      </c>
      <c r="BL4" s="56">
        <v>0</v>
      </c>
      <c r="BM4" s="56">
        <v>0</v>
      </c>
      <c r="BN4" s="56">
        <v>0</v>
      </c>
      <c r="BO4" s="56">
        <v>0</v>
      </c>
      <c r="BP4" s="57">
        <v>126650</v>
      </c>
      <c r="BQ4" s="58">
        <v>0</v>
      </c>
      <c r="BR4" s="59">
        <v>126650</v>
      </c>
      <c r="BS4" s="60">
        <v>0</v>
      </c>
      <c r="BT4" s="56">
        <v>0</v>
      </c>
      <c r="BU4" s="47">
        <f aca="true" t="shared" si="7" ref="BU4:BU66">G4+H4+I4+J4+K4+L4+M4+O4+P4+R4+S4+U4+V4+W4+Y4+Z4+AA4+AB4+AC4+AE4+AF4+AH4+AL4+AM4+AN4+AO4+AP4+AQ4+AR4+AS4+AT4+AU4+AX4+AY4+AZ4+BB4+BQ4</f>
        <v>107865</v>
      </c>
      <c r="BV4" s="61">
        <f aca="true" t="shared" si="8" ref="BV4:BV67">BI4</f>
        <v>941765</v>
      </c>
      <c r="BW4" s="61">
        <f aca="true" t="shared" si="9" ref="BW4:BW67">BJ4+BK4+BR4</f>
        <v>126650</v>
      </c>
      <c r="BX4" s="47">
        <f t="shared" si="0"/>
        <v>110</v>
      </c>
      <c r="BY4" s="61">
        <f aca="true" t="shared" si="10" ref="BY4:BY67">BU4+BV4+BW4+BX4</f>
        <v>1176390</v>
      </c>
      <c r="BZ4" s="62">
        <f aca="true" t="shared" si="11" ref="BZ4:BZ67">BU4/BY4*100</f>
        <v>9.169153086986459</v>
      </c>
      <c r="CA4" s="63">
        <v>9.204270740836728</v>
      </c>
      <c r="CB4" s="64">
        <f>BY4/F4</f>
        <v>564.4865642994242</v>
      </c>
    </row>
    <row r="5" spans="1:80" ht="12">
      <c r="A5" s="52">
        <v>2009</v>
      </c>
      <c r="B5" s="53" t="s">
        <v>120</v>
      </c>
      <c r="C5" s="53" t="s">
        <v>116</v>
      </c>
      <c r="D5" s="54" t="s">
        <v>121</v>
      </c>
      <c r="E5" s="55">
        <v>478</v>
      </c>
      <c r="F5" s="56">
        <v>1620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28</v>
      </c>
      <c r="M5" s="56">
        <v>0</v>
      </c>
      <c r="N5" s="56"/>
      <c r="O5" s="56">
        <v>30596</v>
      </c>
      <c r="P5" s="56">
        <v>28341</v>
      </c>
      <c r="Q5" s="42">
        <f t="shared" si="1"/>
        <v>58937</v>
      </c>
      <c r="R5" s="56">
        <v>14909</v>
      </c>
      <c r="S5" s="56">
        <v>0</v>
      </c>
      <c r="T5" s="42">
        <f t="shared" si="2"/>
        <v>14909</v>
      </c>
      <c r="U5" s="56">
        <v>0</v>
      </c>
      <c r="V5" s="56">
        <v>8032</v>
      </c>
      <c r="W5" s="56">
        <v>0</v>
      </c>
      <c r="X5" s="42">
        <f t="shared" si="3"/>
        <v>8032</v>
      </c>
      <c r="Y5" s="56">
        <v>0</v>
      </c>
      <c r="Z5" s="56">
        <v>0</v>
      </c>
      <c r="AA5" s="56">
        <v>0</v>
      </c>
      <c r="AB5" s="56">
        <v>0</v>
      </c>
      <c r="AC5" s="56">
        <v>4040</v>
      </c>
      <c r="AD5" s="42">
        <f t="shared" si="4"/>
        <v>4040</v>
      </c>
      <c r="AE5" s="56">
        <v>37783</v>
      </c>
      <c r="AF5" s="56">
        <v>0</v>
      </c>
      <c r="AG5" s="42">
        <f t="shared" si="5"/>
        <v>37783</v>
      </c>
      <c r="AH5" s="56">
        <v>0</v>
      </c>
      <c r="AI5" s="56">
        <v>0</v>
      </c>
      <c r="AJ5" s="56">
        <v>0</v>
      </c>
      <c r="AK5" s="56">
        <v>0</v>
      </c>
      <c r="AL5" s="56">
        <v>0</v>
      </c>
      <c r="AM5" s="56">
        <v>0</v>
      </c>
      <c r="AN5" s="56">
        <v>0</v>
      </c>
      <c r="AO5" s="56">
        <v>0</v>
      </c>
      <c r="AP5" s="56">
        <v>1401</v>
      </c>
      <c r="AQ5" s="56">
        <v>0</v>
      </c>
      <c r="AR5" s="56">
        <v>2338</v>
      </c>
      <c r="AS5" s="56">
        <v>2022</v>
      </c>
      <c r="AT5" s="56">
        <v>158</v>
      </c>
      <c r="AU5" s="56">
        <v>0</v>
      </c>
      <c r="AV5" s="56">
        <v>0</v>
      </c>
      <c r="AW5" s="56">
        <v>0</v>
      </c>
      <c r="AX5" s="56">
        <v>0</v>
      </c>
      <c r="AY5" s="56">
        <v>0</v>
      </c>
      <c r="AZ5" s="56">
        <v>1176</v>
      </c>
      <c r="BA5" s="42">
        <f t="shared" si="6"/>
        <v>1176</v>
      </c>
      <c r="BB5" s="56">
        <v>1194</v>
      </c>
      <c r="BC5" s="42">
        <v>538</v>
      </c>
      <c r="BD5" s="56">
        <v>0</v>
      </c>
      <c r="BE5" s="56">
        <v>0</v>
      </c>
      <c r="BF5" s="56">
        <v>0</v>
      </c>
      <c r="BG5" s="56">
        <v>74</v>
      </c>
      <c r="BH5" s="56">
        <v>0</v>
      </c>
      <c r="BI5" s="56">
        <v>628370</v>
      </c>
      <c r="BJ5" s="56">
        <v>0</v>
      </c>
      <c r="BK5" s="56">
        <v>0</v>
      </c>
      <c r="BL5" s="56">
        <v>0</v>
      </c>
      <c r="BM5" s="56">
        <v>0</v>
      </c>
      <c r="BN5" s="56">
        <v>0</v>
      </c>
      <c r="BO5" s="56">
        <v>0</v>
      </c>
      <c r="BP5" s="57">
        <v>12900</v>
      </c>
      <c r="BQ5" s="58">
        <v>0</v>
      </c>
      <c r="BR5" s="59">
        <v>12900</v>
      </c>
      <c r="BS5" s="60">
        <v>0</v>
      </c>
      <c r="BT5" s="56">
        <v>0</v>
      </c>
      <c r="BU5" s="47">
        <f t="shared" si="7"/>
        <v>132018</v>
      </c>
      <c r="BV5" s="61">
        <f t="shared" si="8"/>
        <v>628370</v>
      </c>
      <c r="BW5" s="61">
        <f t="shared" si="9"/>
        <v>12900</v>
      </c>
      <c r="BX5" s="47">
        <f t="shared" si="0"/>
        <v>612</v>
      </c>
      <c r="BY5" s="61">
        <f t="shared" si="10"/>
        <v>773900</v>
      </c>
      <c r="BZ5" s="62">
        <f t="shared" si="11"/>
        <v>17.058793125726837</v>
      </c>
      <c r="CA5" s="63">
        <v>17.058793125726837</v>
      </c>
      <c r="CB5" s="64">
        <f>BY5/F5</f>
        <v>477.71604938271605</v>
      </c>
    </row>
    <row r="6" spans="1:80" ht="12">
      <c r="A6" s="52">
        <v>2009</v>
      </c>
      <c r="B6" s="53" t="s">
        <v>122</v>
      </c>
      <c r="C6" s="53" t="s">
        <v>116</v>
      </c>
      <c r="D6" s="54" t="s">
        <v>123</v>
      </c>
      <c r="E6" s="55">
        <v>449</v>
      </c>
      <c r="F6" s="56">
        <v>1001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/>
      <c r="O6" s="56">
        <v>0</v>
      </c>
      <c r="P6" s="56">
        <v>21716</v>
      </c>
      <c r="Q6" s="42">
        <f t="shared" si="1"/>
        <v>21716</v>
      </c>
      <c r="R6" s="56">
        <v>7725</v>
      </c>
      <c r="S6" s="56">
        <v>0</v>
      </c>
      <c r="T6" s="42">
        <f t="shared" si="2"/>
        <v>7725</v>
      </c>
      <c r="U6" s="56">
        <v>0</v>
      </c>
      <c r="V6" s="56">
        <v>960</v>
      </c>
      <c r="W6" s="56">
        <v>0</v>
      </c>
      <c r="X6" s="42">
        <f t="shared" si="3"/>
        <v>960</v>
      </c>
      <c r="Y6" s="56">
        <v>0</v>
      </c>
      <c r="Z6" s="56">
        <v>0</v>
      </c>
      <c r="AA6" s="56">
        <v>0</v>
      </c>
      <c r="AB6" s="56">
        <v>0</v>
      </c>
      <c r="AC6" s="56">
        <v>1506</v>
      </c>
      <c r="AD6" s="42">
        <f t="shared" si="4"/>
        <v>1506</v>
      </c>
      <c r="AE6" s="56">
        <v>15706</v>
      </c>
      <c r="AF6" s="56">
        <v>0</v>
      </c>
      <c r="AG6" s="42">
        <f t="shared" si="5"/>
        <v>15706</v>
      </c>
      <c r="AH6" s="56">
        <v>0</v>
      </c>
      <c r="AI6" s="56">
        <v>0</v>
      </c>
      <c r="AJ6" s="56">
        <v>0</v>
      </c>
      <c r="AK6" s="56">
        <v>0</v>
      </c>
      <c r="AL6" s="56">
        <v>745</v>
      </c>
      <c r="AM6" s="56">
        <v>0</v>
      </c>
      <c r="AN6" s="56">
        <v>0</v>
      </c>
      <c r="AO6" s="56">
        <v>0</v>
      </c>
      <c r="AP6" s="56">
        <v>1020</v>
      </c>
      <c r="AQ6" s="56">
        <v>0</v>
      </c>
      <c r="AR6" s="56">
        <v>1470</v>
      </c>
      <c r="AS6" s="56">
        <v>1200</v>
      </c>
      <c r="AT6" s="56">
        <v>0</v>
      </c>
      <c r="AU6" s="56">
        <v>0</v>
      </c>
      <c r="AV6" s="56">
        <v>0</v>
      </c>
      <c r="AW6" s="56">
        <v>0</v>
      </c>
      <c r="AX6" s="56">
        <v>0</v>
      </c>
      <c r="AY6" s="56">
        <v>0</v>
      </c>
      <c r="AZ6" s="56">
        <v>9750</v>
      </c>
      <c r="BA6" s="42">
        <f t="shared" si="6"/>
        <v>9750</v>
      </c>
      <c r="BB6" s="56">
        <v>0</v>
      </c>
      <c r="BC6" s="42">
        <v>0</v>
      </c>
      <c r="BD6" s="56">
        <v>71</v>
      </c>
      <c r="BE6" s="56">
        <v>0</v>
      </c>
      <c r="BF6" s="56">
        <v>0</v>
      </c>
      <c r="BG6" s="56">
        <v>50</v>
      </c>
      <c r="BH6" s="56">
        <v>0</v>
      </c>
      <c r="BI6" s="56">
        <v>373653</v>
      </c>
      <c r="BJ6" s="56">
        <v>0</v>
      </c>
      <c r="BK6" s="56">
        <v>0</v>
      </c>
      <c r="BL6" s="56">
        <v>799780</v>
      </c>
      <c r="BM6" s="56">
        <v>0</v>
      </c>
      <c r="BN6" s="56">
        <v>0</v>
      </c>
      <c r="BO6" s="56">
        <v>0</v>
      </c>
      <c r="BP6" s="57">
        <v>13180</v>
      </c>
      <c r="BQ6" s="58">
        <v>0</v>
      </c>
      <c r="BR6" s="59">
        <v>13180</v>
      </c>
      <c r="BS6" s="60">
        <v>0</v>
      </c>
      <c r="BT6" s="56">
        <v>2616840</v>
      </c>
      <c r="BU6" s="47">
        <f t="shared" si="7"/>
        <v>61798</v>
      </c>
      <c r="BV6" s="61">
        <f t="shared" si="8"/>
        <v>373653</v>
      </c>
      <c r="BW6" s="61">
        <f t="shared" si="9"/>
        <v>13180</v>
      </c>
      <c r="BX6" s="47">
        <f t="shared" si="0"/>
        <v>121</v>
      </c>
      <c r="BY6" s="61">
        <f t="shared" si="10"/>
        <v>448752</v>
      </c>
      <c r="BZ6" s="62">
        <f t="shared" si="11"/>
        <v>13.771080685991372</v>
      </c>
      <c r="CA6" s="63">
        <v>13.771080685991372</v>
      </c>
      <c r="CB6" s="64">
        <f>BY6/F6</f>
        <v>448.3036963036963</v>
      </c>
    </row>
    <row r="7" spans="1:80" ht="12">
      <c r="A7" s="52">
        <v>2009</v>
      </c>
      <c r="B7" s="53" t="s">
        <v>124</v>
      </c>
      <c r="C7" s="53" t="s">
        <v>116</v>
      </c>
      <c r="D7" s="54" t="s">
        <v>125</v>
      </c>
      <c r="E7" s="55">
        <v>481</v>
      </c>
      <c r="F7" s="56">
        <v>796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14</v>
      </c>
      <c r="M7" s="56">
        <v>0</v>
      </c>
      <c r="N7" s="56"/>
      <c r="O7" s="56">
        <v>14792</v>
      </c>
      <c r="P7" s="56">
        <v>13905</v>
      </c>
      <c r="Q7" s="42">
        <f t="shared" si="1"/>
        <v>28697</v>
      </c>
      <c r="R7" s="56">
        <v>7326</v>
      </c>
      <c r="S7" s="56">
        <v>0</v>
      </c>
      <c r="T7" s="42">
        <f t="shared" si="2"/>
        <v>7326</v>
      </c>
      <c r="U7" s="56">
        <v>0</v>
      </c>
      <c r="V7" s="56">
        <v>3947</v>
      </c>
      <c r="W7" s="56">
        <v>0</v>
      </c>
      <c r="X7" s="42">
        <f t="shared" si="3"/>
        <v>3947</v>
      </c>
      <c r="Y7" s="56">
        <v>0</v>
      </c>
      <c r="Z7" s="56">
        <v>0</v>
      </c>
      <c r="AA7" s="56">
        <v>0</v>
      </c>
      <c r="AB7" s="56">
        <v>0</v>
      </c>
      <c r="AC7" s="56">
        <v>1985</v>
      </c>
      <c r="AD7" s="42">
        <f t="shared" si="4"/>
        <v>1985</v>
      </c>
      <c r="AE7" s="56">
        <v>21311</v>
      </c>
      <c r="AF7" s="56">
        <v>0</v>
      </c>
      <c r="AG7" s="42">
        <f t="shared" si="5"/>
        <v>21311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689</v>
      </c>
      <c r="AQ7" s="56">
        <v>0</v>
      </c>
      <c r="AR7" s="56">
        <v>1150</v>
      </c>
      <c r="AS7" s="56">
        <v>993</v>
      </c>
      <c r="AT7" s="56">
        <v>78</v>
      </c>
      <c r="AU7" s="56">
        <v>0</v>
      </c>
      <c r="AV7" s="56">
        <v>0</v>
      </c>
      <c r="AW7" s="56">
        <v>0</v>
      </c>
      <c r="AX7" s="56">
        <v>0</v>
      </c>
      <c r="AY7" s="56">
        <v>0</v>
      </c>
      <c r="AZ7" s="56">
        <v>578</v>
      </c>
      <c r="BA7" s="42">
        <f t="shared" si="6"/>
        <v>578</v>
      </c>
      <c r="BB7" s="56">
        <v>586</v>
      </c>
      <c r="BC7" s="42">
        <v>264</v>
      </c>
      <c r="BD7" s="56">
        <v>0</v>
      </c>
      <c r="BE7" s="56">
        <v>0</v>
      </c>
      <c r="BF7" s="56">
        <v>0</v>
      </c>
      <c r="BG7" s="56">
        <v>37</v>
      </c>
      <c r="BH7" s="56">
        <v>0</v>
      </c>
      <c r="BI7" s="56">
        <v>308755</v>
      </c>
      <c r="BJ7" s="56">
        <v>0</v>
      </c>
      <c r="BK7" s="56">
        <v>0</v>
      </c>
      <c r="BL7" s="56">
        <v>77690</v>
      </c>
      <c r="BM7" s="56">
        <v>0</v>
      </c>
      <c r="BN7" s="56">
        <v>0</v>
      </c>
      <c r="BO7" s="56">
        <v>0</v>
      </c>
      <c r="BP7" s="57">
        <v>6339</v>
      </c>
      <c r="BQ7" s="58">
        <v>0</v>
      </c>
      <c r="BR7" s="59">
        <v>6339</v>
      </c>
      <c r="BS7" s="60">
        <v>0</v>
      </c>
      <c r="BT7" s="56">
        <v>60</v>
      </c>
      <c r="BU7" s="47">
        <f t="shared" si="7"/>
        <v>67354</v>
      </c>
      <c r="BV7" s="61">
        <f t="shared" si="8"/>
        <v>308755</v>
      </c>
      <c r="BW7" s="61">
        <f t="shared" si="9"/>
        <v>6339</v>
      </c>
      <c r="BX7" s="47">
        <f t="shared" si="0"/>
        <v>301</v>
      </c>
      <c r="BY7" s="61">
        <f t="shared" si="10"/>
        <v>382749</v>
      </c>
      <c r="BZ7" s="62">
        <f t="shared" si="11"/>
        <v>17.59743330485514</v>
      </c>
      <c r="CA7" s="63">
        <v>17.59743330485514</v>
      </c>
      <c r="CB7" s="64">
        <f>BY7/F7</f>
        <v>480.84045226130655</v>
      </c>
    </row>
    <row r="8" spans="1:80" ht="12">
      <c r="A8" s="52">
        <v>2009</v>
      </c>
      <c r="B8" s="53" t="s">
        <v>126</v>
      </c>
      <c r="C8" s="53" t="s">
        <v>116</v>
      </c>
      <c r="D8" s="54" t="s">
        <v>127</v>
      </c>
      <c r="E8" s="55">
        <v>572</v>
      </c>
      <c r="F8" s="56">
        <v>687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/>
      <c r="O8" s="56">
        <v>0</v>
      </c>
      <c r="P8" s="56">
        <v>26858</v>
      </c>
      <c r="Q8" s="42">
        <f t="shared" si="1"/>
        <v>26858</v>
      </c>
      <c r="R8" s="56">
        <v>16454</v>
      </c>
      <c r="S8" s="56">
        <v>0</v>
      </c>
      <c r="T8" s="42">
        <f t="shared" si="2"/>
        <v>16454</v>
      </c>
      <c r="U8" s="56">
        <v>0</v>
      </c>
      <c r="V8" s="56">
        <v>0</v>
      </c>
      <c r="W8" s="56">
        <v>0</v>
      </c>
      <c r="X8" s="42">
        <f t="shared" si="3"/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42">
        <f t="shared" si="4"/>
        <v>0</v>
      </c>
      <c r="AE8" s="56">
        <v>16670</v>
      </c>
      <c r="AF8" s="56">
        <v>0</v>
      </c>
      <c r="AG8" s="42">
        <f t="shared" si="5"/>
        <v>16670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25898</v>
      </c>
      <c r="AZ8" s="56">
        <v>0</v>
      </c>
      <c r="BA8" s="42">
        <f t="shared" si="6"/>
        <v>25898</v>
      </c>
      <c r="BB8" s="56">
        <v>0</v>
      </c>
      <c r="BC8" s="42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286766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7">
        <v>20012</v>
      </c>
      <c r="BQ8" s="58">
        <v>0</v>
      </c>
      <c r="BR8" s="59">
        <v>20012</v>
      </c>
      <c r="BS8" s="60">
        <v>0</v>
      </c>
      <c r="BT8" s="56">
        <v>0</v>
      </c>
      <c r="BU8" s="47">
        <f t="shared" si="7"/>
        <v>85880</v>
      </c>
      <c r="BV8" s="61">
        <f t="shared" si="8"/>
        <v>286766</v>
      </c>
      <c r="BW8" s="61">
        <f t="shared" si="9"/>
        <v>20012</v>
      </c>
      <c r="BX8" s="47">
        <f t="shared" si="0"/>
        <v>0</v>
      </c>
      <c r="BY8" s="61">
        <f t="shared" si="10"/>
        <v>392658</v>
      </c>
      <c r="BZ8" s="62">
        <f t="shared" si="11"/>
        <v>21.871450473439992</v>
      </c>
      <c r="CA8" s="63">
        <v>21.871450473439992</v>
      </c>
      <c r="CB8" s="64">
        <f>BY8/F8</f>
        <v>571.5545851528384</v>
      </c>
    </row>
    <row r="9" spans="1:80" ht="12">
      <c r="A9" s="52">
        <v>2009</v>
      </c>
      <c r="B9" s="53" t="s">
        <v>128</v>
      </c>
      <c r="C9" s="53" t="s">
        <v>116</v>
      </c>
      <c r="D9" s="54" t="s">
        <v>129</v>
      </c>
      <c r="E9" s="55">
        <v>464</v>
      </c>
      <c r="F9" s="56">
        <v>9031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/>
      <c r="O9" s="56">
        <v>99865</v>
      </c>
      <c r="P9" s="56">
        <v>103035</v>
      </c>
      <c r="Q9" s="42">
        <f t="shared" si="1"/>
        <v>202900</v>
      </c>
      <c r="R9" s="56">
        <v>55630</v>
      </c>
      <c r="S9" s="56">
        <v>0</v>
      </c>
      <c r="T9" s="42">
        <f t="shared" si="2"/>
        <v>55630</v>
      </c>
      <c r="U9" s="56">
        <v>0</v>
      </c>
      <c r="V9" s="56">
        <v>68590</v>
      </c>
      <c r="W9" s="56">
        <v>0</v>
      </c>
      <c r="X9" s="42">
        <f t="shared" si="3"/>
        <v>68590</v>
      </c>
      <c r="Y9" s="56">
        <v>0</v>
      </c>
      <c r="Z9" s="56">
        <v>0</v>
      </c>
      <c r="AA9" s="56">
        <v>0</v>
      </c>
      <c r="AB9" s="56">
        <v>0</v>
      </c>
      <c r="AC9" s="56">
        <v>9270</v>
      </c>
      <c r="AD9" s="42">
        <f t="shared" si="4"/>
        <v>9270</v>
      </c>
      <c r="AE9" s="56">
        <v>144205</v>
      </c>
      <c r="AF9" s="56">
        <v>0</v>
      </c>
      <c r="AG9" s="42">
        <f t="shared" si="5"/>
        <v>144205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6720</v>
      </c>
      <c r="AQ9" s="56">
        <v>0</v>
      </c>
      <c r="AR9" s="56">
        <v>0</v>
      </c>
      <c r="AS9" s="56">
        <v>17830</v>
      </c>
      <c r="AT9" s="56">
        <v>0</v>
      </c>
      <c r="AU9" s="56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42">
        <f t="shared" si="6"/>
        <v>0</v>
      </c>
      <c r="BB9" s="56">
        <v>4880</v>
      </c>
      <c r="BC9" s="42">
        <v>0</v>
      </c>
      <c r="BD9" s="56">
        <v>258</v>
      </c>
      <c r="BE9" s="56">
        <v>0</v>
      </c>
      <c r="BF9" s="56">
        <v>0</v>
      </c>
      <c r="BG9" s="56">
        <v>205</v>
      </c>
      <c r="BH9" s="56">
        <v>0</v>
      </c>
      <c r="BI9" s="56">
        <v>3547050</v>
      </c>
      <c r="BJ9" s="56">
        <v>0</v>
      </c>
      <c r="BK9" s="56">
        <v>0</v>
      </c>
      <c r="BL9" s="56">
        <v>20110</v>
      </c>
      <c r="BM9" s="56">
        <v>0</v>
      </c>
      <c r="BN9" s="56">
        <v>0</v>
      </c>
      <c r="BO9" s="56">
        <v>0</v>
      </c>
      <c r="BP9" s="57">
        <v>132330</v>
      </c>
      <c r="BQ9" s="58">
        <v>0</v>
      </c>
      <c r="BR9" s="59">
        <v>132330</v>
      </c>
      <c r="BS9" s="60">
        <v>0</v>
      </c>
      <c r="BT9" s="56">
        <v>140</v>
      </c>
      <c r="BU9" s="47">
        <f t="shared" si="7"/>
        <v>510025</v>
      </c>
      <c r="BV9" s="61">
        <f t="shared" si="8"/>
        <v>3547050</v>
      </c>
      <c r="BW9" s="61">
        <f t="shared" si="9"/>
        <v>132330</v>
      </c>
      <c r="BX9" s="47">
        <f t="shared" si="0"/>
        <v>463</v>
      </c>
      <c r="BY9" s="61">
        <f t="shared" si="10"/>
        <v>4189868</v>
      </c>
      <c r="BZ9" s="62">
        <f t="shared" si="11"/>
        <v>12.172817854882302</v>
      </c>
      <c r="CA9" s="63">
        <v>12.213988486659655</v>
      </c>
      <c r="CB9" s="64">
        <f>BY9/F9</f>
        <v>463.94286347026906</v>
      </c>
    </row>
    <row r="10" spans="1:80" ht="12">
      <c r="A10" s="52">
        <v>2009</v>
      </c>
      <c r="B10" s="53" t="s">
        <v>130</v>
      </c>
      <c r="C10" s="53" t="s">
        <v>116</v>
      </c>
      <c r="D10" s="54" t="s">
        <v>131</v>
      </c>
      <c r="E10" s="55">
        <v>519</v>
      </c>
      <c r="F10" s="56">
        <v>2437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/>
      <c r="O10" s="56">
        <v>26995</v>
      </c>
      <c r="P10" s="56">
        <v>27820</v>
      </c>
      <c r="Q10" s="42">
        <f t="shared" si="1"/>
        <v>54815</v>
      </c>
      <c r="R10" s="56">
        <v>15010</v>
      </c>
      <c r="S10" s="56">
        <v>0</v>
      </c>
      <c r="T10" s="42">
        <f t="shared" si="2"/>
        <v>15010</v>
      </c>
      <c r="U10" s="56">
        <v>0</v>
      </c>
      <c r="V10" s="56">
        <v>0</v>
      </c>
      <c r="W10" s="56">
        <v>0</v>
      </c>
      <c r="X10" s="42">
        <f t="shared" si="3"/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42">
        <f t="shared" si="4"/>
        <v>0</v>
      </c>
      <c r="AE10" s="56">
        <v>38930</v>
      </c>
      <c r="AF10" s="56">
        <v>0</v>
      </c>
      <c r="AG10" s="42">
        <f t="shared" si="5"/>
        <v>38930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42">
        <f t="shared" si="6"/>
        <v>0</v>
      </c>
      <c r="BB10" s="56">
        <v>1325</v>
      </c>
      <c r="BC10" s="42">
        <v>0</v>
      </c>
      <c r="BD10" s="56">
        <v>70</v>
      </c>
      <c r="BE10" s="56">
        <v>0</v>
      </c>
      <c r="BF10" s="56">
        <v>0</v>
      </c>
      <c r="BG10" s="56">
        <v>55</v>
      </c>
      <c r="BH10" s="56">
        <v>0</v>
      </c>
      <c r="BI10" s="56">
        <v>1092480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7">
        <v>62170</v>
      </c>
      <c r="BQ10" s="58">
        <v>0</v>
      </c>
      <c r="BR10" s="59">
        <v>62170</v>
      </c>
      <c r="BS10" s="60">
        <v>0</v>
      </c>
      <c r="BT10" s="56">
        <v>0</v>
      </c>
      <c r="BU10" s="47">
        <f t="shared" si="7"/>
        <v>110080</v>
      </c>
      <c r="BV10" s="61">
        <f t="shared" si="8"/>
        <v>1092480</v>
      </c>
      <c r="BW10" s="61">
        <f t="shared" si="9"/>
        <v>62170</v>
      </c>
      <c r="BX10" s="47">
        <f t="shared" si="0"/>
        <v>125</v>
      </c>
      <c r="BY10" s="61">
        <f t="shared" si="10"/>
        <v>1264855</v>
      </c>
      <c r="BZ10" s="62">
        <f t="shared" si="11"/>
        <v>8.702973858663642</v>
      </c>
      <c r="CA10" s="63">
        <v>8.741213148567432</v>
      </c>
      <c r="CB10" s="64">
        <f>BY10/F10</f>
        <v>519.0213377102996</v>
      </c>
    </row>
    <row r="11" spans="1:80" ht="12">
      <c r="A11" s="52">
        <v>2009</v>
      </c>
      <c r="B11" s="53" t="s">
        <v>132</v>
      </c>
      <c r="C11" s="53" t="s">
        <v>116</v>
      </c>
      <c r="D11" s="54" t="s">
        <v>133</v>
      </c>
      <c r="E11" s="55">
        <v>523</v>
      </c>
      <c r="F11" s="56">
        <v>1680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/>
      <c r="O11" s="56">
        <v>0</v>
      </c>
      <c r="P11" s="56">
        <v>100700</v>
      </c>
      <c r="Q11" s="42">
        <f t="shared" si="1"/>
        <v>100700</v>
      </c>
      <c r="R11" s="56">
        <v>47440</v>
      </c>
      <c r="S11" s="56">
        <v>0</v>
      </c>
      <c r="T11" s="42">
        <f t="shared" si="2"/>
        <v>47440</v>
      </c>
      <c r="U11" s="56">
        <v>0</v>
      </c>
      <c r="V11" s="56">
        <v>0</v>
      </c>
      <c r="W11" s="56">
        <v>0</v>
      </c>
      <c r="X11" s="42">
        <f t="shared" si="3"/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42">
        <f t="shared" si="4"/>
        <v>0</v>
      </c>
      <c r="AE11" s="56">
        <v>58020</v>
      </c>
      <c r="AF11" s="56">
        <v>0</v>
      </c>
      <c r="AG11" s="42">
        <f t="shared" si="5"/>
        <v>58020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5620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24980</v>
      </c>
      <c r="BA11" s="42">
        <f t="shared" si="6"/>
        <v>24980</v>
      </c>
      <c r="BB11" s="56">
        <v>0</v>
      </c>
      <c r="BC11" s="42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547660</v>
      </c>
      <c r="BJ11" s="56">
        <v>0</v>
      </c>
      <c r="BK11" s="56">
        <v>0</v>
      </c>
      <c r="BL11" s="56">
        <v>107130</v>
      </c>
      <c r="BM11" s="56">
        <v>0</v>
      </c>
      <c r="BN11" s="56">
        <v>0</v>
      </c>
      <c r="BO11" s="56">
        <v>0</v>
      </c>
      <c r="BP11" s="57">
        <v>93885</v>
      </c>
      <c r="BQ11" s="58">
        <v>0</v>
      </c>
      <c r="BR11" s="59">
        <v>93885</v>
      </c>
      <c r="BS11" s="60">
        <v>0</v>
      </c>
      <c r="BT11" s="56">
        <v>0</v>
      </c>
      <c r="BU11" s="47">
        <f t="shared" si="7"/>
        <v>236760</v>
      </c>
      <c r="BV11" s="61">
        <f t="shared" si="8"/>
        <v>547660</v>
      </c>
      <c r="BW11" s="61">
        <f t="shared" si="9"/>
        <v>93885</v>
      </c>
      <c r="BX11" s="47">
        <f t="shared" si="0"/>
        <v>0</v>
      </c>
      <c r="BY11" s="61">
        <f t="shared" si="10"/>
        <v>878305</v>
      </c>
      <c r="BZ11" s="62">
        <f t="shared" si="11"/>
        <v>26.956467286421002</v>
      </c>
      <c r="CA11" s="63">
        <v>26.956467286421002</v>
      </c>
      <c r="CB11" s="64">
        <f>BY11/F11</f>
        <v>522.8005952380952</v>
      </c>
    </row>
    <row r="12" spans="1:80" ht="12">
      <c r="A12" s="52">
        <v>2009</v>
      </c>
      <c r="B12" s="53" t="s">
        <v>134</v>
      </c>
      <c r="C12" s="53" t="s">
        <v>116</v>
      </c>
      <c r="D12" s="54" t="s">
        <v>135</v>
      </c>
      <c r="E12" s="55">
        <v>510</v>
      </c>
      <c r="F12" s="56">
        <v>7939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/>
      <c r="O12" s="56">
        <v>120540</v>
      </c>
      <c r="P12" s="56">
        <v>186872</v>
      </c>
      <c r="Q12" s="42">
        <f t="shared" si="1"/>
        <v>307412</v>
      </c>
      <c r="R12" s="56">
        <v>95074</v>
      </c>
      <c r="S12" s="56">
        <v>0</v>
      </c>
      <c r="T12" s="42">
        <f t="shared" si="2"/>
        <v>95074</v>
      </c>
      <c r="U12" s="56">
        <v>0</v>
      </c>
      <c r="V12" s="56">
        <v>19700</v>
      </c>
      <c r="W12" s="56">
        <v>0</v>
      </c>
      <c r="X12" s="42">
        <f t="shared" si="3"/>
        <v>19700</v>
      </c>
      <c r="Y12" s="56">
        <v>0</v>
      </c>
      <c r="Z12" s="56">
        <v>0</v>
      </c>
      <c r="AA12" s="56">
        <v>0</v>
      </c>
      <c r="AB12" s="56">
        <v>0</v>
      </c>
      <c r="AC12" s="56">
        <v>11486</v>
      </c>
      <c r="AD12" s="42">
        <f t="shared" si="4"/>
        <v>11486</v>
      </c>
      <c r="AE12" s="56">
        <v>138926</v>
      </c>
      <c r="AF12" s="56">
        <v>0</v>
      </c>
      <c r="AG12" s="42">
        <f t="shared" si="5"/>
        <v>138926</v>
      </c>
      <c r="AH12" s="56">
        <v>0</v>
      </c>
      <c r="AI12" s="56">
        <v>0</v>
      </c>
      <c r="AJ12" s="56">
        <v>0</v>
      </c>
      <c r="AK12" s="56">
        <v>0</v>
      </c>
      <c r="AL12" s="56">
        <v>215</v>
      </c>
      <c r="AM12" s="56">
        <v>0</v>
      </c>
      <c r="AN12" s="56">
        <v>0</v>
      </c>
      <c r="AO12" s="56">
        <v>0</v>
      </c>
      <c r="AP12" s="56">
        <v>8480</v>
      </c>
      <c r="AQ12" s="56">
        <v>0</v>
      </c>
      <c r="AR12" s="56">
        <v>7450</v>
      </c>
      <c r="AS12" s="56">
        <v>9200</v>
      </c>
      <c r="AT12" s="56">
        <v>0</v>
      </c>
      <c r="AU12" s="56">
        <v>625</v>
      </c>
      <c r="AV12" s="56">
        <v>252</v>
      </c>
      <c r="AW12" s="56">
        <v>0</v>
      </c>
      <c r="AX12" s="56">
        <v>0</v>
      </c>
      <c r="AY12" s="56">
        <v>68310</v>
      </c>
      <c r="AZ12" s="56">
        <v>143420</v>
      </c>
      <c r="BA12" s="42">
        <f t="shared" si="6"/>
        <v>211730</v>
      </c>
      <c r="BB12" s="56">
        <v>3775</v>
      </c>
      <c r="BC12" s="42">
        <v>0</v>
      </c>
      <c r="BD12" s="56">
        <v>366</v>
      </c>
      <c r="BE12" s="56">
        <v>30</v>
      </c>
      <c r="BF12" s="56">
        <v>0</v>
      </c>
      <c r="BG12" s="56">
        <v>181</v>
      </c>
      <c r="BH12" s="56">
        <v>0</v>
      </c>
      <c r="BI12" s="56">
        <v>3005230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7">
        <v>131580</v>
      </c>
      <c r="BQ12" s="58">
        <v>0</v>
      </c>
      <c r="BR12" s="59">
        <v>131580</v>
      </c>
      <c r="BS12" s="60">
        <v>0</v>
      </c>
      <c r="BT12" s="56">
        <v>0</v>
      </c>
      <c r="BU12" s="47">
        <f t="shared" si="7"/>
        <v>814073</v>
      </c>
      <c r="BV12" s="61">
        <f t="shared" si="8"/>
        <v>3005230</v>
      </c>
      <c r="BW12" s="61">
        <f t="shared" si="9"/>
        <v>131580</v>
      </c>
      <c r="BX12" s="47">
        <f t="shared" si="0"/>
        <v>577</v>
      </c>
      <c r="BY12" s="61">
        <f t="shared" si="10"/>
        <v>3951460</v>
      </c>
      <c r="BZ12" s="62">
        <f t="shared" si="11"/>
        <v>20.60182818502528</v>
      </c>
      <c r="CA12" s="63">
        <v>20.60182818502528</v>
      </c>
      <c r="CB12" s="64">
        <f>BY12/F12</f>
        <v>497.7276735105177</v>
      </c>
    </row>
    <row r="13" spans="1:80" ht="12">
      <c r="A13" s="52">
        <v>2009</v>
      </c>
      <c r="B13" s="53" t="s">
        <v>136</v>
      </c>
      <c r="C13" s="53" t="s">
        <v>116</v>
      </c>
      <c r="D13" s="54" t="s">
        <v>137</v>
      </c>
      <c r="E13" s="55">
        <v>545</v>
      </c>
      <c r="F13" s="56">
        <v>6222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1328</v>
      </c>
      <c r="M13" s="56">
        <v>0</v>
      </c>
      <c r="N13" s="56"/>
      <c r="O13" s="56">
        <v>599862</v>
      </c>
      <c r="P13" s="56">
        <v>133855</v>
      </c>
      <c r="Q13" s="42">
        <f t="shared" si="1"/>
        <v>733717</v>
      </c>
      <c r="R13" s="56">
        <v>158366</v>
      </c>
      <c r="S13" s="56">
        <v>0</v>
      </c>
      <c r="T13" s="42">
        <f t="shared" si="2"/>
        <v>158366</v>
      </c>
      <c r="U13" s="56">
        <v>8290</v>
      </c>
      <c r="V13" s="56">
        <v>29930</v>
      </c>
      <c r="W13" s="56">
        <v>0</v>
      </c>
      <c r="X13" s="42">
        <f t="shared" si="3"/>
        <v>38220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42">
        <f t="shared" si="4"/>
        <v>0</v>
      </c>
      <c r="AE13" s="56">
        <v>81043</v>
      </c>
      <c r="AF13" s="56">
        <v>0</v>
      </c>
      <c r="AG13" s="42">
        <f t="shared" si="5"/>
        <v>81043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56">
        <v>0</v>
      </c>
      <c r="AX13" s="56">
        <v>36330</v>
      </c>
      <c r="AY13" s="56">
        <v>0</v>
      </c>
      <c r="AZ13" s="56">
        <v>45230</v>
      </c>
      <c r="BA13" s="42">
        <f t="shared" si="6"/>
        <v>45230</v>
      </c>
      <c r="BB13" s="56">
        <v>3514</v>
      </c>
      <c r="BC13" s="42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2125095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7">
        <v>19360</v>
      </c>
      <c r="BQ13" s="58">
        <v>0</v>
      </c>
      <c r="BR13" s="59">
        <v>19360</v>
      </c>
      <c r="BS13" s="60">
        <v>0</v>
      </c>
      <c r="BT13" s="56">
        <v>0</v>
      </c>
      <c r="BU13" s="47">
        <f t="shared" si="7"/>
        <v>1097748</v>
      </c>
      <c r="BV13" s="61">
        <f t="shared" si="8"/>
        <v>2125095</v>
      </c>
      <c r="BW13" s="61">
        <f t="shared" si="9"/>
        <v>19360</v>
      </c>
      <c r="BX13" s="47">
        <f t="shared" si="0"/>
        <v>0</v>
      </c>
      <c r="BY13" s="61">
        <f t="shared" si="10"/>
        <v>3242203</v>
      </c>
      <c r="BZ13" s="62">
        <f t="shared" si="11"/>
        <v>33.858089700120566</v>
      </c>
      <c r="CA13" s="63">
        <v>33.858089700120566</v>
      </c>
      <c r="CB13" s="64">
        <f>BY13/F13</f>
        <v>521.0869495339119</v>
      </c>
    </row>
    <row r="14" spans="1:80" ht="12">
      <c r="A14" s="52">
        <v>2009</v>
      </c>
      <c r="B14" s="53" t="s">
        <v>138</v>
      </c>
      <c r="C14" s="53" t="s">
        <v>116</v>
      </c>
      <c r="D14" s="54" t="s">
        <v>139</v>
      </c>
      <c r="E14" s="55">
        <v>723</v>
      </c>
      <c r="F14" s="56">
        <v>63734</v>
      </c>
      <c r="G14" s="56">
        <v>332</v>
      </c>
      <c r="H14" s="56">
        <v>0</v>
      </c>
      <c r="I14" s="56">
        <v>0</v>
      </c>
      <c r="J14" s="56">
        <v>0</v>
      </c>
      <c r="K14" s="56">
        <v>0</v>
      </c>
      <c r="L14" s="56">
        <v>14931</v>
      </c>
      <c r="M14" s="56">
        <v>1020</v>
      </c>
      <c r="N14" s="56"/>
      <c r="O14" s="56">
        <v>1248959</v>
      </c>
      <c r="P14" s="56">
        <v>2518332</v>
      </c>
      <c r="Q14" s="42">
        <f t="shared" si="1"/>
        <v>3767291</v>
      </c>
      <c r="R14" s="56">
        <v>746638</v>
      </c>
      <c r="S14" s="56">
        <v>0</v>
      </c>
      <c r="T14" s="42">
        <f t="shared" si="2"/>
        <v>746638</v>
      </c>
      <c r="U14" s="56">
        <v>0</v>
      </c>
      <c r="V14" s="56">
        <v>889220</v>
      </c>
      <c r="W14" s="56">
        <v>0</v>
      </c>
      <c r="X14" s="42">
        <f t="shared" si="3"/>
        <v>889220</v>
      </c>
      <c r="Y14" s="56">
        <v>96546</v>
      </c>
      <c r="Z14" s="56">
        <v>0</v>
      </c>
      <c r="AA14" s="56">
        <v>0</v>
      </c>
      <c r="AB14" s="56">
        <v>0</v>
      </c>
      <c r="AC14" s="56">
        <v>232693</v>
      </c>
      <c r="AD14" s="42">
        <f t="shared" si="4"/>
        <v>329239</v>
      </c>
      <c r="AE14" s="56">
        <v>1651120</v>
      </c>
      <c r="AF14" s="56">
        <v>15790</v>
      </c>
      <c r="AG14" s="42">
        <f t="shared" si="5"/>
        <v>1666910</v>
      </c>
      <c r="AH14" s="56">
        <v>0</v>
      </c>
      <c r="AI14" s="56">
        <v>0</v>
      </c>
      <c r="AJ14" s="56">
        <v>0</v>
      </c>
      <c r="AK14" s="56">
        <v>40</v>
      </c>
      <c r="AL14" s="56">
        <v>16755</v>
      </c>
      <c r="AM14" s="56">
        <v>0</v>
      </c>
      <c r="AN14" s="56">
        <v>0</v>
      </c>
      <c r="AO14" s="56">
        <v>0</v>
      </c>
      <c r="AP14" s="56">
        <v>126650</v>
      </c>
      <c r="AQ14" s="56">
        <v>405</v>
      </c>
      <c r="AR14" s="56">
        <v>121915</v>
      </c>
      <c r="AS14" s="56">
        <v>123930</v>
      </c>
      <c r="AT14" s="56">
        <v>0</v>
      </c>
      <c r="AU14" s="56">
        <v>14040</v>
      </c>
      <c r="AV14" s="56">
        <v>1464</v>
      </c>
      <c r="AW14" s="56">
        <v>0</v>
      </c>
      <c r="AX14" s="56">
        <v>55010</v>
      </c>
      <c r="AY14" s="56">
        <v>1167860</v>
      </c>
      <c r="AZ14" s="56">
        <v>2208230</v>
      </c>
      <c r="BA14" s="42">
        <f t="shared" si="6"/>
        <v>3376090</v>
      </c>
      <c r="BB14" s="56">
        <v>156275</v>
      </c>
      <c r="BC14" s="42">
        <v>0</v>
      </c>
      <c r="BD14" s="56">
        <v>4389</v>
      </c>
      <c r="BE14" s="56">
        <v>6175</v>
      </c>
      <c r="BF14" s="56">
        <v>0</v>
      </c>
      <c r="BG14" s="56">
        <v>3244</v>
      </c>
      <c r="BH14" s="56">
        <v>3</v>
      </c>
      <c r="BI14" s="56">
        <v>26374100</v>
      </c>
      <c r="BJ14" s="56">
        <v>0</v>
      </c>
      <c r="BK14" s="56">
        <v>357280</v>
      </c>
      <c r="BL14" s="56">
        <v>58020</v>
      </c>
      <c r="BM14" s="56">
        <v>0</v>
      </c>
      <c r="BN14" s="56">
        <v>0</v>
      </c>
      <c r="BO14" s="56">
        <v>0</v>
      </c>
      <c r="BP14" s="57">
        <v>1066940</v>
      </c>
      <c r="BQ14" s="58">
        <v>0</v>
      </c>
      <c r="BR14" s="59">
        <v>1066940</v>
      </c>
      <c r="BS14" s="60">
        <v>0</v>
      </c>
      <c r="BT14" s="56">
        <v>0</v>
      </c>
      <c r="BU14" s="47">
        <f t="shared" si="7"/>
        <v>11406651</v>
      </c>
      <c r="BV14" s="61">
        <f t="shared" si="8"/>
        <v>26374100</v>
      </c>
      <c r="BW14" s="61">
        <f t="shared" si="9"/>
        <v>1424220</v>
      </c>
      <c r="BX14" s="47">
        <f t="shared" si="0"/>
        <v>13848</v>
      </c>
      <c r="BY14" s="61">
        <f t="shared" si="10"/>
        <v>39218819</v>
      </c>
      <c r="BZ14" s="62">
        <f t="shared" si="11"/>
        <v>29.084636638344463</v>
      </c>
      <c r="CA14" s="63">
        <v>29.084428992109174</v>
      </c>
      <c r="CB14" s="64">
        <f>BY14/F14</f>
        <v>615.3516019706907</v>
      </c>
    </row>
    <row r="15" spans="1:80" ht="12">
      <c r="A15" s="52">
        <v>2009</v>
      </c>
      <c r="B15" s="53" t="s">
        <v>140</v>
      </c>
      <c r="C15" s="53" t="s">
        <v>116</v>
      </c>
      <c r="D15" s="54" t="s">
        <v>141</v>
      </c>
      <c r="E15" s="55">
        <v>483</v>
      </c>
      <c r="F15" s="56">
        <v>8666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/>
      <c r="O15" s="56">
        <v>294066</v>
      </c>
      <c r="P15" s="56">
        <v>6432</v>
      </c>
      <c r="Q15" s="42">
        <f t="shared" si="1"/>
        <v>300498</v>
      </c>
      <c r="R15" s="56">
        <v>98908</v>
      </c>
      <c r="S15" s="56">
        <v>0</v>
      </c>
      <c r="T15" s="42">
        <f t="shared" si="2"/>
        <v>98908</v>
      </c>
      <c r="U15" s="56">
        <v>0</v>
      </c>
      <c r="V15" s="56">
        <v>125080</v>
      </c>
      <c r="W15" s="56">
        <v>0</v>
      </c>
      <c r="X15" s="42">
        <f t="shared" si="3"/>
        <v>125080</v>
      </c>
      <c r="Y15" s="56">
        <v>1100</v>
      </c>
      <c r="Z15" s="56">
        <v>0</v>
      </c>
      <c r="AA15" s="56">
        <v>0</v>
      </c>
      <c r="AB15" s="56">
        <v>0</v>
      </c>
      <c r="AC15" s="56">
        <v>17610</v>
      </c>
      <c r="AD15" s="42">
        <f t="shared" si="4"/>
        <v>18710</v>
      </c>
      <c r="AE15" s="56">
        <v>217780</v>
      </c>
      <c r="AF15" s="56">
        <v>0</v>
      </c>
      <c r="AG15" s="42">
        <f t="shared" si="5"/>
        <v>217780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4500</v>
      </c>
      <c r="AQ15" s="56">
        <v>230</v>
      </c>
      <c r="AR15" s="56">
        <v>1020</v>
      </c>
      <c r="AS15" s="56">
        <v>13640</v>
      </c>
      <c r="AT15" s="56">
        <v>0</v>
      </c>
      <c r="AU15" s="56">
        <v>1000</v>
      </c>
      <c r="AV15" s="56">
        <v>0</v>
      </c>
      <c r="AW15" s="56">
        <v>0</v>
      </c>
      <c r="AX15" s="56">
        <v>0</v>
      </c>
      <c r="AY15" s="56">
        <v>0</v>
      </c>
      <c r="AZ15" s="56">
        <v>5600</v>
      </c>
      <c r="BA15" s="42">
        <f t="shared" si="6"/>
        <v>5600</v>
      </c>
      <c r="BB15" s="56">
        <v>0</v>
      </c>
      <c r="BC15" s="42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3132140</v>
      </c>
      <c r="BJ15" s="56">
        <v>82</v>
      </c>
      <c r="BK15" s="56">
        <v>0</v>
      </c>
      <c r="BL15" s="56">
        <v>505</v>
      </c>
      <c r="BM15" s="56">
        <v>0</v>
      </c>
      <c r="BN15" s="56">
        <v>0</v>
      </c>
      <c r="BO15" s="56">
        <v>0</v>
      </c>
      <c r="BP15" s="57">
        <v>61370</v>
      </c>
      <c r="BQ15" s="58">
        <v>0</v>
      </c>
      <c r="BR15" s="59">
        <v>61370</v>
      </c>
      <c r="BS15" s="60">
        <v>0</v>
      </c>
      <c r="BT15" s="56">
        <v>0</v>
      </c>
      <c r="BU15" s="47">
        <f t="shared" si="7"/>
        <v>786966</v>
      </c>
      <c r="BV15" s="61">
        <f t="shared" si="8"/>
        <v>3132140</v>
      </c>
      <c r="BW15" s="61">
        <f t="shared" si="9"/>
        <v>61452</v>
      </c>
      <c r="BX15" s="47">
        <f t="shared" si="0"/>
        <v>0</v>
      </c>
      <c r="BY15" s="61">
        <f t="shared" si="10"/>
        <v>3980558</v>
      </c>
      <c r="BZ15" s="62">
        <f t="shared" si="11"/>
        <v>19.770243267401202</v>
      </c>
      <c r="CA15" s="63">
        <v>19.764443861782553</v>
      </c>
      <c r="CB15" s="64">
        <f>BY15/F15</f>
        <v>459.33048696053544</v>
      </c>
    </row>
    <row r="16" spans="1:80" ht="12">
      <c r="A16" s="52">
        <v>2009</v>
      </c>
      <c r="B16" s="53" t="s">
        <v>142</v>
      </c>
      <c r="C16" s="53" t="s">
        <v>116</v>
      </c>
      <c r="D16" s="54" t="s">
        <v>143</v>
      </c>
      <c r="E16" s="55">
        <v>512</v>
      </c>
      <c r="F16" s="56">
        <v>9834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/>
      <c r="O16" s="56">
        <v>167260</v>
      </c>
      <c r="P16" s="56">
        <v>272440</v>
      </c>
      <c r="Q16" s="42">
        <f t="shared" si="1"/>
        <v>439700</v>
      </c>
      <c r="R16" s="56">
        <v>76380</v>
      </c>
      <c r="S16" s="56">
        <v>0</v>
      </c>
      <c r="T16" s="42">
        <f t="shared" si="2"/>
        <v>76380</v>
      </c>
      <c r="U16" s="56">
        <v>0</v>
      </c>
      <c r="V16" s="56">
        <v>38460</v>
      </c>
      <c r="W16" s="56">
        <v>0</v>
      </c>
      <c r="X16" s="42">
        <f t="shared" si="3"/>
        <v>38460</v>
      </c>
      <c r="Y16" s="56">
        <v>5</v>
      </c>
      <c r="Z16" s="56">
        <v>0</v>
      </c>
      <c r="AA16" s="56">
        <v>0</v>
      </c>
      <c r="AB16" s="56">
        <v>0</v>
      </c>
      <c r="AC16" s="56">
        <v>20380</v>
      </c>
      <c r="AD16" s="42">
        <f t="shared" si="4"/>
        <v>20385</v>
      </c>
      <c r="AE16" s="56">
        <v>111678</v>
      </c>
      <c r="AF16" s="56">
        <v>0</v>
      </c>
      <c r="AG16" s="42">
        <f t="shared" si="5"/>
        <v>111678</v>
      </c>
      <c r="AH16" s="56">
        <v>0</v>
      </c>
      <c r="AI16" s="56">
        <v>0</v>
      </c>
      <c r="AJ16" s="56">
        <v>0</v>
      </c>
      <c r="AK16" s="56">
        <v>0</v>
      </c>
      <c r="AL16" s="56">
        <v>2485</v>
      </c>
      <c r="AM16" s="56">
        <v>0</v>
      </c>
      <c r="AN16" s="56">
        <v>0</v>
      </c>
      <c r="AO16" s="56">
        <v>0</v>
      </c>
      <c r="AP16" s="56">
        <v>10855</v>
      </c>
      <c r="AQ16" s="56">
        <v>0</v>
      </c>
      <c r="AR16" s="56">
        <v>12390</v>
      </c>
      <c r="AS16" s="56">
        <v>11020</v>
      </c>
      <c r="AT16" s="56">
        <v>0</v>
      </c>
      <c r="AU16" s="56">
        <v>365</v>
      </c>
      <c r="AV16" s="56">
        <v>194</v>
      </c>
      <c r="AW16" s="56">
        <v>0</v>
      </c>
      <c r="AX16" s="56">
        <v>0</v>
      </c>
      <c r="AY16" s="56">
        <v>0</v>
      </c>
      <c r="AZ16" s="56">
        <v>17200</v>
      </c>
      <c r="BA16" s="42">
        <f t="shared" si="6"/>
        <v>17200</v>
      </c>
      <c r="BB16" s="56">
        <v>10570</v>
      </c>
      <c r="BC16" s="42">
        <v>0</v>
      </c>
      <c r="BD16" s="56">
        <v>414</v>
      </c>
      <c r="BE16" s="56">
        <v>240</v>
      </c>
      <c r="BF16" s="56">
        <v>0</v>
      </c>
      <c r="BG16" s="56">
        <v>254</v>
      </c>
      <c r="BH16" s="56">
        <v>0</v>
      </c>
      <c r="BI16" s="56">
        <v>4187520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7">
        <v>37980</v>
      </c>
      <c r="BQ16" s="58">
        <v>0</v>
      </c>
      <c r="BR16" s="59">
        <v>37980</v>
      </c>
      <c r="BS16" s="60">
        <v>0</v>
      </c>
      <c r="BT16" s="56">
        <v>0</v>
      </c>
      <c r="BU16" s="47">
        <f t="shared" si="7"/>
        <v>751488</v>
      </c>
      <c r="BV16" s="61">
        <f t="shared" si="8"/>
        <v>4187520</v>
      </c>
      <c r="BW16" s="61">
        <f t="shared" si="9"/>
        <v>37980</v>
      </c>
      <c r="BX16" s="47">
        <f t="shared" si="0"/>
        <v>908</v>
      </c>
      <c r="BY16" s="61">
        <f t="shared" si="10"/>
        <v>4977896</v>
      </c>
      <c r="BZ16" s="62">
        <f t="shared" si="11"/>
        <v>15.096498601015368</v>
      </c>
      <c r="CA16" s="63">
        <v>15.096498601015368</v>
      </c>
      <c r="CB16" s="64">
        <f>BY16/F16</f>
        <v>506.1923937360179</v>
      </c>
    </row>
    <row r="17" spans="1:80" ht="12">
      <c r="A17" s="52">
        <v>2009</v>
      </c>
      <c r="B17" s="53" t="s">
        <v>144</v>
      </c>
      <c r="C17" s="53" t="s">
        <v>116</v>
      </c>
      <c r="D17" s="54" t="s">
        <v>145</v>
      </c>
      <c r="E17" s="55">
        <v>454</v>
      </c>
      <c r="F17" s="56">
        <v>1009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695</v>
      </c>
      <c r="M17" s="56">
        <v>0</v>
      </c>
      <c r="N17" s="56"/>
      <c r="O17" s="56">
        <v>11100</v>
      </c>
      <c r="P17" s="56">
        <v>31540</v>
      </c>
      <c r="Q17" s="42">
        <f t="shared" si="1"/>
        <v>42640</v>
      </c>
      <c r="R17" s="56">
        <v>18770</v>
      </c>
      <c r="S17" s="56">
        <v>0</v>
      </c>
      <c r="T17" s="42">
        <f t="shared" si="2"/>
        <v>18770</v>
      </c>
      <c r="U17" s="56">
        <v>0</v>
      </c>
      <c r="V17" s="56">
        <v>16410</v>
      </c>
      <c r="W17" s="56">
        <v>0</v>
      </c>
      <c r="X17" s="42">
        <f t="shared" si="3"/>
        <v>16410</v>
      </c>
      <c r="Y17" s="56">
        <v>0</v>
      </c>
      <c r="Z17" s="56">
        <v>0</v>
      </c>
      <c r="AA17" s="56">
        <v>0</v>
      </c>
      <c r="AB17" s="56">
        <v>0</v>
      </c>
      <c r="AC17" s="56">
        <v>17890</v>
      </c>
      <c r="AD17" s="42">
        <f t="shared" si="4"/>
        <v>17890</v>
      </c>
      <c r="AE17" s="56">
        <v>21800</v>
      </c>
      <c r="AF17" s="56">
        <v>0</v>
      </c>
      <c r="AG17" s="42">
        <f t="shared" si="5"/>
        <v>21800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2500</v>
      </c>
      <c r="AQ17" s="56">
        <v>0</v>
      </c>
      <c r="AR17" s="56">
        <v>0</v>
      </c>
      <c r="AS17" s="56">
        <v>1960</v>
      </c>
      <c r="AT17" s="56">
        <v>0</v>
      </c>
      <c r="AU17" s="56">
        <v>600</v>
      </c>
      <c r="AV17" s="56">
        <v>0</v>
      </c>
      <c r="AW17" s="56">
        <v>0</v>
      </c>
      <c r="AX17" s="56">
        <v>0</v>
      </c>
      <c r="AY17" s="56">
        <v>20860</v>
      </c>
      <c r="AZ17" s="56">
        <v>0</v>
      </c>
      <c r="BA17" s="42">
        <f t="shared" si="6"/>
        <v>20860</v>
      </c>
      <c r="BB17" s="56">
        <v>545</v>
      </c>
      <c r="BC17" s="42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306800</v>
      </c>
      <c r="BJ17" s="56">
        <v>200</v>
      </c>
      <c r="BK17" s="56">
        <v>0</v>
      </c>
      <c r="BL17" s="56">
        <v>91860</v>
      </c>
      <c r="BM17" s="56">
        <v>0</v>
      </c>
      <c r="BN17" s="56">
        <v>0</v>
      </c>
      <c r="BO17" s="56">
        <v>0</v>
      </c>
      <c r="BP17" s="57">
        <v>7050</v>
      </c>
      <c r="BQ17" s="58">
        <v>0</v>
      </c>
      <c r="BR17" s="59">
        <v>7050</v>
      </c>
      <c r="BS17" s="60">
        <v>0</v>
      </c>
      <c r="BT17" s="56">
        <v>0</v>
      </c>
      <c r="BU17" s="47">
        <f t="shared" si="7"/>
        <v>144670</v>
      </c>
      <c r="BV17" s="61">
        <f t="shared" si="8"/>
        <v>306800</v>
      </c>
      <c r="BW17" s="61">
        <f t="shared" si="9"/>
        <v>7250</v>
      </c>
      <c r="BX17" s="47">
        <f t="shared" si="0"/>
        <v>0</v>
      </c>
      <c r="BY17" s="61">
        <f t="shared" si="10"/>
        <v>458720</v>
      </c>
      <c r="BZ17" s="62">
        <f t="shared" si="11"/>
        <v>31.537757237530517</v>
      </c>
      <c r="CA17" s="63">
        <v>31.584339713127264</v>
      </c>
      <c r="CB17" s="64">
        <f>BY17/F17</f>
        <v>454.62834489593655</v>
      </c>
    </row>
    <row r="18" spans="1:80" ht="12">
      <c r="A18" s="52">
        <v>2009</v>
      </c>
      <c r="B18" s="53" t="s">
        <v>146</v>
      </c>
      <c r="C18" s="53" t="s">
        <v>116</v>
      </c>
      <c r="D18" s="54" t="s">
        <v>147</v>
      </c>
      <c r="E18" s="55">
        <v>455</v>
      </c>
      <c r="F18" s="56">
        <v>317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6</v>
      </c>
      <c r="M18" s="56">
        <v>0</v>
      </c>
      <c r="N18" s="56"/>
      <c r="O18" s="56">
        <v>0</v>
      </c>
      <c r="P18" s="56">
        <v>5538</v>
      </c>
      <c r="Q18" s="42">
        <f t="shared" si="1"/>
        <v>5538</v>
      </c>
      <c r="R18" s="56">
        <v>2916</v>
      </c>
      <c r="S18" s="56">
        <v>0</v>
      </c>
      <c r="T18" s="42">
        <f t="shared" si="2"/>
        <v>2916</v>
      </c>
      <c r="U18" s="56">
        <v>0</v>
      </c>
      <c r="V18" s="56">
        <v>1572</v>
      </c>
      <c r="W18" s="56">
        <v>0</v>
      </c>
      <c r="X18" s="42">
        <f t="shared" si="3"/>
        <v>1572</v>
      </c>
      <c r="Y18" s="56">
        <v>0</v>
      </c>
      <c r="Z18" s="56">
        <v>0</v>
      </c>
      <c r="AA18" s="56">
        <v>0</v>
      </c>
      <c r="AB18" s="56">
        <v>0</v>
      </c>
      <c r="AC18" s="56">
        <v>790</v>
      </c>
      <c r="AD18" s="42">
        <f t="shared" si="4"/>
        <v>790</v>
      </c>
      <c r="AE18" s="56">
        <v>6336</v>
      </c>
      <c r="AF18" s="56">
        <v>0</v>
      </c>
      <c r="AG18" s="42">
        <f t="shared" si="5"/>
        <v>6336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274</v>
      </c>
      <c r="AQ18" s="56">
        <v>0</v>
      </c>
      <c r="AR18" s="56">
        <v>455</v>
      </c>
      <c r="AS18" s="56">
        <v>395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42">
        <f t="shared" si="6"/>
        <v>0</v>
      </c>
      <c r="BB18" s="56">
        <v>235</v>
      </c>
      <c r="BC18" s="42">
        <v>105</v>
      </c>
      <c r="BD18" s="56">
        <v>0</v>
      </c>
      <c r="BE18" s="56">
        <v>0</v>
      </c>
      <c r="BF18" s="56">
        <v>0</v>
      </c>
      <c r="BG18" s="56">
        <v>15</v>
      </c>
      <c r="BH18" s="56">
        <v>0</v>
      </c>
      <c r="BI18" s="56">
        <v>122957</v>
      </c>
      <c r="BJ18" s="56">
        <v>0</v>
      </c>
      <c r="BK18" s="56">
        <v>0</v>
      </c>
      <c r="BL18" s="56">
        <v>80104</v>
      </c>
      <c r="BM18" s="56">
        <v>0</v>
      </c>
      <c r="BN18" s="56">
        <v>0</v>
      </c>
      <c r="BO18" s="56">
        <v>902</v>
      </c>
      <c r="BP18" s="57">
        <v>2525</v>
      </c>
      <c r="BQ18" s="58">
        <v>0</v>
      </c>
      <c r="BR18" s="59">
        <v>2525</v>
      </c>
      <c r="BS18" s="60">
        <v>0</v>
      </c>
      <c r="BT18" s="56">
        <v>0</v>
      </c>
      <c r="BU18" s="47">
        <f t="shared" si="7"/>
        <v>18517</v>
      </c>
      <c r="BV18" s="61">
        <f t="shared" si="8"/>
        <v>122957</v>
      </c>
      <c r="BW18" s="61">
        <f t="shared" si="9"/>
        <v>2525</v>
      </c>
      <c r="BX18" s="47">
        <f t="shared" si="0"/>
        <v>120</v>
      </c>
      <c r="BY18" s="61">
        <f t="shared" si="10"/>
        <v>144119</v>
      </c>
      <c r="BZ18" s="62">
        <f t="shared" si="11"/>
        <v>12.84840999451842</v>
      </c>
      <c r="CA18" s="63">
        <v>12.84840999451842</v>
      </c>
      <c r="CB18" s="64">
        <f>BY18/F18</f>
        <v>454.6340694006309</v>
      </c>
    </row>
    <row r="19" spans="1:80" ht="12">
      <c r="A19" s="52">
        <v>2009</v>
      </c>
      <c r="B19" s="53" t="s">
        <v>148</v>
      </c>
      <c r="C19" s="53" t="s">
        <v>116</v>
      </c>
      <c r="D19" s="54" t="s">
        <v>149</v>
      </c>
      <c r="E19" s="55">
        <v>532</v>
      </c>
      <c r="F19" s="56">
        <v>1362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/>
      <c r="O19" s="56">
        <v>14985</v>
      </c>
      <c r="P19" s="56">
        <v>38150</v>
      </c>
      <c r="Q19" s="42">
        <f t="shared" si="1"/>
        <v>53135</v>
      </c>
      <c r="R19" s="56">
        <v>20080</v>
      </c>
      <c r="S19" s="56">
        <v>0</v>
      </c>
      <c r="T19" s="42">
        <f t="shared" si="2"/>
        <v>20080</v>
      </c>
      <c r="U19" s="56">
        <v>0</v>
      </c>
      <c r="V19" s="56">
        <v>14980</v>
      </c>
      <c r="W19" s="56">
        <v>0</v>
      </c>
      <c r="X19" s="42">
        <f t="shared" si="3"/>
        <v>14980</v>
      </c>
      <c r="Y19" s="56">
        <v>900</v>
      </c>
      <c r="Z19" s="56">
        <v>0</v>
      </c>
      <c r="AA19" s="56">
        <v>0</v>
      </c>
      <c r="AB19" s="56">
        <v>0</v>
      </c>
      <c r="AC19" s="56">
        <v>1080</v>
      </c>
      <c r="AD19" s="42">
        <f t="shared" si="4"/>
        <v>1980</v>
      </c>
      <c r="AE19" s="56">
        <v>41370</v>
      </c>
      <c r="AF19" s="56">
        <v>0</v>
      </c>
      <c r="AG19" s="42">
        <f t="shared" si="5"/>
        <v>41370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1140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12380</v>
      </c>
      <c r="AZ19" s="56">
        <v>0</v>
      </c>
      <c r="BA19" s="42">
        <f t="shared" si="6"/>
        <v>12380</v>
      </c>
      <c r="BB19" s="56">
        <v>735</v>
      </c>
      <c r="BC19" s="42">
        <v>0</v>
      </c>
      <c r="BD19" s="56">
        <v>300</v>
      </c>
      <c r="BE19" s="56">
        <v>0</v>
      </c>
      <c r="BF19" s="56">
        <v>0</v>
      </c>
      <c r="BG19" s="56">
        <v>100</v>
      </c>
      <c r="BH19" s="56">
        <v>0</v>
      </c>
      <c r="BI19" s="56">
        <v>566365</v>
      </c>
      <c r="BJ19" s="56">
        <v>0</v>
      </c>
      <c r="BK19" s="56">
        <v>0</v>
      </c>
      <c r="BL19" s="56">
        <v>0</v>
      </c>
      <c r="BM19" s="56">
        <v>0</v>
      </c>
      <c r="BN19" s="56">
        <v>0</v>
      </c>
      <c r="BO19" s="56">
        <v>0</v>
      </c>
      <c r="BP19" s="57">
        <v>11350</v>
      </c>
      <c r="BQ19" s="58">
        <v>0</v>
      </c>
      <c r="BR19" s="59">
        <v>11350</v>
      </c>
      <c r="BS19" s="60">
        <v>0</v>
      </c>
      <c r="BT19" s="56">
        <v>0</v>
      </c>
      <c r="BU19" s="47">
        <f t="shared" si="7"/>
        <v>145800</v>
      </c>
      <c r="BV19" s="61">
        <f t="shared" si="8"/>
        <v>566365</v>
      </c>
      <c r="BW19" s="61">
        <f t="shared" si="9"/>
        <v>11350</v>
      </c>
      <c r="BX19" s="47">
        <f t="shared" si="0"/>
        <v>400</v>
      </c>
      <c r="BY19" s="61">
        <f t="shared" si="10"/>
        <v>723915</v>
      </c>
      <c r="BZ19" s="62">
        <f t="shared" si="11"/>
        <v>20.140486106794306</v>
      </c>
      <c r="CA19" s="63">
        <v>20.17301611411055</v>
      </c>
      <c r="CB19" s="64">
        <f>BY19/F19</f>
        <v>531.5088105726873</v>
      </c>
    </row>
    <row r="20" spans="1:80" ht="12">
      <c r="A20" s="52">
        <v>2009</v>
      </c>
      <c r="B20" s="53" t="s">
        <v>150</v>
      </c>
      <c r="C20" s="53" t="s">
        <v>116</v>
      </c>
      <c r="D20" s="54" t="s">
        <v>151</v>
      </c>
      <c r="E20" s="55">
        <v>1554</v>
      </c>
      <c r="F20" s="56">
        <v>5906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8300</v>
      </c>
      <c r="M20" s="56">
        <v>400</v>
      </c>
      <c r="N20" s="56"/>
      <c r="O20" s="56">
        <v>244557</v>
      </c>
      <c r="P20" s="56">
        <v>179710</v>
      </c>
      <c r="Q20" s="42">
        <f t="shared" si="1"/>
        <v>424267</v>
      </c>
      <c r="R20" s="56">
        <v>114620</v>
      </c>
      <c r="S20" s="56">
        <v>0</v>
      </c>
      <c r="T20" s="42">
        <f t="shared" si="2"/>
        <v>114620</v>
      </c>
      <c r="U20" s="56">
        <v>1400</v>
      </c>
      <c r="V20" s="56">
        <v>160410</v>
      </c>
      <c r="W20" s="56">
        <v>0</v>
      </c>
      <c r="X20" s="42">
        <f t="shared" si="3"/>
        <v>161810</v>
      </c>
      <c r="Y20" s="56">
        <v>7135</v>
      </c>
      <c r="Z20" s="56">
        <v>0</v>
      </c>
      <c r="AA20" s="56">
        <v>0</v>
      </c>
      <c r="AB20" s="56">
        <v>0</v>
      </c>
      <c r="AC20" s="56">
        <v>46545</v>
      </c>
      <c r="AD20" s="42">
        <f t="shared" si="4"/>
        <v>53680</v>
      </c>
      <c r="AE20" s="56">
        <v>357400</v>
      </c>
      <c r="AF20" s="56">
        <v>0</v>
      </c>
      <c r="AG20" s="42">
        <f t="shared" si="5"/>
        <v>357400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100</v>
      </c>
      <c r="AP20" s="56">
        <v>23340</v>
      </c>
      <c r="AQ20" s="56">
        <v>420</v>
      </c>
      <c r="AR20" s="56">
        <v>13067</v>
      </c>
      <c r="AS20" s="56">
        <v>18560</v>
      </c>
      <c r="AT20" s="56">
        <v>0</v>
      </c>
      <c r="AU20" s="56">
        <v>3810</v>
      </c>
      <c r="AV20" s="56">
        <v>0</v>
      </c>
      <c r="AW20" s="56">
        <v>0</v>
      </c>
      <c r="AX20" s="56">
        <v>164700</v>
      </c>
      <c r="AY20" s="56">
        <v>382572</v>
      </c>
      <c r="AZ20" s="56">
        <v>199900</v>
      </c>
      <c r="BA20" s="42">
        <f t="shared" si="6"/>
        <v>582472</v>
      </c>
      <c r="BB20" s="56">
        <v>10569</v>
      </c>
      <c r="BC20" s="42">
        <v>0</v>
      </c>
      <c r="BD20" s="56">
        <v>0</v>
      </c>
      <c r="BE20" s="56">
        <v>0</v>
      </c>
      <c r="BF20" s="56">
        <v>0</v>
      </c>
      <c r="BG20" s="56">
        <v>499</v>
      </c>
      <c r="BH20" s="56">
        <v>0</v>
      </c>
      <c r="BI20" s="56">
        <v>3728972</v>
      </c>
      <c r="BJ20" s="56">
        <v>4660</v>
      </c>
      <c r="BK20" s="56">
        <v>0</v>
      </c>
      <c r="BL20" s="56">
        <v>0</v>
      </c>
      <c r="BM20" s="56">
        <v>6160</v>
      </c>
      <c r="BN20" s="56">
        <v>28280</v>
      </c>
      <c r="BO20" s="56">
        <v>0</v>
      </c>
      <c r="BP20" s="57">
        <v>91620</v>
      </c>
      <c r="BQ20" s="58">
        <v>0</v>
      </c>
      <c r="BR20" s="59">
        <v>91620</v>
      </c>
      <c r="BS20" s="60">
        <v>0</v>
      </c>
      <c r="BT20" s="56">
        <v>0</v>
      </c>
      <c r="BU20" s="47">
        <f t="shared" si="7"/>
        <v>1937515</v>
      </c>
      <c r="BV20" s="61">
        <f t="shared" si="8"/>
        <v>3728972</v>
      </c>
      <c r="BW20" s="61">
        <f t="shared" si="9"/>
        <v>96280</v>
      </c>
      <c r="BX20" s="47">
        <f t="shared" si="0"/>
        <v>499</v>
      </c>
      <c r="BY20" s="61">
        <f t="shared" si="10"/>
        <v>5763266</v>
      </c>
      <c r="BZ20" s="62">
        <f t="shared" si="11"/>
        <v>33.61835112243648</v>
      </c>
      <c r="CA20" s="63">
        <v>33.645555886268305</v>
      </c>
      <c r="CB20" s="64">
        <f>BY20/F20</f>
        <v>975.8323738570945</v>
      </c>
    </row>
    <row r="21" spans="1:80" ht="12">
      <c r="A21" s="52">
        <v>2009</v>
      </c>
      <c r="B21" s="53" t="s">
        <v>152</v>
      </c>
      <c r="C21" s="53" t="s">
        <v>116</v>
      </c>
      <c r="D21" s="54" t="s">
        <v>153</v>
      </c>
      <c r="E21" s="55">
        <v>546</v>
      </c>
      <c r="F21" s="56">
        <v>4500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115</v>
      </c>
      <c r="M21" s="56">
        <v>0</v>
      </c>
      <c r="N21" s="56"/>
      <c r="O21" s="56">
        <v>244224</v>
      </c>
      <c r="P21" s="56">
        <v>55860</v>
      </c>
      <c r="Q21" s="42">
        <f t="shared" si="1"/>
        <v>300084</v>
      </c>
      <c r="R21" s="56">
        <v>36941</v>
      </c>
      <c r="S21" s="56">
        <v>0</v>
      </c>
      <c r="T21" s="42">
        <f t="shared" si="2"/>
        <v>36941</v>
      </c>
      <c r="U21" s="56">
        <v>5830</v>
      </c>
      <c r="V21" s="56">
        <v>3500</v>
      </c>
      <c r="W21" s="56">
        <v>0</v>
      </c>
      <c r="X21" s="42">
        <f t="shared" si="3"/>
        <v>9330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42">
        <f t="shared" si="4"/>
        <v>0</v>
      </c>
      <c r="AE21" s="56">
        <v>60457</v>
      </c>
      <c r="AF21" s="56">
        <v>0</v>
      </c>
      <c r="AG21" s="42">
        <f t="shared" si="5"/>
        <v>60457</v>
      </c>
      <c r="AH21" s="56">
        <v>0</v>
      </c>
      <c r="AI21" s="56">
        <v>0</v>
      </c>
      <c r="AJ21" s="56">
        <v>0</v>
      </c>
      <c r="AK21" s="56">
        <v>0</v>
      </c>
      <c r="AL21" s="56">
        <v>580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25440</v>
      </c>
      <c r="AY21" s="56">
        <v>0</v>
      </c>
      <c r="AZ21" s="56">
        <v>28120</v>
      </c>
      <c r="BA21" s="42">
        <f t="shared" si="6"/>
        <v>28120</v>
      </c>
      <c r="BB21" s="56">
        <v>3515</v>
      </c>
      <c r="BC21" s="42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0</v>
      </c>
      <c r="BI21" s="56">
        <v>1889268</v>
      </c>
      <c r="BJ21" s="56">
        <v>0</v>
      </c>
      <c r="BK21" s="56">
        <v>0</v>
      </c>
      <c r="BL21" s="56">
        <v>427660</v>
      </c>
      <c r="BM21" s="56">
        <v>0</v>
      </c>
      <c r="BN21" s="56">
        <v>0</v>
      </c>
      <c r="BO21" s="56">
        <v>0</v>
      </c>
      <c r="BP21" s="57">
        <v>27130</v>
      </c>
      <c r="BQ21" s="58">
        <v>0</v>
      </c>
      <c r="BR21" s="59">
        <v>27130</v>
      </c>
      <c r="BS21" s="60">
        <v>0</v>
      </c>
      <c r="BT21" s="56">
        <v>0</v>
      </c>
      <c r="BU21" s="47">
        <f t="shared" si="7"/>
        <v>464582</v>
      </c>
      <c r="BV21" s="61">
        <f t="shared" si="8"/>
        <v>1889268</v>
      </c>
      <c r="BW21" s="61">
        <f t="shared" si="9"/>
        <v>27130</v>
      </c>
      <c r="BX21" s="47">
        <f t="shared" si="0"/>
        <v>0</v>
      </c>
      <c r="BY21" s="61">
        <f t="shared" si="10"/>
        <v>2380980</v>
      </c>
      <c r="BZ21" s="62">
        <f t="shared" si="11"/>
        <v>19.512217658275162</v>
      </c>
      <c r="CA21" s="63">
        <v>19.51172596848436</v>
      </c>
      <c r="CB21" s="64">
        <f>BY21/F21</f>
        <v>529.1066666666667</v>
      </c>
    </row>
    <row r="22" spans="1:80" ht="12">
      <c r="A22" s="52">
        <v>2009</v>
      </c>
      <c r="B22" s="53" t="s">
        <v>154</v>
      </c>
      <c r="C22" s="53" t="s">
        <v>116</v>
      </c>
      <c r="D22" s="54" t="s">
        <v>155</v>
      </c>
      <c r="E22" s="55">
        <v>599</v>
      </c>
      <c r="F22" s="56">
        <v>666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/>
      <c r="O22" s="56">
        <v>31340</v>
      </c>
      <c r="P22" s="56">
        <v>14590</v>
      </c>
      <c r="Q22" s="42">
        <f t="shared" si="1"/>
        <v>45930</v>
      </c>
      <c r="R22" s="56">
        <v>6921</v>
      </c>
      <c r="S22" s="56">
        <v>0</v>
      </c>
      <c r="T22" s="42">
        <f t="shared" si="2"/>
        <v>6921</v>
      </c>
      <c r="U22" s="56">
        <v>0</v>
      </c>
      <c r="V22" s="56">
        <v>720</v>
      </c>
      <c r="W22" s="56">
        <v>0</v>
      </c>
      <c r="X22" s="42">
        <f t="shared" si="3"/>
        <v>720</v>
      </c>
      <c r="Y22" s="56">
        <v>0</v>
      </c>
      <c r="Z22" s="56">
        <v>0</v>
      </c>
      <c r="AA22" s="56">
        <v>0</v>
      </c>
      <c r="AB22" s="56">
        <v>0</v>
      </c>
      <c r="AC22" s="56">
        <v>702</v>
      </c>
      <c r="AD22" s="42">
        <f t="shared" si="4"/>
        <v>702</v>
      </c>
      <c r="AE22" s="56">
        <v>22909</v>
      </c>
      <c r="AF22" s="56">
        <v>0</v>
      </c>
      <c r="AG22" s="42">
        <f t="shared" si="5"/>
        <v>22909</v>
      </c>
      <c r="AH22" s="56">
        <v>0</v>
      </c>
      <c r="AI22" s="56">
        <v>0</v>
      </c>
      <c r="AJ22" s="56">
        <v>0</v>
      </c>
      <c r="AK22" s="56">
        <v>0</v>
      </c>
      <c r="AL22" s="56">
        <v>105</v>
      </c>
      <c r="AM22" s="56">
        <v>0</v>
      </c>
      <c r="AN22" s="56">
        <v>0</v>
      </c>
      <c r="AO22" s="56">
        <v>0</v>
      </c>
      <c r="AP22" s="56">
        <v>470</v>
      </c>
      <c r="AQ22" s="56">
        <v>0</v>
      </c>
      <c r="AR22" s="56">
        <v>190</v>
      </c>
      <c r="AS22" s="56">
        <v>720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42">
        <f t="shared" si="6"/>
        <v>0</v>
      </c>
      <c r="BB22" s="56">
        <v>1760</v>
      </c>
      <c r="BC22" s="42">
        <v>0</v>
      </c>
      <c r="BD22" s="56">
        <v>108</v>
      </c>
      <c r="BE22" s="56">
        <v>0</v>
      </c>
      <c r="BF22" s="56">
        <v>0</v>
      </c>
      <c r="BG22" s="56">
        <v>42</v>
      </c>
      <c r="BH22" s="56">
        <v>0</v>
      </c>
      <c r="BI22" s="56">
        <v>296670</v>
      </c>
      <c r="BJ22" s="56">
        <v>0</v>
      </c>
      <c r="BK22" s="56">
        <v>0</v>
      </c>
      <c r="BL22" s="56">
        <v>122200</v>
      </c>
      <c r="BM22" s="56">
        <v>0</v>
      </c>
      <c r="BN22" s="56">
        <v>0</v>
      </c>
      <c r="BO22" s="56">
        <v>0</v>
      </c>
      <c r="BP22" s="57">
        <v>21480</v>
      </c>
      <c r="BQ22" s="58">
        <v>0</v>
      </c>
      <c r="BR22" s="59">
        <v>21480</v>
      </c>
      <c r="BS22" s="60">
        <v>0</v>
      </c>
      <c r="BT22" s="56">
        <v>0</v>
      </c>
      <c r="BU22" s="47">
        <f t="shared" si="7"/>
        <v>80427</v>
      </c>
      <c r="BV22" s="61">
        <f t="shared" si="8"/>
        <v>296670</v>
      </c>
      <c r="BW22" s="61">
        <f t="shared" si="9"/>
        <v>21480</v>
      </c>
      <c r="BX22" s="47">
        <f t="shared" si="0"/>
        <v>150</v>
      </c>
      <c r="BY22" s="61">
        <f t="shared" si="10"/>
        <v>398727</v>
      </c>
      <c r="BZ22" s="62">
        <f t="shared" si="11"/>
        <v>20.17094402937348</v>
      </c>
      <c r="CA22" s="63">
        <v>20.17094402937348</v>
      </c>
      <c r="CB22" s="64">
        <f>BY22/F22</f>
        <v>598.6891891891892</v>
      </c>
    </row>
    <row r="23" spans="1:80" ht="12">
      <c r="A23" s="52">
        <v>2009</v>
      </c>
      <c r="B23" s="53" t="s">
        <v>156</v>
      </c>
      <c r="C23" s="53" t="s">
        <v>116</v>
      </c>
      <c r="D23" s="54" t="s">
        <v>157</v>
      </c>
      <c r="E23" s="55">
        <v>474</v>
      </c>
      <c r="F23" s="56">
        <v>1453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25</v>
      </c>
      <c r="M23" s="56">
        <v>0</v>
      </c>
      <c r="N23" s="56"/>
      <c r="O23" s="56">
        <v>27930</v>
      </c>
      <c r="P23" s="56">
        <v>25384</v>
      </c>
      <c r="Q23" s="42">
        <f t="shared" si="1"/>
        <v>53314</v>
      </c>
      <c r="R23" s="56">
        <v>13372</v>
      </c>
      <c r="S23" s="56">
        <v>0</v>
      </c>
      <c r="T23" s="42">
        <f t="shared" si="2"/>
        <v>13372</v>
      </c>
      <c r="U23" s="56">
        <v>0</v>
      </c>
      <c r="V23" s="56">
        <v>7204</v>
      </c>
      <c r="W23" s="56">
        <v>0</v>
      </c>
      <c r="X23" s="42">
        <f t="shared" si="3"/>
        <v>7204</v>
      </c>
      <c r="Y23" s="56">
        <v>0</v>
      </c>
      <c r="Z23" s="56">
        <v>0</v>
      </c>
      <c r="AA23" s="56">
        <v>0</v>
      </c>
      <c r="AB23" s="56">
        <v>0</v>
      </c>
      <c r="AC23" s="56">
        <v>3623</v>
      </c>
      <c r="AD23" s="42">
        <f t="shared" si="4"/>
        <v>3623</v>
      </c>
      <c r="AE23" s="56">
        <v>29043</v>
      </c>
      <c r="AF23" s="56">
        <v>0</v>
      </c>
      <c r="AG23" s="42">
        <f t="shared" si="5"/>
        <v>29043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1256</v>
      </c>
      <c r="AQ23" s="56">
        <v>0</v>
      </c>
      <c r="AR23" s="56">
        <v>2085</v>
      </c>
      <c r="AS23" s="56">
        <v>1812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42">
        <f t="shared" si="6"/>
        <v>0</v>
      </c>
      <c r="BB23" s="56">
        <v>1070</v>
      </c>
      <c r="BC23" s="42">
        <v>482</v>
      </c>
      <c r="BD23" s="56">
        <v>0</v>
      </c>
      <c r="BE23" s="56">
        <v>0</v>
      </c>
      <c r="BF23" s="56">
        <v>0</v>
      </c>
      <c r="BG23" s="56">
        <v>66</v>
      </c>
      <c r="BH23" s="56">
        <v>0</v>
      </c>
      <c r="BI23" s="56">
        <v>563593</v>
      </c>
      <c r="BJ23" s="56">
        <v>660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7">
        <v>11570</v>
      </c>
      <c r="BQ23" s="58">
        <v>0</v>
      </c>
      <c r="BR23" s="59">
        <v>11570</v>
      </c>
      <c r="BS23" s="60">
        <v>0</v>
      </c>
      <c r="BT23" s="56">
        <v>0</v>
      </c>
      <c r="BU23" s="47">
        <f t="shared" si="7"/>
        <v>112804</v>
      </c>
      <c r="BV23" s="61">
        <f t="shared" si="8"/>
        <v>563593</v>
      </c>
      <c r="BW23" s="61">
        <f t="shared" si="9"/>
        <v>12230</v>
      </c>
      <c r="BX23" s="47">
        <f t="shared" si="0"/>
        <v>548</v>
      </c>
      <c r="BY23" s="61">
        <f t="shared" si="10"/>
        <v>689175</v>
      </c>
      <c r="BZ23" s="62">
        <f t="shared" si="11"/>
        <v>16.36797620343164</v>
      </c>
      <c r="CA23" s="63">
        <v>16.383666296304362</v>
      </c>
      <c r="CB23" s="64">
        <f>BY23/F23</f>
        <v>474.31176875430145</v>
      </c>
    </row>
    <row r="24" spans="1:80" ht="12">
      <c r="A24" s="52">
        <v>2009</v>
      </c>
      <c r="B24" s="53" t="s">
        <v>158</v>
      </c>
      <c r="C24" s="53" t="s">
        <v>116</v>
      </c>
      <c r="D24" s="54" t="s">
        <v>159</v>
      </c>
      <c r="E24" s="55">
        <v>481</v>
      </c>
      <c r="F24" s="56">
        <v>2128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37</v>
      </c>
      <c r="M24" s="56">
        <v>0</v>
      </c>
      <c r="N24" s="56"/>
      <c r="O24" s="56">
        <v>40970</v>
      </c>
      <c r="P24" s="56">
        <v>37178</v>
      </c>
      <c r="Q24" s="42">
        <f t="shared" si="1"/>
        <v>78148</v>
      </c>
      <c r="R24" s="56">
        <v>19585</v>
      </c>
      <c r="S24" s="56">
        <v>0</v>
      </c>
      <c r="T24" s="42">
        <f t="shared" si="2"/>
        <v>19585</v>
      </c>
      <c r="U24" s="56">
        <v>0</v>
      </c>
      <c r="V24" s="56">
        <v>10550</v>
      </c>
      <c r="W24" s="56">
        <v>0</v>
      </c>
      <c r="X24" s="42">
        <f t="shared" si="3"/>
        <v>10550</v>
      </c>
      <c r="Y24" s="56">
        <v>0</v>
      </c>
      <c r="Z24" s="56">
        <v>0</v>
      </c>
      <c r="AA24" s="56">
        <v>0</v>
      </c>
      <c r="AB24" s="56">
        <v>0</v>
      </c>
      <c r="AC24" s="56">
        <v>5308</v>
      </c>
      <c r="AD24" s="42">
        <f t="shared" si="4"/>
        <v>5308</v>
      </c>
      <c r="AE24" s="56">
        <v>56826</v>
      </c>
      <c r="AF24" s="56">
        <v>0</v>
      </c>
      <c r="AG24" s="42">
        <f t="shared" si="5"/>
        <v>56826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1841</v>
      </c>
      <c r="AQ24" s="56">
        <v>0</v>
      </c>
      <c r="AR24" s="56">
        <v>3069</v>
      </c>
      <c r="AS24" s="56">
        <v>2656</v>
      </c>
      <c r="AT24" s="56">
        <v>208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1544</v>
      </c>
      <c r="BA24" s="42">
        <f t="shared" si="6"/>
        <v>1544</v>
      </c>
      <c r="BB24" s="56">
        <v>1565</v>
      </c>
      <c r="BC24" s="42">
        <v>707</v>
      </c>
      <c r="BD24" s="56">
        <v>0</v>
      </c>
      <c r="BE24" s="56">
        <v>0</v>
      </c>
      <c r="BF24" s="56">
        <v>0</v>
      </c>
      <c r="BG24" s="56">
        <v>97</v>
      </c>
      <c r="BH24" s="56">
        <v>0</v>
      </c>
      <c r="BI24" s="56">
        <v>825414</v>
      </c>
      <c r="BJ24" s="56">
        <v>0</v>
      </c>
      <c r="BK24" s="56">
        <v>0</v>
      </c>
      <c r="BL24" s="56">
        <v>13660</v>
      </c>
      <c r="BM24" s="56">
        <v>0</v>
      </c>
      <c r="BN24" s="56">
        <v>0</v>
      </c>
      <c r="BO24" s="56">
        <v>0</v>
      </c>
      <c r="BP24" s="57">
        <v>16945</v>
      </c>
      <c r="BQ24" s="58">
        <v>0</v>
      </c>
      <c r="BR24" s="59">
        <v>16945</v>
      </c>
      <c r="BS24" s="60">
        <v>0</v>
      </c>
      <c r="BT24" s="56">
        <v>0</v>
      </c>
      <c r="BU24" s="47">
        <f t="shared" si="7"/>
        <v>181337</v>
      </c>
      <c r="BV24" s="61">
        <f t="shared" si="8"/>
        <v>825414</v>
      </c>
      <c r="BW24" s="61">
        <f t="shared" si="9"/>
        <v>16945</v>
      </c>
      <c r="BX24" s="47">
        <f t="shared" si="0"/>
        <v>804</v>
      </c>
      <c r="BY24" s="61">
        <f t="shared" si="10"/>
        <v>1024500</v>
      </c>
      <c r="BZ24" s="62">
        <f t="shared" si="11"/>
        <v>17.700048804294777</v>
      </c>
      <c r="CA24" s="63">
        <v>17.700048804294777</v>
      </c>
      <c r="CB24" s="64">
        <f>BY24/F24</f>
        <v>481.437969924812</v>
      </c>
    </row>
    <row r="25" spans="1:80" ht="12">
      <c r="A25" s="52">
        <v>2009</v>
      </c>
      <c r="B25" s="53" t="s">
        <v>160</v>
      </c>
      <c r="C25" s="53" t="s">
        <v>116</v>
      </c>
      <c r="D25" s="54" t="s">
        <v>161</v>
      </c>
      <c r="E25" s="55">
        <v>467</v>
      </c>
      <c r="F25" s="56">
        <v>1502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/>
      <c r="O25" s="56">
        <v>5400</v>
      </c>
      <c r="P25" s="56">
        <v>43822</v>
      </c>
      <c r="Q25" s="42">
        <f t="shared" si="1"/>
        <v>49222</v>
      </c>
      <c r="R25" s="56">
        <v>26846</v>
      </c>
      <c r="S25" s="56">
        <v>0</v>
      </c>
      <c r="T25" s="42">
        <f t="shared" si="2"/>
        <v>26846</v>
      </c>
      <c r="U25" s="56">
        <v>0</v>
      </c>
      <c r="V25" s="56">
        <v>20760</v>
      </c>
      <c r="W25" s="56">
        <v>0</v>
      </c>
      <c r="X25" s="42">
        <f t="shared" si="3"/>
        <v>20760</v>
      </c>
      <c r="Y25" s="56">
        <v>324</v>
      </c>
      <c r="Z25" s="56">
        <v>0</v>
      </c>
      <c r="AA25" s="56">
        <v>0</v>
      </c>
      <c r="AB25" s="56">
        <v>0</v>
      </c>
      <c r="AC25" s="56">
        <v>9700</v>
      </c>
      <c r="AD25" s="42">
        <f t="shared" si="4"/>
        <v>10024</v>
      </c>
      <c r="AE25" s="56">
        <v>32860</v>
      </c>
      <c r="AF25" s="56">
        <v>0</v>
      </c>
      <c r="AG25" s="42">
        <f t="shared" si="5"/>
        <v>32860</v>
      </c>
      <c r="AH25" s="56">
        <v>0</v>
      </c>
      <c r="AI25" s="56">
        <v>0</v>
      </c>
      <c r="AJ25" s="56">
        <v>0</v>
      </c>
      <c r="AK25" s="56">
        <v>0</v>
      </c>
      <c r="AL25" s="56">
        <v>4020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43115</v>
      </c>
      <c r="AZ25" s="56">
        <v>0</v>
      </c>
      <c r="BA25" s="42">
        <f t="shared" si="6"/>
        <v>43115</v>
      </c>
      <c r="BB25" s="56">
        <v>0</v>
      </c>
      <c r="BC25" s="42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491377</v>
      </c>
      <c r="BJ25" s="56">
        <v>340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7">
        <v>22897</v>
      </c>
      <c r="BQ25" s="58">
        <v>0</v>
      </c>
      <c r="BR25" s="59">
        <v>22897</v>
      </c>
      <c r="BS25" s="60">
        <v>0</v>
      </c>
      <c r="BT25" s="56">
        <v>0</v>
      </c>
      <c r="BU25" s="47">
        <f t="shared" si="7"/>
        <v>186847</v>
      </c>
      <c r="BV25" s="61">
        <f t="shared" si="8"/>
        <v>491377</v>
      </c>
      <c r="BW25" s="61">
        <f t="shared" si="9"/>
        <v>23237</v>
      </c>
      <c r="BX25" s="47">
        <f t="shared" si="0"/>
        <v>0</v>
      </c>
      <c r="BY25" s="61">
        <f t="shared" si="10"/>
        <v>701461</v>
      </c>
      <c r="BZ25" s="62">
        <f t="shared" si="11"/>
        <v>26.636833694246718</v>
      </c>
      <c r="CA25" s="63">
        <v>26.64975089891759</v>
      </c>
      <c r="CB25" s="64">
        <f>BY25/F25</f>
        <v>467.0179760319574</v>
      </c>
    </row>
    <row r="26" spans="1:80" ht="12">
      <c r="A26" s="52">
        <v>2009</v>
      </c>
      <c r="B26" s="53" t="s">
        <v>162</v>
      </c>
      <c r="C26" s="53" t="s">
        <v>116</v>
      </c>
      <c r="D26" s="54" t="s">
        <v>163</v>
      </c>
      <c r="E26" s="55">
        <v>458</v>
      </c>
      <c r="F26" s="56">
        <v>1112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19</v>
      </c>
      <c r="M26" s="56">
        <v>0</v>
      </c>
      <c r="N26" s="56"/>
      <c r="O26" s="56">
        <v>0</v>
      </c>
      <c r="P26" s="56">
        <v>19429</v>
      </c>
      <c r="Q26" s="42">
        <f t="shared" si="1"/>
        <v>19429</v>
      </c>
      <c r="R26" s="56">
        <v>10235</v>
      </c>
      <c r="S26" s="56">
        <v>0</v>
      </c>
      <c r="T26" s="42">
        <f t="shared" si="2"/>
        <v>10235</v>
      </c>
      <c r="U26" s="56">
        <v>0</v>
      </c>
      <c r="V26" s="56">
        <v>5511</v>
      </c>
      <c r="W26" s="56">
        <v>0</v>
      </c>
      <c r="X26" s="42">
        <f t="shared" si="3"/>
        <v>5511</v>
      </c>
      <c r="Y26" s="56">
        <v>0</v>
      </c>
      <c r="Z26" s="56">
        <v>0</v>
      </c>
      <c r="AA26" s="56">
        <v>0</v>
      </c>
      <c r="AB26" s="56">
        <v>0</v>
      </c>
      <c r="AC26" s="56">
        <v>2774</v>
      </c>
      <c r="AD26" s="42">
        <f t="shared" si="4"/>
        <v>2774</v>
      </c>
      <c r="AE26" s="56">
        <v>26427</v>
      </c>
      <c r="AF26" s="56">
        <v>0</v>
      </c>
      <c r="AG26" s="42">
        <f t="shared" si="5"/>
        <v>26427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962</v>
      </c>
      <c r="AQ26" s="56">
        <v>0</v>
      </c>
      <c r="AR26" s="56">
        <v>1604</v>
      </c>
      <c r="AS26" s="56">
        <v>1389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42">
        <f t="shared" si="6"/>
        <v>0</v>
      </c>
      <c r="BB26" s="56">
        <v>820</v>
      </c>
      <c r="BC26" s="42">
        <v>370</v>
      </c>
      <c r="BD26" s="56">
        <v>0</v>
      </c>
      <c r="BE26" s="56">
        <v>0</v>
      </c>
      <c r="BF26" s="56">
        <v>0</v>
      </c>
      <c r="BG26" s="56">
        <v>51</v>
      </c>
      <c r="BH26" s="56">
        <v>0</v>
      </c>
      <c r="BI26" s="56">
        <v>431325</v>
      </c>
      <c r="BJ26" s="56">
        <v>0</v>
      </c>
      <c r="BK26" s="56">
        <v>0</v>
      </c>
      <c r="BL26" s="56">
        <v>32337</v>
      </c>
      <c r="BM26" s="56">
        <v>0</v>
      </c>
      <c r="BN26" s="56">
        <v>0</v>
      </c>
      <c r="BO26" s="56">
        <v>364</v>
      </c>
      <c r="BP26" s="57">
        <v>8856</v>
      </c>
      <c r="BQ26" s="58">
        <v>0</v>
      </c>
      <c r="BR26" s="59">
        <v>8856</v>
      </c>
      <c r="BS26" s="60">
        <v>0</v>
      </c>
      <c r="BT26" s="56">
        <v>0</v>
      </c>
      <c r="BU26" s="47">
        <f t="shared" si="7"/>
        <v>69170</v>
      </c>
      <c r="BV26" s="61">
        <f t="shared" si="8"/>
        <v>431325</v>
      </c>
      <c r="BW26" s="61">
        <f t="shared" si="9"/>
        <v>8856</v>
      </c>
      <c r="BX26" s="47">
        <f t="shared" si="0"/>
        <v>421</v>
      </c>
      <c r="BY26" s="61">
        <f t="shared" si="10"/>
        <v>509772</v>
      </c>
      <c r="BZ26" s="62">
        <f t="shared" si="11"/>
        <v>13.568811154790769</v>
      </c>
      <c r="CA26" s="63">
        <v>13.556843883642806</v>
      </c>
      <c r="CB26" s="64">
        <f>BY26/F26</f>
        <v>458.4280575539568</v>
      </c>
    </row>
    <row r="27" spans="1:80" ht="12">
      <c r="A27" s="52">
        <v>2009</v>
      </c>
      <c r="B27" s="53" t="s">
        <v>164</v>
      </c>
      <c r="C27" s="53" t="s">
        <v>116</v>
      </c>
      <c r="D27" s="54" t="s">
        <v>165</v>
      </c>
      <c r="E27" s="55">
        <v>659</v>
      </c>
      <c r="F27" s="56">
        <v>2146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1980</v>
      </c>
      <c r="M27" s="56">
        <v>0</v>
      </c>
      <c r="N27" s="56"/>
      <c r="O27" s="56">
        <v>321366</v>
      </c>
      <c r="P27" s="56">
        <v>61179</v>
      </c>
      <c r="Q27" s="42">
        <f t="shared" si="1"/>
        <v>382545</v>
      </c>
      <c r="R27" s="56">
        <v>55925</v>
      </c>
      <c r="S27" s="56">
        <v>0</v>
      </c>
      <c r="T27" s="42">
        <f t="shared" si="2"/>
        <v>55925</v>
      </c>
      <c r="U27" s="56">
        <v>0</v>
      </c>
      <c r="V27" s="56">
        <v>0</v>
      </c>
      <c r="W27" s="56">
        <v>0</v>
      </c>
      <c r="X27" s="42">
        <f t="shared" si="3"/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42">
        <f t="shared" si="4"/>
        <v>0</v>
      </c>
      <c r="AE27" s="56">
        <v>37495</v>
      </c>
      <c r="AF27" s="56">
        <v>0</v>
      </c>
      <c r="AG27" s="42">
        <f t="shared" si="5"/>
        <v>37495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12167</v>
      </c>
      <c r="AY27" s="56">
        <v>0</v>
      </c>
      <c r="AZ27" s="56">
        <v>6230</v>
      </c>
      <c r="BA27" s="42">
        <f t="shared" si="6"/>
        <v>6230</v>
      </c>
      <c r="BB27" s="56">
        <v>0</v>
      </c>
      <c r="BC27" s="42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870625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7">
        <v>26750</v>
      </c>
      <c r="BQ27" s="58">
        <v>0</v>
      </c>
      <c r="BR27" s="59">
        <v>26750</v>
      </c>
      <c r="BS27" s="60">
        <v>0</v>
      </c>
      <c r="BT27" s="56">
        <v>0</v>
      </c>
      <c r="BU27" s="47">
        <f t="shared" si="7"/>
        <v>496342</v>
      </c>
      <c r="BV27" s="61">
        <f t="shared" si="8"/>
        <v>870625</v>
      </c>
      <c r="BW27" s="61">
        <f t="shared" si="9"/>
        <v>26750</v>
      </c>
      <c r="BX27" s="47">
        <f t="shared" si="0"/>
        <v>0</v>
      </c>
      <c r="BY27" s="61">
        <f t="shared" si="10"/>
        <v>1393717</v>
      </c>
      <c r="BZ27" s="62">
        <f t="shared" si="11"/>
        <v>35.61282527227551</v>
      </c>
      <c r="CA27" s="63">
        <v>35.60924829448071</v>
      </c>
      <c r="CB27" s="64">
        <f>BY27/F27</f>
        <v>649.4487418452936</v>
      </c>
    </row>
    <row r="28" spans="1:80" ht="12">
      <c r="A28" s="52">
        <v>2009</v>
      </c>
      <c r="B28" s="53" t="s">
        <v>166</v>
      </c>
      <c r="C28" s="53" t="s">
        <v>116</v>
      </c>
      <c r="D28" s="54" t="s">
        <v>167</v>
      </c>
      <c r="E28" s="55">
        <v>486</v>
      </c>
      <c r="F28" s="56">
        <v>4017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/>
      <c r="O28" s="56">
        <v>0</v>
      </c>
      <c r="P28" s="56">
        <v>86385</v>
      </c>
      <c r="Q28" s="42">
        <f t="shared" si="1"/>
        <v>86385</v>
      </c>
      <c r="R28" s="56">
        <v>34254</v>
      </c>
      <c r="S28" s="56">
        <v>0</v>
      </c>
      <c r="T28" s="42">
        <f t="shared" si="2"/>
        <v>34254</v>
      </c>
      <c r="U28" s="56">
        <v>0</v>
      </c>
      <c r="V28" s="56">
        <v>18705</v>
      </c>
      <c r="W28" s="56">
        <v>0</v>
      </c>
      <c r="X28" s="42">
        <f t="shared" si="3"/>
        <v>18705</v>
      </c>
      <c r="Y28" s="56">
        <v>1</v>
      </c>
      <c r="Z28" s="56">
        <v>0</v>
      </c>
      <c r="AA28" s="56">
        <v>0</v>
      </c>
      <c r="AB28" s="56">
        <v>0</v>
      </c>
      <c r="AC28" s="56">
        <v>7133</v>
      </c>
      <c r="AD28" s="42">
        <f t="shared" si="4"/>
        <v>7134</v>
      </c>
      <c r="AE28" s="56">
        <v>88336</v>
      </c>
      <c r="AF28" s="56">
        <v>0</v>
      </c>
      <c r="AG28" s="42">
        <f t="shared" si="5"/>
        <v>88336</v>
      </c>
      <c r="AH28" s="56">
        <v>0</v>
      </c>
      <c r="AI28" s="56">
        <v>0</v>
      </c>
      <c r="AJ28" s="56">
        <v>0</v>
      </c>
      <c r="AK28" s="56">
        <v>0</v>
      </c>
      <c r="AL28" s="56">
        <v>380</v>
      </c>
      <c r="AM28" s="56">
        <v>0</v>
      </c>
      <c r="AN28" s="56">
        <v>0</v>
      </c>
      <c r="AO28" s="56">
        <v>0</v>
      </c>
      <c r="AP28" s="56">
        <v>5185</v>
      </c>
      <c r="AQ28" s="56">
        <v>0</v>
      </c>
      <c r="AR28" s="56">
        <v>5240</v>
      </c>
      <c r="AS28" s="56">
        <v>4080</v>
      </c>
      <c r="AT28" s="56">
        <v>0</v>
      </c>
      <c r="AU28" s="56">
        <v>675</v>
      </c>
      <c r="AV28" s="56">
        <v>392</v>
      </c>
      <c r="AW28" s="56">
        <v>0</v>
      </c>
      <c r="AX28" s="56">
        <v>0</v>
      </c>
      <c r="AY28" s="56">
        <v>0</v>
      </c>
      <c r="AZ28" s="56">
        <v>85610</v>
      </c>
      <c r="BA28" s="42">
        <f t="shared" si="6"/>
        <v>85610</v>
      </c>
      <c r="BB28" s="56">
        <v>6070</v>
      </c>
      <c r="BC28" s="42">
        <v>0</v>
      </c>
      <c r="BD28" s="56">
        <v>202</v>
      </c>
      <c r="BE28" s="56">
        <v>0</v>
      </c>
      <c r="BF28" s="56">
        <v>0</v>
      </c>
      <c r="BG28" s="56">
        <v>108</v>
      </c>
      <c r="BH28" s="56">
        <v>0</v>
      </c>
      <c r="BI28" s="56">
        <v>1580060</v>
      </c>
      <c r="BJ28" s="56">
        <v>0</v>
      </c>
      <c r="BK28" s="56">
        <v>0</v>
      </c>
      <c r="BL28" s="56">
        <v>179500</v>
      </c>
      <c r="BM28" s="56">
        <v>0</v>
      </c>
      <c r="BN28" s="56">
        <v>0</v>
      </c>
      <c r="BO28" s="56">
        <v>0</v>
      </c>
      <c r="BP28" s="57">
        <v>24830</v>
      </c>
      <c r="BQ28" s="58">
        <v>0</v>
      </c>
      <c r="BR28" s="59">
        <v>24830</v>
      </c>
      <c r="BS28" s="60">
        <v>0</v>
      </c>
      <c r="BT28" s="56">
        <v>0</v>
      </c>
      <c r="BU28" s="47">
        <f t="shared" si="7"/>
        <v>342054</v>
      </c>
      <c r="BV28" s="61">
        <f t="shared" si="8"/>
        <v>1580060</v>
      </c>
      <c r="BW28" s="61">
        <f t="shared" si="9"/>
        <v>24830</v>
      </c>
      <c r="BX28" s="47">
        <f t="shared" si="0"/>
        <v>310</v>
      </c>
      <c r="BY28" s="61">
        <f t="shared" si="10"/>
        <v>1947254</v>
      </c>
      <c r="BZ28" s="62">
        <f t="shared" si="11"/>
        <v>17.5659672544003</v>
      </c>
      <c r="CA28" s="63">
        <v>17.5659672544003</v>
      </c>
      <c r="CB28" s="64">
        <f>BY28/F28</f>
        <v>484.75329848145384</v>
      </c>
    </row>
    <row r="29" spans="1:80" ht="12">
      <c r="A29" s="52">
        <v>2009</v>
      </c>
      <c r="B29" s="53" t="s">
        <v>168</v>
      </c>
      <c r="C29" s="53" t="s">
        <v>116</v>
      </c>
      <c r="D29" s="54" t="s">
        <v>169</v>
      </c>
      <c r="E29" s="55">
        <v>673</v>
      </c>
      <c r="F29" s="56">
        <v>11914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44</v>
      </c>
      <c r="M29" s="56">
        <v>90</v>
      </c>
      <c r="N29" s="56"/>
      <c r="O29" s="56">
        <v>155270</v>
      </c>
      <c r="P29" s="56">
        <v>329248</v>
      </c>
      <c r="Q29" s="42">
        <f t="shared" si="1"/>
        <v>484518</v>
      </c>
      <c r="R29" s="56">
        <v>105902</v>
      </c>
      <c r="S29" s="56">
        <v>0</v>
      </c>
      <c r="T29" s="42">
        <f t="shared" si="2"/>
        <v>105902</v>
      </c>
      <c r="U29" s="56">
        <v>0</v>
      </c>
      <c r="V29" s="56">
        <v>61325</v>
      </c>
      <c r="W29" s="56">
        <v>0</v>
      </c>
      <c r="X29" s="42">
        <f t="shared" si="3"/>
        <v>61325</v>
      </c>
      <c r="Y29" s="56">
        <v>438</v>
      </c>
      <c r="Z29" s="56">
        <v>0</v>
      </c>
      <c r="AA29" s="56">
        <v>0</v>
      </c>
      <c r="AB29" s="56">
        <v>0</v>
      </c>
      <c r="AC29" s="56">
        <v>20758</v>
      </c>
      <c r="AD29" s="42">
        <f t="shared" si="4"/>
        <v>21196</v>
      </c>
      <c r="AE29" s="56">
        <v>336096</v>
      </c>
      <c r="AF29" s="56">
        <v>0</v>
      </c>
      <c r="AG29" s="42">
        <f t="shared" si="5"/>
        <v>336096</v>
      </c>
      <c r="AH29" s="56">
        <v>0</v>
      </c>
      <c r="AI29" s="56">
        <v>0</v>
      </c>
      <c r="AJ29" s="56">
        <v>0</v>
      </c>
      <c r="AK29" s="56">
        <v>0</v>
      </c>
      <c r="AL29" s="56">
        <v>1235</v>
      </c>
      <c r="AM29" s="56">
        <v>0</v>
      </c>
      <c r="AN29" s="56">
        <v>0</v>
      </c>
      <c r="AO29" s="56">
        <v>0</v>
      </c>
      <c r="AP29" s="56">
        <v>15880</v>
      </c>
      <c r="AQ29" s="56">
        <v>0</v>
      </c>
      <c r="AR29" s="56">
        <v>16285</v>
      </c>
      <c r="AS29" s="56">
        <v>14780</v>
      </c>
      <c r="AT29" s="56">
        <v>0</v>
      </c>
      <c r="AU29" s="56">
        <v>1150</v>
      </c>
      <c r="AV29" s="56">
        <v>1280</v>
      </c>
      <c r="AW29" s="56">
        <v>0</v>
      </c>
      <c r="AX29" s="56">
        <v>0</v>
      </c>
      <c r="AY29" s="56">
        <v>0</v>
      </c>
      <c r="AZ29" s="56">
        <v>183890</v>
      </c>
      <c r="BA29" s="42">
        <f t="shared" si="6"/>
        <v>183890</v>
      </c>
      <c r="BB29" s="56">
        <v>11345</v>
      </c>
      <c r="BC29" s="42">
        <v>0</v>
      </c>
      <c r="BD29" s="56">
        <v>493</v>
      </c>
      <c r="BE29" s="56">
        <v>185</v>
      </c>
      <c r="BF29" s="56">
        <v>0</v>
      </c>
      <c r="BG29" s="56">
        <v>180</v>
      </c>
      <c r="BH29" s="56">
        <v>0</v>
      </c>
      <c r="BI29" s="56">
        <v>6382690</v>
      </c>
      <c r="BJ29" s="56">
        <v>4500</v>
      </c>
      <c r="BK29" s="56">
        <v>0</v>
      </c>
      <c r="BL29" s="56">
        <v>1230000</v>
      </c>
      <c r="BM29" s="56">
        <v>118</v>
      </c>
      <c r="BN29" s="56">
        <v>0</v>
      </c>
      <c r="BO29" s="56">
        <v>2420</v>
      </c>
      <c r="BP29" s="57">
        <v>152840</v>
      </c>
      <c r="BQ29" s="58">
        <v>0</v>
      </c>
      <c r="BR29" s="59">
        <v>152840</v>
      </c>
      <c r="BS29" s="60">
        <v>0</v>
      </c>
      <c r="BT29" s="56">
        <v>36170</v>
      </c>
      <c r="BU29" s="47">
        <f t="shared" si="7"/>
        <v>1253736</v>
      </c>
      <c r="BV29" s="61">
        <f t="shared" si="8"/>
        <v>6382690</v>
      </c>
      <c r="BW29" s="61">
        <f t="shared" si="9"/>
        <v>157340</v>
      </c>
      <c r="BX29" s="47">
        <f t="shared" si="0"/>
        <v>858</v>
      </c>
      <c r="BY29" s="61">
        <f t="shared" si="10"/>
        <v>7794624</v>
      </c>
      <c r="BZ29" s="62">
        <f t="shared" si="11"/>
        <v>16.084624479641352</v>
      </c>
      <c r="CA29" s="63">
        <v>16.121747921259175</v>
      </c>
      <c r="CB29" s="64">
        <f>BY29/F29</f>
        <v>654.2407251972469</v>
      </c>
    </row>
    <row r="30" spans="1:80" ht="12">
      <c r="A30" s="52">
        <v>2009</v>
      </c>
      <c r="B30" s="53" t="s">
        <v>170</v>
      </c>
      <c r="C30" s="53" t="s">
        <v>116</v>
      </c>
      <c r="D30" s="54" t="s">
        <v>171</v>
      </c>
      <c r="E30" s="55">
        <v>514</v>
      </c>
      <c r="F30" s="56">
        <v>2762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80</v>
      </c>
      <c r="M30" s="56">
        <v>0</v>
      </c>
      <c r="N30" s="56"/>
      <c r="O30" s="56">
        <v>168968</v>
      </c>
      <c r="P30" s="56">
        <v>44580</v>
      </c>
      <c r="Q30" s="42">
        <f t="shared" si="1"/>
        <v>213548</v>
      </c>
      <c r="R30" s="56">
        <v>59336</v>
      </c>
      <c r="S30" s="56">
        <v>0</v>
      </c>
      <c r="T30" s="42">
        <f t="shared" si="2"/>
        <v>59336</v>
      </c>
      <c r="U30" s="56">
        <v>0</v>
      </c>
      <c r="V30" s="56">
        <v>16980</v>
      </c>
      <c r="W30" s="56">
        <v>0</v>
      </c>
      <c r="X30" s="42">
        <f t="shared" si="3"/>
        <v>16980</v>
      </c>
      <c r="Y30" s="56">
        <v>0</v>
      </c>
      <c r="Z30" s="56">
        <v>0</v>
      </c>
      <c r="AA30" s="56">
        <v>0</v>
      </c>
      <c r="AB30" s="56">
        <v>0</v>
      </c>
      <c r="AC30" s="56">
        <v>20120</v>
      </c>
      <c r="AD30" s="42">
        <f t="shared" si="4"/>
        <v>20120</v>
      </c>
      <c r="AE30" s="56">
        <v>107960</v>
      </c>
      <c r="AF30" s="56">
        <v>0</v>
      </c>
      <c r="AG30" s="42">
        <f t="shared" si="5"/>
        <v>107960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2636</v>
      </c>
      <c r="AQ30" s="56">
        <v>0</v>
      </c>
      <c r="AR30" s="56">
        <v>6846</v>
      </c>
      <c r="AS30" s="56">
        <v>5699</v>
      </c>
      <c r="AT30" s="56">
        <v>265</v>
      </c>
      <c r="AU30" s="56">
        <v>0</v>
      </c>
      <c r="AV30" s="56">
        <v>0</v>
      </c>
      <c r="AW30" s="56">
        <v>0</v>
      </c>
      <c r="AX30" s="56">
        <v>0</v>
      </c>
      <c r="AY30" s="56">
        <v>144130</v>
      </c>
      <c r="AZ30" s="56">
        <v>79860</v>
      </c>
      <c r="BA30" s="42">
        <f t="shared" si="6"/>
        <v>223990</v>
      </c>
      <c r="BB30" s="56">
        <v>1999</v>
      </c>
      <c r="BC30" s="42">
        <v>903</v>
      </c>
      <c r="BD30" s="56">
        <v>0</v>
      </c>
      <c r="BE30" s="56">
        <v>0</v>
      </c>
      <c r="BF30" s="56">
        <v>0</v>
      </c>
      <c r="BG30" s="56">
        <v>124</v>
      </c>
      <c r="BH30" s="56">
        <v>0</v>
      </c>
      <c r="BI30" s="56">
        <v>670120</v>
      </c>
      <c r="BJ30" s="56">
        <v>0</v>
      </c>
      <c r="BK30" s="56">
        <v>0</v>
      </c>
      <c r="BL30" s="56">
        <v>543510</v>
      </c>
      <c r="BM30" s="56">
        <v>0</v>
      </c>
      <c r="BN30" s="56">
        <v>0</v>
      </c>
      <c r="BO30" s="56">
        <v>0</v>
      </c>
      <c r="BP30" s="57">
        <v>17020</v>
      </c>
      <c r="BQ30" s="58">
        <v>0</v>
      </c>
      <c r="BR30" s="59">
        <v>17020</v>
      </c>
      <c r="BS30" s="60">
        <v>0</v>
      </c>
      <c r="BT30" s="56">
        <v>0</v>
      </c>
      <c r="BU30" s="47">
        <f t="shared" si="7"/>
        <v>659459</v>
      </c>
      <c r="BV30" s="61">
        <f t="shared" si="8"/>
        <v>670120</v>
      </c>
      <c r="BW30" s="61">
        <f t="shared" si="9"/>
        <v>17020</v>
      </c>
      <c r="BX30" s="47">
        <f t="shared" si="0"/>
        <v>1027</v>
      </c>
      <c r="BY30" s="61">
        <f t="shared" si="10"/>
        <v>1347626</v>
      </c>
      <c r="BZ30" s="62">
        <f t="shared" si="11"/>
        <v>48.934867685841624</v>
      </c>
      <c r="CA30" s="63">
        <v>48.934867685841624</v>
      </c>
      <c r="CB30" s="64">
        <f>BY30/F30</f>
        <v>487.9167270094135</v>
      </c>
    </row>
    <row r="31" spans="1:80" ht="12">
      <c r="A31" s="52">
        <v>2009</v>
      </c>
      <c r="B31" s="53" t="s">
        <v>172</v>
      </c>
      <c r="C31" s="53" t="s">
        <v>116</v>
      </c>
      <c r="D31" s="54" t="s">
        <v>173</v>
      </c>
      <c r="E31" s="55">
        <v>462</v>
      </c>
      <c r="F31" s="56">
        <v>672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12</v>
      </c>
      <c r="M31" s="56">
        <v>0</v>
      </c>
      <c r="N31" s="56"/>
      <c r="O31" s="56">
        <v>0</v>
      </c>
      <c r="P31" s="56">
        <v>11742</v>
      </c>
      <c r="Q31" s="42">
        <f t="shared" si="1"/>
        <v>11742</v>
      </c>
      <c r="R31" s="56">
        <v>6184</v>
      </c>
      <c r="S31" s="56">
        <v>0</v>
      </c>
      <c r="T31" s="42">
        <f t="shared" si="2"/>
        <v>6184</v>
      </c>
      <c r="U31" s="56">
        <v>0</v>
      </c>
      <c r="V31" s="56">
        <v>3331</v>
      </c>
      <c r="W31" s="56">
        <v>0</v>
      </c>
      <c r="X31" s="42">
        <f t="shared" si="3"/>
        <v>3331</v>
      </c>
      <c r="Y31" s="56">
        <v>0</v>
      </c>
      <c r="Z31" s="56">
        <v>0</v>
      </c>
      <c r="AA31" s="56">
        <v>0</v>
      </c>
      <c r="AB31" s="56">
        <v>0</v>
      </c>
      <c r="AC31" s="56">
        <v>1676</v>
      </c>
      <c r="AD31" s="42">
        <f t="shared" si="4"/>
        <v>1676</v>
      </c>
      <c r="AE31" s="56">
        <v>18634</v>
      </c>
      <c r="AF31" s="56">
        <v>0</v>
      </c>
      <c r="AG31" s="42">
        <f t="shared" si="5"/>
        <v>18634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582</v>
      </c>
      <c r="AQ31" s="56">
        <v>0</v>
      </c>
      <c r="AR31" s="56">
        <v>966</v>
      </c>
      <c r="AS31" s="56">
        <v>839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42">
        <f t="shared" si="6"/>
        <v>0</v>
      </c>
      <c r="BB31" s="56">
        <v>494</v>
      </c>
      <c r="BC31" s="56">
        <v>223</v>
      </c>
      <c r="BD31" s="56">
        <v>0</v>
      </c>
      <c r="BE31" s="56">
        <v>0</v>
      </c>
      <c r="BF31" s="56">
        <v>0</v>
      </c>
      <c r="BG31" s="56">
        <v>31</v>
      </c>
      <c r="BH31" s="56">
        <v>0</v>
      </c>
      <c r="BI31" s="56">
        <v>260659</v>
      </c>
      <c r="BJ31" s="56">
        <v>0</v>
      </c>
      <c r="BK31" s="56">
        <v>0</v>
      </c>
      <c r="BL31" s="56">
        <v>126590</v>
      </c>
      <c r="BM31" s="56">
        <v>0</v>
      </c>
      <c r="BN31" s="56">
        <v>0</v>
      </c>
      <c r="BO31" s="56">
        <v>0</v>
      </c>
      <c r="BP31" s="57">
        <v>5352</v>
      </c>
      <c r="BQ31" s="58">
        <v>0</v>
      </c>
      <c r="BR31" s="59">
        <v>5352</v>
      </c>
      <c r="BS31" s="60">
        <v>0</v>
      </c>
      <c r="BT31" s="56">
        <v>0</v>
      </c>
      <c r="BU31" s="47">
        <f t="shared" si="7"/>
        <v>44460</v>
      </c>
      <c r="BV31" s="61">
        <f t="shared" si="8"/>
        <v>260659</v>
      </c>
      <c r="BW31" s="61">
        <f t="shared" si="9"/>
        <v>5352</v>
      </c>
      <c r="BX31" s="47">
        <f t="shared" si="0"/>
        <v>254</v>
      </c>
      <c r="BY31" s="61">
        <f t="shared" si="10"/>
        <v>310725</v>
      </c>
      <c r="BZ31" s="62">
        <f t="shared" si="11"/>
        <v>14.308472121650977</v>
      </c>
      <c r="CA31" s="63">
        <v>14.308472121650977</v>
      </c>
      <c r="CB31" s="64">
        <f>BY31/F31</f>
        <v>462.38839285714283</v>
      </c>
    </row>
    <row r="32" spans="1:80" ht="12">
      <c r="A32" s="52">
        <v>2009</v>
      </c>
      <c r="B32" s="53" t="s">
        <v>174</v>
      </c>
      <c r="C32" s="53" t="s">
        <v>116</v>
      </c>
      <c r="D32" s="54" t="s">
        <v>175</v>
      </c>
      <c r="E32" s="55">
        <v>549</v>
      </c>
      <c r="F32" s="56">
        <v>1675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/>
      <c r="O32" s="56">
        <v>227310</v>
      </c>
      <c r="P32" s="56">
        <v>44820</v>
      </c>
      <c r="Q32" s="42">
        <f t="shared" si="1"/>
        <v>272130</v>
      </c>
      <c r="R32" s="56">
        <v>26983</v>
      </c>
      <c r="S32" s="56">
        <v>0</v>
      </c>
      <c r="T32" s="42">
        <f t="shared" si="2"/>
        <v>26983</v>
      </c>
      <c r="U32" s="56">
        <v>0</v>
      </c>
      <c r="V32" s="56">
        <v>0</v>
      </c>
      <c r="W32" s="56">
        <v>0</v>
      </c>
      <c r="X32" s="42">
        <f t="shared" si="3"/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42">
        <f t="shared" si="4"/>
        <v>0</v>
      </c>
      <c r="AE32" s="56">
        <v>40613</v>
      </c>
      <c r="AF32" s="56">
        <v>0</v>
      </c>
      <c r="AG32" s="42">
        <f t="shared" si="5"/>
        <v>40613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9284</v>
      </c>
      <c r="AY32" s="56">
        <v>0</v>
      </c>
      <c r="AZ32" s="56">
        <v>25970</v>
      </c>
      <c r="BA32" s="42">
        <f t="shared" si="6"/>
        <v>25970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0</v>
      </c>
      <c r="BI32" s="56">
        <v>543608</v>
      </c>
      <c r="BJ32" s="56">
        <v>0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7">
        <v>740</v>
      </c>
      <c r="BQ32" s="58">
        <v>0</v>
      </c>
      <c r="BR32" s="59">
        <v>740</v>
      </c>
      <c r="BS32" s="60">
        <v>0</v>
      </c>
      <c r="BT32" s="56">
        <v>0</v>
      </c>
      <c r="BU32" s="47">
        <f t="shared" si="7"/>
        <v>374980</v>
      </c>
      <c r="BV32" s="61">
        <f t="shared" si="8"/>
        <v>543608</v>
      </c>
      <c r="BW32" s="61">
        <f t="shared" si="9"/>
        <v>740</v>
      </c>
      <c r="BX32" s="47">
        <f t="shared" si="0"/>
        <v>0</v>
      </c>
      <c r="BY32" s="61">
        <f t="shared" si="10"/>
        <v>919328</v>
      </c>
      <c r="BZ32" s="62">
        <f t="shared" si="11"/>
        <v>40.78848898325734</v>
      </c>
      <c r="CA32" s="63">
        <v>40.78848898325734</v>
      </c>
      <c r="CB32" s="64">
        <f>BY32/F32</f>
        <v>548.8525373134329</v>
      </c>
    </row>
    <row r="33" spans="1:80" ht="12">
      <c r="A33" s="52">
        <v>2009</v>
      </c>
      <c r="B33" s="53" t="s">
        <v>176</v>
      </c>
      <c r="C33" s="53" t="s">
        <v>116</v>
      </c>
      <c r="D33" s="54" t="s">
        <v>177</v>
      </c>
      <c r="E33" s="55">
        <v>530</v>
      </c>
      <c r="F33" s="56">
        <v>1235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22</v>
      </c>
      <c r="M33" s="56">
        <v>0</v>
      </c>
      <c r="N33" s="56"/>
      <c r="O33" s="56">
        <v>0</v>
      </c>
      <c r="P33" s="56">
        <v>21575</v>
      </c>
      <c r="Q33" s="42">
        <f t="shared" si="1"/>
        <v>21575</v>
      </c>
      <c r="R33" s="56">
        <v>11365</v>
      </c>
      <c r="S33" s="56">
        <v>0</v>
      </c>
      <c r="T33" s="42">
        <f t="shared" si="2"/>
        <v>11365</v>
      </c>
      <c r="U33" s="56">
        <v>0</v>
      </c>
      <c r="V33" s="56">
        <v>6122</v>
      </c>
      <c r="W33" s="56">
        <v>0</v>
      </c>
      <c r="X33" s="42">
        <f t="shared" si="3"/>
        <v>6122</v>
      </c>
      <c r="Y33" s="56">
        <v>0</v>
      </c>
      <c r="Z33" s="56">
        <v>0</v>
      </c>
      <c r="AA33" s="56">
        <v>0</v>
      </c>
      <c r="AB33" s="56">
        <v>0</v>
      </c>
      <c r="AC33" s="56">
        <v>3081</v>
      </c>
      <c r="AD33" s="42">
        <f t="shared" si="4"/>
        <v>3081</v>
      </c>
      <c r="AE33" s="56">
        <v>30687</v>
      </c>
      <c r="AF33" s="56">
        <v>0</v>
      </c>
      <c r="AG33" s="42">
        <f t="shared" si="5"/>
        <v>30687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1069</v>
      </c>
      <c r="AQ33" s="56">
        <v>0</v>
      </c>
      <c r="AR33" s="56">
        <v>1779</v>
      </c>
      <c r="AS33" s="56">
        <v>1540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896</v>
      </c>
      <c r="BA33" s="42">
        <f t="shared" si="6"/>
        <v>896</v>
      </c>
      <c r="BB33" s="56">
        <v>907</v>
      </c>
      <c r="BC33" s="56">
        <v>410</v>
      </c>
      <c r="BD33" s="56">
        <v>0</v>
      </c>
      <c r="BE33" s="56">
        <v>0</v>
      </c>
      <c r="BF33" s="56">
        <v>0</v>
      </c>
      <c r="BG33" s="56">
        <v>65</v>
      </c>
      <c r="BH33" s="56">
        <v>0</v>
      </c>
      <c r="BI33" s="56">
        <v>565812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7">
        <v>9834</v>
      </c>
      <c r="BQ33" s="58">
        <v>0</v>
      </c>
      <c r="BR33" s="59">
        <v>9834</v>
      </c>
      <c r="BS33" s="60">
        <v>0</v>
      </c>
      <c r="BT33" s="56">
        <v>0</v>
      </c>
      <c r="BU33" s="47">
        <f t="shared" si="7"/>
        <v>79043</v>
      </c>
      <c r="BV33" s="61">
        <f t="shared" si="8"/>
        <v>565812</v>
      </c>
      <c r="BW33" s="61">
        <f t="shared" si="9"/>
        <v>9834</v>
      </c>
      <c r="BX33" s="47">
        <f t="shared" si="0"/>
        <v>475</v>
      </c>
      <c r="BY33" s="61">
        <f t="shared" si="10"/>
        <v>655164</v>
      </c>
      <c r="BZ33" s="62">
        <f t="shared" si="11"/>
        <v>12.06461282976476</v>
      </c>
      <c r="CA33" s="63">
        <v>12.06461282976476</v>
      </c>
      <c r="CB33" s="64">
        <f>BY33/F33</f>
        <v>530.4971659919029</v>
      </c>
    </row>
    <row r="34" spans="1:80" ht="12">
      <c r="A34" s="52">
        <v>2009</v>
      </c>
      <c r="B34" s="53" t="s">
        <v>178</v>
      </c>
      <c r="C34" s="53" t="s">
        <v>116</v>
      </c>
      <c r="D34" s="54" t="s">
        <v>179</v>
      </c>
      <c r="E34" s="55">
        <v>390</v>
      </c>
      <c r="F34" s="56">
        <v>2801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/>
      <c r="O34" s="56">
        <v>38360</v>
      </c>
      <c r="P34" s="56">
        <v>47750</v>
      </c>
      <c r="Q34" s="42">
        <f t="shared" si="1"/>
        <v>86110</v>
      </c>
      <c r="R34" s="56">
        <v>20990</v>
      </c>
      <c r="S34" s="56">
        <v>0</v>
      </c>
      <c r="T34" s="42">
        <f t="shared" si="2"/>
        <v>20990</v>
      </c>
      <c r="U34" s="56">
        <v>0</v>
      </c>
      <c r="V34" s="56">
        <v>3600</v>
      </c>
      <c r="W34" s="56">
        <v>0</v>
      </c>
      <c r="X34" s="42">
        <f t="shared" si="3"/>
        <v>3600</v>
      </c>
      <c r="Y34" s="56">
        <v>0</v>
      </c>
      <c r="Z34" s="56">
        <v>0</v>
      </c>
      <c r="AA34" s="56">
        <v>0</v>
      </c>
      <c r="AB34" s="56">
        <v>0</v>
      </c>
      <c r="AC34" s="56">
        <v>5440</v>
      </c>
      <c r="AD34" s="42">
        <f t="shared" si="4"/>
        <v>5440</v>
      </c>
      <c r="AE34" s="56">
        <v>57354</v>
      </c>
      <c r="AF34" s="56">
        <v>0</v>
      </c>
      <c r="AG34" s="42">
        <f t="shared" si="5"/>
        <v>57354</v>
      </c>
      <c r="AH34" s="56">
        <v>0</v>
      </c>
      <c r="AI34" s="56">
        <v>0</v>
      </c>
      <c r="AJ34" s="56">
        <v>0</v>
      </c>
      <c r="AK34" s="56">
        <v>0</v>
      </c>
      <c r="AL34" s="56">
        <v>925</v>
      </c>
      <c r="AM34" s="56">
        <v>0</v>
      </c>
      <c r="AN34" s="56">
        <v>0</v>
      </c>
      <c r="AO34" s="56">
        <v>0</v>
      </c>
      <c r="AP34" s="56">
        <v>3360</v>
      </c>
      <c r="AQ34" s="56">
        <v>10</v>
      </c>
      <c r="AR34" s="56">
        <v>2900</v>
      </c>
      <c r="AS34" s="56">
        <v>4080</v>
      </c>
      <c r="AT34" s="56">
        <v>0</v>
      </c>
      <c r="AU34" s="56">
        <v>5</v>
      </c>
      <c r="AV34" s="56">
        <v>0</v>
      </c>
      <c r="AW34" s="56">
        <v>0</v>
      </c>
      <c r="AX34" s="56">
        <v>0</v>
      </c>
      <c r="AY34" s="56">
        <v>0</v>
      </c>
      <c r="AZ34" s="56">
        <v>420</v>
      </c>
      <c r="BA34" s="42">
        <f t="shared" si="6"/>
        <v>420</v>
      </c>
      <c r="BB34" s="56">
        <v>1700</v>
      </c>
      <c r="BC34" s="56">
        <v>0</v>
      </c>
      <c r="BD34" s="56">
        <v>233</v>
      </c>
      <c r="BE34" s="56">
        <v>70</v>
      </c>
      <c r="BF34" s="56">
        <v>0</v>
      </c>
      <c r="BG34" s="56">
        <v>164</v>
      </c>
      <c r="BH34" s="56">
        <v>0</v>
      </c>
      <c r="BI34" s="56">
        <v>898040</v>
      </c>
      <c r="BJ34" s="56">
        <v>0</v>
      </c>
      <c r="BK34" s="56">
        <v>0</v>
      </c>
      <c r="BL34" s="56">
        <v>235480</v>
      </c>
      <c r="BM34" s="56">
        <v>0</v>
      </c>
      <c r="BN34" s="56">
        <v>0</v>
      </c>
      <c r="BO34" s="56">
        <v>0</v>
      </c>
      <c r="BP34" s="57">
        <v>7340</v>
      </c>
      <c r="BQ34" s="58">
        <v>0</v>
      </c>
      <c r="BR34" s="59">
        <v>7340</v>
      </c>
      <c r="BS34" s="60">
        <v>0</v>
      </c>
      <c r="BT34" s="56">
        <v>0</v>
      </c>
      <c r="BU34" s="47">
        <f t="shared" si="7"/>
        <v>186894</v>
      </c>
      <c r="BV34" s="61">
        <f t="shared" si="8"/>
        <v>898040</v>
      </c>
      <c r="BW34" s="61">
        <f t="shared" si="9"/>
        <v>7340</v>
      </c>
      <c r="BX34" s="47">
        <f t="shared" si="0"/>
        <v>467</v>
      </c>
      <c r="BY34" s="61">
        <f t="shared" si="10"/>
        <v>1092741</v>
      </c>
      <c r="BZ34" s="62">
        <f t="shared" si="11"/>
        <v>17.103229402026646</v>
      </c>
      <c r="CA34" s="63">
        <v>17.103229402026646</v>
      </c>
      <c r="CB34" s="64">
        <f>BY34/F34</f>
        <v>390.1253123884327</v>
      </c>
    </row>
    <row r="35" spans="1:80" ht="12">
      <c r="A35" s="52">
        <v>2009</v>
      </c>
      <c r="B35" s="53" t="s">
        <v>180</v>
      </c>
      <c r="C35" s="53" t="s">
        <v>116</v>
      </c>
      <c r="D35" s="54" t="s">
        <v>181</v>
      </c>
      <c r="E35" s="55">
        <v>455</v>
      </c>
      <c r="F35" s="56">
        <v>1249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22</v>
      </c>
      <c r="M35" s="56">
        <v>0</v>
      </c>
      <c r="N35" s="56"/>
      <c r="O35" s="56">
        <v>0</v>
      </c>
      <c r="P35" s="56">
        <v>21820</v>
      </c>
      <c r="Q35" s="42">
        <f t="shared" si="1"/>
        <v>21820</v>
      </c>
      <c r="R35" s="56">
        <v>11494</v>
      </c>
      <c r="S35" s="56">
        <v>0</v>
      </c>
      <c r="T35" s="42">
        <f t="shared" si="2"/>
        <v>11494</v>
      </c>
      <c r="U35" s="56">
        <v>0</v>
      </c>
      <c r="V35" s="56">
        <v>6191</v>
      </c>
      <c r="W35" s="56">
        <v>0</v>
      </c>
      <c r="X35" s="42">
        <f t="shared" si="3"/>
        <v>6191</v>
      </c>
      <c r="Y35" s="56">
        <v>0</v>
      </c>
      <c r="Z35" s="56">
        <v>0</v>
      </c>
      <c r="AA35" s="56">
        <v>0</v>
      </c>
      <c r="AB35" s="56">
        <v>0</v>
      </c>
      <c r="AC35" s="56">
        <v>3115</v>
      </c>
      <c r="AD35" s="42">
        <f t="shared" si="4"/>
        <v>3115</v>
      </c>
      <c r="AE35" s="56">
        <v>24967</v>
      </c>
      <c r="AF35" s="56">
        <v>0</v>
      </c>
      <c r="AG35" s="42">
        <f t="shared" si="5"/>
        <v>24967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1080</v>
      </c>
      <c r="AQ35" s="56">
        <v>0</v>
      </c>
      <c r="AR35" s="56">
        <v>1805</v>
      </c>
      <c r="AS35" s="56">
        <v>1559</v>
      </c>
      <c r="AT35" s="56">
        <v>0</v>
      </c>
      <c r="AU35" s="65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42">
        <f t="shared" si="6"/>
        <v>0</v>
      </c>
      <c r="BB35" s="56">
        <v>920</v>
      </c>
      <c r="BC35" s="56">
        <v>414</v>
      </c>
      <c r="BD35" s="56">
        <v>0</v>
      </c>
      <c r="BE35" s="56">
        <v>0</v>
      </c>
      <c r="BF35" s="56">
        <v>0</v>
      </c>
      <c r="BG35" s="56">
        <v>57</v>
      </c>
      <c r="BH35" s="56">
        <v>0</v>
      </c>
      <c r="BI35" s="56">
        <v>484464</v>
      </c>
      <c r="BJ35" s="56">
        <v>0</v>
      </c>
      <c r="BK35" s="56">
        <v>0</v>
      </c>
      <c r="BL35" s="56">
        <v>76900</v>
      </c>
      <c r="BM35" s="56">
        <v>0</v>
      </c>
      <c r="BN35" s="56">
        <v>0</v>
      </c>
      <c r="BO35" s="56">
        <v>0</v>
      </c>
      <c r="BP35" s="57">
        <v>9953</v>
      </c>
      <c r="BQ35" s="58">
        <v>0</v>
      </c>
      <c r="BR35" s="59">
        <v>9953</v>
      </c>
      <c r="BS35" s="60">
        <v>0</v>
      </c>
      <c r="BT35" s="56">
        <v>0</v>
      </c>
      <c r="BU35" s="47">
        <f t="shared" si="7"/>
        <v>72973</v>
      </c>
      <c r="BV35" s="61">
        <f t="shared" si="8"/>
        <v>484464</v>
      </c>
      <c r="BW35" s="61">
        <f t="shared" si="9"/>
        <v>9953</v>
      </c>
      <c r="BX35" s="47">
        <f t="shared" si="0"/>
        <v>471</v>
      </c>
      <c r="BY35" s="61">
        <f t="shared" si="10"/>
        <v>567861</v>
      </c>
      <c r="BZ35" s="62">
        <f t="shared" si="11"/>
        <v>12.85050390852691</v>
      </c>
      <c r="CA35" s="63">
        <v>12.85050390852691</v>
      </c>
      <c r="CB35" s="64">
        <f>BY35/F35</f>
        <v>454.6525220176141</v>
      </c>
    </row>
    <row r="36" spans="1:80" ht="12">
      <c r="A36" s="52">
        <v>2009</v>
      </c>
      <c r="B36" s="53" t="s">
        <v>182</v>
      </c>
      <c r="C36" s="53" t="s">
        <v>116</v>
      </c>
      <c r="D36" s="54" t="s">
        <v>183</v>
      </c>
      <c r="E36" s="55">
        <v>635</v>
      </c>
      <c r="F36" s="56">
        <v>6525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890</v>
      </c>
      <c r="M36" s="56">
        <v>0</v>
      </c>
      <c r="N36" s="56"/>
      <c r="O36" s="56">
        <v>1035009</v>
      </c>
      <c r="P36" s="56">
        <v>140759</v>
      </c>
      <c r="Q36" s="42">
        <f t="shared" si="1"/>
        <v>1175768</v>
      </c>
      <c r="R36" s="56">
        <v>179694</v>
      </c>
      <c r="S36" s="56">
        <v>0</v>
      </c>
      <c r="T36" s="42">
        <f t="shared" si="2"/>
        <v>179694</v>
      </c>
      <c r="U36" s="56">
        <v>27350</v>
      </c>
      <c r="V36" s="56">
        <v>81240</v>
      </c>
      <c r="W36" s="56">
        <v>0</v>
      </c>
      <c r="X36" s="42">
        <f t="shared" si="3"/>
        <v>108590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42">
        <f t="shared" si="4"/>
        <v>0</v>
      </c>
      <c r="AE36" s="56">
        <v>80468</v>
      </c>
      <c r="AF36" s="56">
        <v>0</v>
      </c>
      <c r="AG36" s="42">
        <f t="shared" si="5"/>
        <v>80468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6">
        <v>0</v>
      </c>
      <c r="AX36" s="56">
        <v>53138</v>
      </c>
      <c r="AY36" s="56">
        <v>0</v>
      </c>
      <c r="AZ36" s="56">
        <v>81850</v>
      </c>
      <c r="BA36" s="42">
        <f t="shared" si="6"/>
        <v>81850</v>
      </c>
      <c r="BB36" s="56">
        <v>10569</v>
      </c>
      <c r="BC36" s="56"/>
      <c r="BD36" s="56">
        <v>0</v>
      </c>
      <c r="BE36" s="56">
        <v>0</v>
      </c>
      <c r="BF36" s="56">
        <v>0</v>
      </c>
      <c r="BG36" s="56">
        <v>0</v>
      </c>
      <c r="BH36" s="56">
        <v>0</v>
      </c>
      <c r="BI36" s="56">
        <v>2322689</v>
      </c>
      <c r="BJ36" s="56">
        <v>0</v>
      </c>
      <c r="BK36" s="56">
        <v>0</v>
      </c>
      <c r="BL36" s="56">
        <v>53350</v>
      </c>
      <c r="BM36" s="56">
        <v>0</v>
      </c>
      <c r="BN36" s="56">
        <v>0</v>
      </c>
      <c r="BO36" s="56">
        <v>0</v>
      </c>
      <c r="BP36" s="57">
        <v>21570</v>
      </c>
      <c r="BQ36" s="58">
        <v>0</v>
      </c>
      <c r="BR36" s="59">
        <v>21570</v>
      </c>
      <c r="BS36" s="60">
        <v>0</v>
      </c>
      <c r="BT36" s="56">
        <v>0</v>
      </c>
      <c r="BU36" s="47">
        <f t="shared" si="7"/>
        <v>1690967</v>
      </c>
      <c r="BV36" s="61">
        <f t="shared" si="8"/>
        <v>2322689</v>
      </c>
      <c r="BW36" s="61">
        <f t="shared" si="9"/>
        <v>21570</v>
      </c>
      <c r="BX36" s="47">
        <f t="shared" si="0"/>
        <v>0</v>
      </c>
      <c r="BY36" s="61">
        <f t="shared" si="10"/>
        <v>4035226</v>
      </c>
      <c r="BZ36" s="62">
        <f t="shared" si="11"/>
        <v>41.90513740742154</v>
      </c>
      <c r="CA36" s="63">
        <v>41.90513740742154</v>
      </c>
      <c r="CB36" s="64">
        <f>BY36/F36</f>
        <v>618.4254406130268</v>
      </c>
    </row>
    <row r="37" spans="1:80" ht="12">
      <c r="A37" s="52">
        <v>2009</v>
      </c>
      <c r="B37" s="53" t="s">
        <v>184</v>
      </c>
      <c r="C37" s="53" t="s">
        <v>116</v>
      </c>
      <c r="D37" s="54" t="s">
        <v>185</v>
      </c>
      <c r="E37" s="55">
        <v>440</v>
      </c>
      <c r="F37" s="56">
        <v>2636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/>
      <c r="O37" s="56">
        <v>0</v>
      </c>
      <c r="P37" s="56">
        <v>47025</v>
      </c>
      <c r="Q37" s="42">
        <f t="shared" si="1"/>
        <v>47025</v>
      </c>
      <c r="R37" s="56">
        <v>26584</v>
      </c>
      <c r="S37" s="56">
        <v>0</v>
      </c>
      <c r="T37" s="42">
        <f t="shared" si="2"/>
        <v>26584</v>
      </c>
      <c r="U37" s="56">
        <v>0</v>
      </c>
      <c r="V37" s="56">
        <v>3830</v>
      </c>
      <c r="W37" s="56">
        <v>0</v>
      </c>
      <c r="X37" s="42">
        <f t="shared" si="3"/>
        <v>3830</v>
      </c>
      <c r="Y37" s="56">
        <v>0</v>
      </c>
      <c r="Z37" s="56">
        <v>0</v>
      </c>
      <c r="AA37" s="56">
        <v>0</v>
      </c>
      <c r="AB37" s="56">
        <v>0</v>
      </c>
      <c r="AC37" s="56">
        <v>3185</v>
      </c>
      <c r="AD37" s="42">
        <f t="shared" si="4"/>
        <v>3185</v>
      </c>
      <c r="AE37" s="56">
        <v>60700</v>
      </c>
      <c r="AF37" s="56">
        <v>0</v>
      </c>
      <c r="AG37" s="42">
        <f t="shared" si="5"/>
        <v>60700</v>
      </c>
      <c r="AH37" s="56">
        <v>0</v>
      </c>
      <c r="AI37" s="56">
        <v>0</v>
      </c>
      <c r="AJ37" s="56">
        <v>0</v>
      </c>
      <c r="AK37" s="56">
        <v>0</v>
      </c>
      <c r="AL37" s="56">
        <v>310</v>
      </c>
      <c r="AM37" s="56">
        <v>0</v>
      </c>
      <c r="AN37" s="56">
        <v>0</v>
      </c>
      <c r="AO37" s="56">
        <v>0</v>
      </c>
      <c r="AP37" s="56">
        <v>2105</v>
      </c>
      <c r="AQ37" s="56">
        <v>0</v>
      </c>
      <c r="AR37" s="56">
        <v>2310</v>
      </c>
      <c r="AS37" s="56">
        <v>3400</v>
      </c>
      <c r="AT37" s="56">
        <v>0</v>
      </c>
      <c r="AU37" s="56">
        <v>20</v>
      </c>
      <c r="AV37" s="56">
        <v>0</v>
      </c>
      <c r="AW37" s="56">
        <v>0</v>
      </c>
      <c r="AX37" s="56">
        <v>0</v>
      </c>
      <c r="AY37" s="56">
        <v>0</v>
      </c>
      <c r="AZ37" s="56">
        <v>7300</v>
      </c>
      <c r="BA37" s="42">
        <f t="shared" si="6"/>
        <v>7300</v>
      </c>
      <c r="BB37" s="56">
        <v>1910</v>
      </c>
      <c r="BC37" s="56"/>
      <c r="BD37" s="56">
        <v>194</v>
      </c>
      <c r="BE37" s="56">
        <v>0</v>
      </c>
      <c r="BF37" s="56">
        <v>0</v>
      </c>
      <c r="BG37" s="56">
        <v>58</v>
      </c>
      <c r="BH37" s="56">
        <v>0</v>
      </c>
      <c r="BI37" s="56">
        <v>980720</v>
      </c>
      <c r="BJ37" s="56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57">
        <v>19600</v>
      </c>
      <c r="BQ37" s="58">
        <v>0</v>
      </c>
      <c r="BR37" s="59">
        <v>19600</v>
      </c>
      <c r="BS37" s="60">
        <v>0</v>
      </c>
      <c r="BT37" s="56">
        <v>0</v>
      </c>
      <c r="BU37" s="47">
        <f t="shared" si="7"/>
        <v>158679</v>
      </c>
      <c r="BV37" s="61">
        <f t="shared" si="8"/>
        <v>980720</v>
      </c>
      <c r="BW37" s="61">
        <f t="shared" si="9"/>
        <v>19600</v>
      </c>
      <c r="BX37" s="47">
        <f t="shared" si="0"/>
        <v>252</v>
      </c>
      <c r="BY37" s="61">
        <f t="shared" si="10"/>
        <v>1159251</v>
      </c>
      <c r="BZ37" s="62">
        <f t="shared" si="11"/>
        <v>13.688062378207999</v>
      </c>
      <c r="CA37" s="63">
        <v>13.688062378207999</v>
      </c>
      <c r="CB37" s="64">
        <f>BY37/F37</f>
        <v>439.77655538694995</v>
      </c>
    </row>
    <row r="38" spans="1:80" ht="12">
      <c r="A38" s="52">
        <v>2009</v>
      </c>
      <c r="B38" s="53" t="s">
        <v>186</v>
      </c>
      <c r="C38" s="53" t="s">
        <v>116</v>
      </c>
      <c r="D38" s="54" t="s">
        <v>187</v>
      </c>
      <c r="E38" s="55">
        <v>567</v>
      </c>
      <c r="F38" s="56">
        <v>2736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/>
      <c r="O38" s="56">
        <v>8520</v>
      </c>
      <c r="P38" s="56">
        <v>23267</v>
      </c>
      <c r="Q38" s="42">
        <f t="shared" si="1"/>
        <v>31787</v>
      </c>
      <c r="R38" s="56">
        <v>11810</v>
      </c>
      <c r="S38" s="56">
        <v>0</v>
      </c>
      <c r="T38" s="42">
        <f t="shared" si="2"/>
        <v>11810</v>
      </c>
      <c r="U38" s="56">
        <v>0</v>
      </c>
      <c r="V38" s="56">
        <v>3580</v>
      </c>
      <c r="W38" s="56">
        <v>0</v>
      </c>
      <c r="X38" s="42">
        <f t="shared" si="3"/>
        <v>3580</v>
      </c>
      <c r="Y38" s="56">
        <v>0</v>
      </c>
      <c r="Z38" s="56">
        <v>0</v>
      </c>
      <c r="AA38" s="56">
        <v>0</v>
      </c>
      <c r="AB38" s="56">
        <v>0</v>
      </c>
      <c r="AC38" s="56">
        <v>2573</v>
      </c>
      <c r="AD38" s="42">
        <f t="shared" si="4"/>
        <v>2573</v>
      </c>
      <c r="AE38" s="56">
        <v>37497</v>
      </c>
      <c r="AF38" s="56">
        <v>0</v>
      </c>
      <c r="AG38" s="42">
        <f t="shared" si="5"/>
        <v>37497</v>
      </c>
      <c r="AH38" s="56">
        <v>0</v>
      </c>
      <c r="AI38" s="56">
        <v>0</v>
      </c>
      <c r="AJ38" s="56">
        <v>0</v>
      </c>
      <c r="AK38" s="56">
        <v>0</v>
      </c>
      <c r="AL38" s="56">
        <v>15</v>
      </c>
      <c r="AM38" s="56">
        <v>0</v>
      </c>
      <c r="AN38" s="56">
        <v>0</v>
      </c>
      <c r="AO38" s="56">
        <v>0</v>
      </c>
      <c r="AP38" s="56">
        <v>2165</v>
      </c>
      <c r="AQ38" s="56">
        <v>0</v>
      </c>
      <c r="AR38" s="56">
        <v>3230</v>
      </c>
      <c r="AS38" s="56">
        <v>2280</v>
      </c>
      <c r="AT38" s="56">
        <v>0</v>
      </c>
      <c r="AU38" s="56">
        <v>15</v>
      </c>
      <c r="AV38" s="56">
        <v>0</v>
      </c>
      <c r="AW38" s="56">
        <v>0</v>
      </c>
      <c r="AX38" s="56">
        <v>0</v>
      </c>
      <c r="AY38" s="56">
        <v>0</v>
      </c>
      <c r="AZ38" s="56">
        <v>2400</v>
      </c>
      <c r="BA38" s="42">
        <f t="shared" si="6"/>
        <v>2400</v>
      </c>
      <c r="BB38" s="56">
        <v>1905</v>
      </c>
      <c r="BC38" s="56"/>
      <c r="BD38" s="56">
        <v>120</v>
      </c>
      <c r="BE38" s="56">
        <v>0</v>
      </c>
      <c r="BF38" s="56">
        <v>0</v>
      </c>
      <c r="BG38" s="56">
        <v>101</v>
      </c>
      <c r="BH38" s="56">
        <v>0</v>
      </c>
      <c r="BI38" s="56">
        <v>1442430</v>
      </c>
      <c r="BJ38" s="56">
        <v>0</v>
      </c>
      <c r="BK38" s="56">
        <v>0</v>
      </c>
      <c r="BL38" s="56">
        <v>0</v>
      </c>
      <c r="BM38" s="56">
        <v>0</v>
      </c>
      <c r="BN38" s="56">
        <v>0</v>
      </c>
      <c r="BO38" s="56">
        <v>0</v>
      </c>
      <c r="BP38" s="57">
        <v>9180</v>
      </c>
      <c r="BQ38" s="58">
        <v>0</v>
      </c>
      <c r="BR38" s="59">
        <v>9180</v>
      </c>
      <c r="BS38" s="60">
        <v>0</v>
      </c>
      <c r="BT38" s="56">
        <v>0</v>
      </c>
      <c r="BU38" s="47">
        <f t="shared" si="7"/>
        <v>99257</v>
      </c>
      <c r="BV38" s="61">
        <f t="shared" si="8"/>
        <v>1442430</v>
      </c>
      <c r="BW38" s="61">
        <f t="shared" si="9"/>
        <v>9180</v>
      </c>
      <c r="BX38" s="47">
        <f t="shared" si="0"/>
        <v>221</v>
      </c>
      <c r="BY38" s="61">
        <f t="shared" si="10"/>
        <v>1551088</v>
      </c>
      <c r="BZ38" s="62">
        <f t="shared" si="11"/>
        <v>6.399185603911577</v>
      </c>
      <c r="CA38" s="63">
        <v>6.399185603911577</v>
      </c>
      <c r="CB38" s="64">
        <f>BY38/F38</f>
        <v>566.9181286549708</v>
      </c>
    </row>
    <row r="39" spans="1:80" ht="12">
      <c r="A39" s="52">
        <v>2009</v>
      </c>
      <c r="B39" s="53" t="s">
        <v>188</v>
      </c>
      <c r="C39" s="53" t="s">
        <v>116</v>
      </c>
      <c r="D39" s="54" t="s">
        <v>189</v>
      </c>
      <c r="E39" s="55">
        <v>560</v>
      </c>
      <c r="F39" s="56">
        <v>2213</v>
      </c>
      <c r="G39" s="56">
        <v>25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/>
      <c r="O39" s="56">
        <v>36070</v>
      </c>
      <c r="P39" s="56">
        <v>33618</v>
      </c>
      <c r="Q39" s="42">
        <f t="shared" si="1"/>
        <v>69688</v>
      </c>
      <c r="R39" s="56">
        <v>9304</v>
      </c>
      <c r="S39" s="56">
        <v>0</v>
      </c>
      <c r="T39" s="42">
        <f t="shared" si="2"/>
        <v>9304</v>
      </c>
      <c r="U39" s="56">
        <v>0</v>
      </c>
      <c r="V39" s="56">
        <v>5240</v>
      </c>
      <c r="W39" s="56">
        <v>0</v>
      </c>
      <c r="X39" s="42">
        <f t="shared" si="3"/>
        <v>5240</v>
      </c>
      <c r="Y39" s="56">
        <v>0</v>
      </c>
      <c r="Z39" s="56">
        <v>0</v>
      </c>
      <c r="AA39" s="56">
        <v>0</v>
      </c>
      <c r="AB39" s="56">
        <v>0</v>
      </c>
      <c r="AC39" s="56">
        <v>13081</v>
      </c>
      <c r="AD39" s="42">
        <f t="shared" si="4"/>
        <v>13081</v>
      </c>
      <c r="AE39" s="56">
        <v>62591</v>
      </c>
      <c r="AF39" s="56">
        <v>0</v>
      </c>
      <c r="AG39" s="42">
        <f t="shared" si="5"/>
        <v>62591</v>
      </c>
      <c r="AH39" s="56">
        <v>0</v>
      </c>
      <c r="AI39" s="56">
        <v>0</v>
      </c>
      <c r="AJ39" s="56">
        <v>0</v>
      </c>
      <c r="AK39" s="56">
        <v>0</v>
      </c>
      <c r="AL39" s="56">
        <v>1500</v>
      </c>
      <c r="AM39" s="56">
        <v>0</v>
      </c>
      <c r="AN39" s="56">
        <v>0</v>
      </c>
      <c r="AO39" s="56">
        <v>0</v>
      </c>
      <c r="AP39" s="56">
        <v>4170</v>
      </c>
      <c r="AQ39" s="56">
        <v>0</v>
      </c>
      <c r="AR39" s="56">
        <v>0</v>
      </c>
      <c r="AS39" s="56">
        <v>3310</v>
      </c>
      <c r="AT39" s="56">
        <v>0</v>
      </c>
      <c r="AU39" s="56">
        <v>0</v>
      </c>
      <c r="AV39" s="56">
        <v>70</v>
      </c>
      <c r="AW39" s="56">
        <v>0</v>
      </c>
      <c r="AX39" s="56">
        <v>31400</v>
      </c>
      <c r="AY39" s="56">
        <v>0</v>
      </c>
      <c r="AZ39" s="56">
        <v>123070</v>
      </c>
      <c r="BA39" s="42">
        <f t="shared" si="6"/>
        <v>123070</v>
      </c>
      <c r="BB39" s="56">
        <v>1950</v>
      </c>
      <c r="BC39" s="56"/>
      <c r="BD39" s="56">
        <v>108</v>
      </c>
      <c r="BE39" s="56">
        <v>0</v>
      </c>
      <c r="BF39" s="56">
        <v>0</v>
      </c>
      <c r="BG39" s="56">
        <v>76</v>
      </c>
      <c r="BH39" s="56">
        <v>0</v>
      </c>
      <c r="BI39" s="56">
        <v>871614</v>
      </c>
      <c r="BJ39" s="56">
        <v>0</v>
      </c>
      <c r="BK39" s="56">
        <v>0</v>
      </c>
      <c r="BL39" s="56">
        <v>0</v>
      </c>
      <c r="BM39" s="56">
        <v>0</v>
      </c>
      <c r="BN39" s="56">
        <v>0</v>
      </c>
      <c r="BO39" s="56">
        <v>0</v>
      </c>
      <c r="BP39" s="57">
        <v>42410</v>
      </c>
      <c r="BQ39" s="58">
        <v>0</v>
      </c>
      <c r="BR39" s="59">
        <v>42410</v>
      </c>
      <c r="BS39" s="60">
        <v>0</v>
      </c>
      <c r="BT39" s="56">
        <v>0</v>
      </c>
      <c r="BU39" s="47">
        <f t="shared" si="7"/>
        <v>325329</v>
      </c>
      <c r="BV39" s="61">
        <f t="shared" si="8"/>
        <v>871614</v>
      </c>
      <c r="BW39" s="61">
        <f t="shared" si="9"/>
        <v>42410</v>
      </c>
      <c r="BX39" s="47">
        <f t="shared" si="0"/>
        <v>184</v>
      </c>
      <c r="BY39" s="61">
        <f t="shared" si="10"/>
        <v>1239537</v>
      </c>
      <c r="BZ39" s="62">
        <f t="shared" si="11"/>
        <v>26.24600959874534</v>
      </c>
      <c r="CA39" s="63">
        <v>26.24600959874534</v>
      </c>
      <c r="CB39" s="64">
        <f>BY39/F39</f>
        <v>560.1161319475825</v>
      </c>
    </row>
    <row r="40" spans="1:80" ht="12">
      <c r="A40" s="52">
        <v>2009</v>
      </c>
      <c r="B40" s="53" t="s">
        <v>190</v>
      </c>
      <c r="C40" s="53" t="s">
        <v>116</v>
      </c>
      <c r="D40" s="54" t="s">
        <v>191</v>
      </c>
      <c r="E40" s="55">
        <v>462</v>
      </c>
      <c r="F40" s="56">
        <v>721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/>
      <c r="O40" s="56">
        <v>0</v>
      </c>
      <c r="P40" s="56">
        <v>13191</v>
      </c>
      <c r="Q40" s="42">
        <f t="shared" si="1"/>
        <v>13191</v>
      </c>
      <c r="R40" s="56">
        <v>8426</v>
      </c>
      <c r="S40" s="56">
        <v>0</v>
      </c>
      <c r="T40" s="42">
        <f t="shared" si="2"/>
        <v>8426</v>
      </c>
      <c r="U40" s="56">
        <v>0</v>
      </c>
      <c r="V40" s="56">
        <v>0</v>
      </c>
      <c r="W40" s="56">
        <v>0</v>
      </c>
      <c r="X40" s="42">
        <f t="shared" si="3"/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42">
        <f t="shared" si="4"/>
        <v>0</v>
      </c>
      <c r="AE40" s="56">
        <v>19270</v>
      </c>
      <c r="AF40" s="56">
        <v>0</v>
      </c>
      <c r="AG40" s="42">
        <f t="shared" si="5"/>
        <v>19270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19900</v>
      </c>
      <c r="AZ40" s="56">
        <v>0</v>
      </c>
      <c r="BA40" s="42">
        <f t="shared" si="6"/>
        <v>19900</v>
      </c>
      <c r="BB40" s="56">
        <v>0</v>
      </c>
      <c r="BC40" s="56"/>
      <c r="BD40" s="56">
        <v>0</v>
      </c>
      <c r="BE40" s="56">
        <v>0</v>
      </c>
      <c r="BF40" s="56">
        <v>0</v>
      </c>
      <c r="BG40" s="56">
        <v>0</v>
      </c>
      <c r="BH40" s="56">
        <v>0</v>
      </c>
      <c r="BI40" s="56">
        <v>263260</v>
      </c>
      <c r="BJ40" s="56">
        <v>0</v>
      </c>
      <c r="BK40" s="56">
        <v>0</v>
      </c>
      <c r="BL40" s="56">
        <v>0</v>
      </c>
      <c r="BM40" s="56">
        <v>0</v>
      </c>
      <c r="BN40" s="56">
        <v>0</v>
      </c>
      <c r="BO40" s="56">
        <v>0</v>
      </c>
      <c r="BP40" s="57">
        <v>9257</v>
      </c>
      <c r="BQ40" s="58">
        <v>0</v>
      </c>
      <c r="BR40" s="59">
        <v>9257</v>
      </c>
      <c r="BS40" s="60">
        <v>0</v>
      </c>
      <c r="BT40" s="56">
        <v>0</v>
      </c>
      <c r="BU40" s="47">
        <f t="shared" si="7"/>
        <v>60787</v>
      </c>
      <c r="BV40" s="61">
        <f t="shared" si="8"/>
        <v>263260</v>
      </c>
      <c r="BW40" s="61">
        <f t="shared" si="9"/>
        <v>9257</v>
      </c>
      <c r="BX40" s="47">
        <f t="shared" si="0"/>
        <v>0</v>
      </c>
      <c r="BY40" s="61">
        <f t="shared" si="10"/>
        <v>333304</v>
      </c>
      <c r="BZ40" s="62">
        <f t="shared" si="11"/>
        <v>18.237704918032787</v>
      </c>
      <c r="CA40" s="63">
        <v>18.237704918032787</v>
      </c>
      <c r="CB40" s="64">
        <f>BY40/F40</f>
        <v>462.28016643550626</v>
      </c>
    </row>
    <row r="41" spans="1:80" ht="12">
      <c r="A41" s="52">
        <v>2009</v>
      </c>
      <c r="B41" s="53" t="s">
        <v>192</v>
      </c>
      <c r="C41" s="53" t="s">
        <v>116</v>
      </c>
      <c r="D41" s="54" t="s">
        <v>193</v>
      </c>
      <c r="E41" s="55">
        <v>522</v>
      </c>
      <c r="F41" s="56">
        <v>6760</v>
      </c>
      <c r="G41" s="56">
        <v>54</v>
      </c>
      <c r="H41" s="56">
        <v>0</v>
      </c>
      <c r="I41" s="56">
        <v>0</v>
      </c>
      <c r="J41" s="56">
        <v>0</v>
      </c>
      <c r="K41" s="56">
        <v>390</v>
      </c>
      <c r="L41" s="56">
        <v>1660</v>
      </c>
      <c r="M41" s="56">
        <v>0</v>
      </c>
      <c r="N41" s="56"/>
      <c r="O41" s="56">
        <v>134260</v>
      </c>
      <c r="P41" s="56">
        <v>154838</v>
      </c>
      <c r="Q41" s="42">
        <f t="shared" si="1"/>
        <v>289098</v>
      </c>
      <c r="R41" s="56">
        <v>60485</v>
      </c>
      <c r="S41" s="56">
        <v>0</v>
      </c>
      <c r="T41" s="42">
        <f t="shared" si="2"/>
        <v>60485</v>
      </c>
      <c r="U41" s="56">
        <v>0</v>
      </c>
      <c r="V41" s="56">
        <v>54200</v>
      </c>
      <c r="W41" s="56">
        <v>0</v>
      </c>
      <c r="X41" s="42">
        <f t="shared" si="3"/>
        <v>54200</v>
      </c>
      <c r="Y41" s="56">
        <v>12103</v>
      </c>
      <c r="Z41" s="56">
        <v>0</v>
      </c>
      <c r="AA41" s="56">
        <v>0</v>
      </c>
      <c r="AB41" s="56">
        <v>0</v>
      </c>
      <c r="AC41" s="56">
        <v>47263</v>
      </c>
      <c r="AD41" s="42">
        <f t="shared" si="4"/>
        <v>59366</v>
      </c>
      <c r="AE41" s="56">
        <v>142820</v>
      </c>
      <c r="AF41" s="56">
        <v>0</v>
      </c>
      <c r="AG41" s="42">
        <f t="shared" si="5"/>
        <v>142820</v>
      </c>
      <c r="AH41" s="56">
        <v>0</v>
      </c>
      <c r="AI41" s="56">
        <v>0</v>
      </c>
      <c r="AJ41" s="56">
        <v>0</v>
      </c>
      <c r="AK41" s="56">
        <v>0</v>
      </c>
      <c r="AL41" s="56">
        <v>8050</v>
      </c>
      <c r="AM41" s="56">
        <v>0</v>
      </c>
      <c r="AN41" s="56">
        <v>0</v>
      </c>
      <c r="AO41" s="56">
        <v>0</v>
      </c>
      <c r="AP41" s="56">
        <v>15355</v>
      </c>
      <c r="AQ41" s="56">
        <v>200</v>
      </c>
      <c r="AR41" s="56">
        <v>15590</v>
      </c>
      <c r="AS41" s="56">
        <v>14960</v>
      </c>
      <c r="AT41" s="56">
        <v>0</v>
      </c>
      <c r="AU41" s="56">
        <v>3570</v>
      </c>
      <c r="AV41" s="56">
        <v>150</v>
      </c>
      <c r="AW41" s="56">
        <v>0</v>
      </c>
      <c r="AX41" s="56">
        <v>39830</v>
      </c>
      <c r="AY41" s="56">
        <v>0</v>
      </c>
      <c r="AZ41" s="56">
        <v>85650</v>
      </c>
      <c r="BA41" s="42">
        <f t="shared" si="6"/>
        <v>85650</v>
      </c>
      <c r="BB41" s="56">
        <v>6925</v>
      </c>
      <c r="BC41" s="56"/>
      <c r="BD41" s="56">
        <v>445</v>
      </c>
      <c r="BE41" s="56">
        <v>1470</v>
      </c>
      <c r="BF41" s="56">
        <v>0</v>
      </c>
      <c r="BG41" s="56">
        <v>230</v>
      </c>
      <c r="BH41" s="56">
        <v>0</v>
      </c>
      <c r="BI41" s="56">
        <v>2687950</v>
      </c>
      <c r="BJ41" s="56"/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57">
        <v>43240</v>
      </c>
      <c r="BQ41" s="58">
        <v>0</v>
      </c>
      <c r="BR41" s="59">
        <v>43240</v>
      </c>
      <c r="BS41" s="60">
        <v>0</v>
      </c>
      <c r="BT41" s="56">
        <v>0</v>
      </c>
      <c r="BU41" s="47">
        <f t="shared" si="7"/>
        <v>798203</v>
      </c>
      <c r="BV41" s="61">
        <f t="shared" si="8"/>
        <v>2687950</v>
      </c>
      <c r="BW41" s="61">
        <f t="shared" si="9"/>
        <v>43240</v>
      </c>
      <c r="BX41" s="47">
        <f t="shared" si="0"/>
        <v>2145</v>
      </c>
      <c r="BY41" s="61">
        <f t="shared" si="10"/>
        <v>3531538</v>
      </c>
      <c r="BZ41" s="62">
        <f t="shared" si="11"/>
        <v>22.602135386905083</v>
      </c>
      <c r="CA41" s="63">
        <v>22.602135386905083</v>
      </c>
      <c r="CB41" s="64">
        <f>BY41/F41</f>
        <v>522.4168639053255</v>
      </c>
    </row>
    <row r="42" spans="1:80" ht="12">
      <c r="A42" s="52">
        <v>2009</v>
      </c>
      <c r="B42" s="53" t="s">
        <v>194</v>
      </c>
      <c r="C42" s="53" t="s">
        <v>116</v>
      </c>
      <c r="D42" s="54" t="s">
        <v>195</v>
      </c>
      <c r="E42" s="55">
        <v>764</v>
      </c>
      <c r="F42" s="56">
        <v>94197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49733</v>
      </c>
      <c r="M42" s="56">
        <v>4260</v>
      </c>
      <c r="N42" s="56"/>
      <c r="O42" s="56">
        <v>6150949</v>
      </c>
      <c r="P42" s="56">
        <v>4002075</v>
      </c>
      <c r="Q42" s="42">
        <f t="shared" si="1"/>
        <v>10153024</v>
      </c>
      <c r="R42" s="56">
        <v>1598662</v>
      </c>
      <c r="S42" s="56">
        <v>0</v>
      </c>
      <c r="T42" s="42">
        <f t="shared" si="2"/>
        <v>1598662</v>
      </c>
      <c r="U42" s="56">
        <v>236320</v>
      </c>
      <c r="V42" s="56">
        <v>3419530</v>
      </c>
      <c r="W42" s="56">
        <v>0</v>
      </c>
      <c r="X42" s="42">
        <f t="shared" si="3"/>
        <v>3655850</v>
      </c>
      <c r="Y42" s="56">
        <v>174389</v>
      </c>
      <c r="Z42" s="56">
        <v>0</v>
      </c>
      <c r="AA42" s="56">
        <v>0</v>
      </c>
      <c r="AB42" s="56">
        <v>0</v>
      </c>
      <c r="AC42" s="56">
        <v>472976</v>
      </c>
      <c r="AD42" s="42">
        <f t="shared" si="4"/>
        <v>647365</v>
      </c>
      <c r="AE42" s="56">
        <v>2595186</v>
      </c>
      <c r="AF42" s="56">
        <v>0</v>
      </c>
      <c r="AG42" s="42">
        <f t="shared" si="5"/>
        <v>2595186</v>
      </c>
      <c r="AH42" s="56">
        <v>0</v>
      </c>
      <c r="AI42" s="56">
        <v>0</v>
      </c>
      <c r="AJ42" s="56">
        <v>0</v>
      </c>
      <c r="AK42" s="56">
        <v>0</v>
      </c>
      <c r="AL42" s="56">
        <v>7260</v>
      </c>
      <c r="AM42" s="56">
        <v>0</v>
      </c>
      <c r="AN42" s="56">
        <v>0</v>
      </c>
      <c r="AO42" s="56">
        <v>12639</v>
      </c>
      <c r="AP42" s="56">
        <v>202980</v>
      </c>
      <c r="AQ42" s="56">
        <v>3450</v>
      </c>
      <c r="AR42" s="56">
        <v>190071</v>
      </c>
      <c r="AS42" s="56">
        <v>216220</v>
      </c>
      <c r="AT42" s="56">
        <v>0</v>
      </c>
      <c r="AU42" s="56">
        <v>45280</v>
      </c>
      <c r="AV42" s="56">
        <v>0</v>
      </c>
      <c r="AW42" s="56">
        <v>0</v>
      </c>
      <c r="AX42" s="56">
        <v>763795</v>
      </c>
      <c r="AY42" s="56">
        <v>2845281</v>
      </c>
      <c r="AZ42" s="56">
        <v>3172100</v>
      </c>
      <c r="BA42" s="42">
        <f t="shared" si="6"/>
        <v>6017381</v>
      </c>
      <c r="BB42" s="56">
        <v>186597</v>
      </c>
      <c r="BC42" s="56"/>
      <c r="BD42" s="56">
        <v>8787</v>
      </c>
      <c r="BE42" s="56">
        <v>1898</v>
      </c>
      <c r="BF42" s="56">
        <v>0</v>
      </c>
      <c r="BG42" s="56">
        <v>6633</v>
      </c>
      <c r="BH42" s="56">
        <v>0</v>
      </c>
      <c r="BI42" s="56">
        <v>36857440</v>
      </c>
      <c r="BJ42" s="56">
        <v>0</v>
      </c>
      <c r="BK42" s="56">
        <v>0</v>
      </c>
      <c r="BL42" s="56">
        <v>16960</v>
      </c>
      <c r="BM42" s="56">
        <v>0</v>
      </c>
      <c r="BN42" s="56">
        <v>0</v>
      </c>
      <c r="BO42" s="56">
        <v>0</v>
      </c>
      <c r="BP42" s="57">
        <v>596223</v>
      </c>
      <c r="BQ42" s="58">
        <v>0</v>
      </c>
      <c r="BR42" s="59">
        <v>596223</v>
      </c>
      <c r="BS42" s="60">
        <v>0</v>
      </c>
      <c r="BT42" s="56">
        <v>0</v>
      </c>
      <c r="BU42" s="47">
        <f t="shared" si="7"/>
        <v>26349753</v>
      </c>
      <c r="BV42" s="61">
        <f t="shared" si="8"/>
        <v>36857440</v>
      </c>
      <c r="BW42" s="61">
        <f t="shared" si="9"/>
        <v>596223</v>
      </c>
      <c r="BX42" s="47">
        <f t="shared" si="0"/>
        <v>17318</v>
      </c>
      <c r="BY42" s="61">
        <f t="shared" si="10"/>
        <v>63820734</v>
      </c>
      <c r="BZ42" s="62">
        <f t="shared" si="11"/>
        <v>41.28713561959347</v>
      </c>
      <c r="CA42" s="63">
        <v>41.26334255250133</v>
      </c>
      <c r="CB42" s="64">
        <f>BY42/F42</f>
        <v>677.5240612758369</v>
      </c>
    </row>
    <row r="43" spans="1:80" ht="12">
      <c r="A43" s="52">
        <v>2009</v>
      </c>
      <c r="B43" s="53" t="s">
        <v>196</v>
      </c>
      <c r="C43" s="53" t="s">
        <v>116</v>
      </c>
      <c r="D43" s="54" t="s">
        <v>197</v>
      </c>
      <c r="E43" s="55">
        <v>513</v>
      </c>
      <c r="F43" s="56">
        <v>2894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/>
      <c r="O43" s="56">
        <v>130873</v>
      </c>
      <c r="P43" s="56">
        <v>7582</v>
      </c>
      <c r="Q43" s="42">
        <f t="shared" si="1"/>
        <v>138455</v>
      </c>
      <c r="R43" s="56">
        <v>53888</v>
      </c>
      <c r="S43" s="56">
        <v>0</v>
      </c>
      <c r="T43" s="42">
        <f t="shared" si="2"/>
        <v>53888</v>
      </c>
      <c r="U43" s="56">
        <v>0</v>
      </c>
      <c r="V43" s="56">
        <v>0</v>
      </c>
      <c r="W43" s="56">
        <v>0</v>
      </c>
      <c r="X43" s="42">
        <f t="shared" si="3"/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42">
        <f t="shared" si="4"/>
        <v>0</v>
      </c>
      <c r="AE43" s="56">
        <v>44000</v>
      </c>
      <c r="AF43" s="56">
        <v>0</v>
      </c>
      <c r="AG43" s="42">
        <f t="shared" si="5"/>
        <v>44000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149330</v>
      </c>
      <c r="BA43" s="42">
        <f t="shared" si="6"/>
        <v>149330</v>
      </c>
      <c r="BB43" s="56">
        <v>7053</v>
      </c>
      <c r="BC43" s="56"/>
      <c r="BD43" s="56">
        <v>0</v>
      </c>
      <c r="BE43" s="56">
        <v>0</v>
      </c>
      <c r="BF43" s="56">
        <v>0</v>
      </c>
      <c r="BG43" s="56">
        <v>0</v>
      </c>
      <c r="BH43" s="56">
        <v>0</v>
      </c>
      <c r="BI43" s="56">
        <v>1032264</v>
      </c>
      <c r="BJ43" s="56">
        <v>0</v>
      </c>
      <c r="BK43" s="56">
        <v>0</v>
      </c>
      <c r="BL43" s="56">
        <v>0</v>
      </c>
      <c r="BM43" s="56">
        <v>0</v>
      </c>
      <c r="BN43" s="56">
        <v>0</v>
      </c>
      <c r="BO43" s="56">
        <v>0</v>
      </c>
      <c r="BP43" s="57">
        <v>58350</v>
      </c>
      <c r="BQ43" s="58">
        <v>0</v>
      </c>
      <c r="BR43" s="59">
        <v>58350</v>
      </c>
      <c r="BS43" s="60">
        <v>0</v>
      </c>
      <c r="BT43" s="56">
        <v>0</v>
      </c>
      <c r="BU43" s="47">
        <f t="shared" si="7"/>
        <v>392726</v>
      </c>
      <c r="BV43" s="61">
        <f t="shared" si="8"/>
        <v>1032264</v>
      </c>
      <c r="BW43" s="61">
        <f t="shared" si="9"/>
        <v>58350</v>
      </c>
      <c r="BX43" s="47">
        <f t="shared" si="0"/>
        <v>0</v>
      </c>
      <c r="BY43" s="61">
        <f t="shared" si="10"/>
        <v>1483340</v>
      </c>
      <c r="BZ43" s="62">
        <f t="shared" si="11"/>
        <v>26.47579112003991</v>
      </c>
      <c r="CA43" s="63">
        <v>26.47579112003991</v>
      </c>
      <c r="CB43" s="64">
        <f>BY43/F43</f>
        <v>512.557014512785</v>
      </c>
    </row>
    <row r="44" spans="1:80" ht="12">
      <c r="A44" s="52">
        <v>2009</v>
      </c>
      <c r="B44" s="53" t="s">
        <v>198</v>
      </c>
      <c r="C44" s="53" t="s">
        <v>116</v>
      </c>
      <c r="D44" s="54" t="s">
        <v>199</v>
      </c>
      <c r="E44" s="55">
        <v>55</v>
      </c>
      <c r="F44" s="56">
        <v>1026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/>
      <c r="O44" s="56">
        <v>0</v>
      </c>
      <c r="P44" s="56">
        <v>17777</v>
      </c>
      <c r="Q44" s="42">
        <f t="shared" si="1"/>
        <v>17777</v>
      </c>
      <c r="R44" s="56">
        <v>6585</v>
      </c>
      <c r="S44" s="56">
        <v>0</v>
      </c>
      <c r="T44" s="42">
        <f t="shared" si="2"/>
        <v>6585</v>
      </c>
      <c r="U44" s="56">
        <v>0</v>
      </c>
      <c r="V44" s="56">
        <v>1030</v>
      </c>
      <c r="W44" s="56">
        <v>0</v>
      </c>
      <c r="X44" s="42">
        <f t="shared" si="3"/>
        <v>1030</v>
      </c>
      <c r="Y44" s="56">
        <v>0</v>
      </c>
      <c r="Z44" s="56">
        <v>0</v>
      </c>
      <c r="AA44" s="56">
        <v>0</v>
      </c>
      <c r="AB44" s="56">
        <v>0</v>
      </c>
      <c r="AC44" s="56">
        <v>1398</v>
      </c>
      <c r="AD44" s="42">
        <f t="shared" si="4"/>
        <v>1398</v>
      </c>
      <c r="AE44" s="56">
        <v>12943</v>
      </c>
      <c r="AF44" s="56">
        <v>0</v>
      </c>
      <c r="AG44" s="42">
        <f t="shared" si="5"/>
        <v>12943</v>
      </c>
      <c r="AH44" s="56">
        <v>0</v>
      </c>
      <c r="AI44" s="56">
        <v>0</v>
      </c>
      <c r="AJ44" s="56">
        <v>0</v>
      </c>
      <c r="AK44" s="56">
        <v>0</v>
      </c>
      <c r="AL44" s="56">
        <v>220</v>
      </c>
      <c r="AM44" s="56">
        <v>0</v>
      </c>
      <c r="AN44" s="56">
        <v>0</v>
      </c>
      <c r="AO44" s="56">
        <v>0</v>
      </c>
      <c r="AP44" s="56">
        <v>900</v>
      </c>
      <c r="AQ44" s="56">
        <v>0</v>
      </c>
      <c r="AR44" s="56">
        <v>180</v>
      </c>
      <c r="AS44" s="56">
        <v>1480</v>
      </c>
      <c r="AT44" s="56">
        <v>0</v>
      </c>
      <c r="AU44" s="56">
        <v>100</v>
      </c>
      <c r="AV44" s="56">
        <v>0</v>
      </c>
      <c r="AW44" s="56">
        <v>0</v>
      </c>
      <c r="AX44" s="56">
        <v>0</v>
      </c>
      <c r="AY44" s="56">
        <v>0</v>
      </c>
      <c r="AZ44" s="56">
        <v>600</v>
      </c>
      <c r="BA44" s="42">
        <f t="shared" si="6"/>
        <v>600</v>
      </c>
      <c r="BB44" s="56">
        <v>0</v>
      </c>
      <c r="BC44" s="56"/>
      <c r="BD44" s="56">
        <v>45</v>
      </c>
      <c r="BE44" s="56">
        <v>0</v>
      </c>
      <c r="BF44" s="56">
        <v>0</v>
      </c>
      <c r="BG44" s="56">
        <v>49</v>
      </c>
      <c r="BH44" s="56">
        <v>0</v>
      </c>
      <c r="BI44" s="56">
        <v>380780</v>
      </c>
      <c r="BJ44" s="56">
        <v>0</v>
      </c>
      <c r="BK44" s="56">
        <v>0</v>
      </c>
      <c r="BL44" s="56">
        <v>0</v>
      </c>
      <c r="BM44" s="56">
        <v>0</v>
      </c>
      <c r="BN44" s="56">
        <v>0</v>
      </c>
      <c r="BO44" s="56">
        <v>0</v>
      </c>
      <c r="BP44" s="57">
        <v>12630</v>
      </c>
      <c r="BQ44" s="58">
        <v>0</v>
      </c>
      <c r="BR44" s="59">
        <v>12630</v>
      </c>
      <c r="BS44" s="60">
        <v>0</v>
      </c>
      <c r="BT44" s="56">
        <v>0</v>
      </c>
      <c r="BU44" s="47">
        <f t="shared" si="7"/>
        <v>43213</v>
      </c>
      <c r="BV44" s="61">
        <f t="shared" si="8"/>
        <v>380780</v>
      </c>
      <c r="BW44" s="61">
        <f t="shared" si="9"/>
        <v>12630</v>
      </c>
      <c r="BX44" s="47">
        <f t="shared" si="0"/>
        <v>94</v>
      </c>
      <c r="BY44" s="61">
        <f t="shared" si="10"/>
        <v>436717</v>
      </c>
      <c r="BZ44" s="62">
        <f t="shared" si="11"/>
        <v>9.894966305410598</v>
      </c>
      <c r="CA44" s="63">
        <v>9.900633953998813</v>
      </c>
      <c r="CB44" s="64">
        <f>BY44/F44</f>
        <v>425.6500974658869</v>
      </c>
    </row>
    <row r="45" spans="1:80" ht="12">
      <c r="A45" s="52">
        <v>2009</v>
      </c>
      <c r="B45" s="53" t="s">
        <v>200</v>
      </c>
      <c r="C45" s="53" t="s">
        <v>116</v>
      </c>
      <c r="D45" s="54" t="s">
        <v>201</v>
      </c>
      <c r="E45" s="55">
        <v>478</v>
      </c>
      <c r="F45" s="56">
        <v>2096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37</v>
      </c>
      <c r="M45" s="56">
        <v>0</v>
      </c>
      <c r="N45" s="56"/>
      <c r="O45" s="56">
        <v>40132</v>
      </c>
      <c r="P45" s="56">
        <v>36619</v>
      </c>
      <c r="Q45" s="42">
        <f t="shared" si="1"/>
        <v>76751</v>
      </c>
      <c r="R45" s="56">
        <v>19292</v>
      </c>
      <c r="S45" s="56">
        <v>0</v>
      </c>
      <c r="T45" s="42">
        <f t="shared" si="2"/>
        <v>19292</v>
      </c>
      <c r="U45" s="56">
        <v>0</v>
      </c>
      <c r="V45" s="56">
        <v>10391</v>
      </c>
      <c r="W45" s="56">
        <v>0</v>
      </c>
      <c r="X45" s="42">
        <f t="shared" si="3"/>
        <v>10391</v>
      </c>
      <c r="Y45" s="56">
        <v>0</v>
      </c>
      <c r="Z45" s="56">
        <v>0</v>
      </c>
      <c r="AA45" s="56">
        <v>0</v>
      </c>
      <c r="AB45" s="56">
        <v>0</v>
      </c>
      <c r="AC45" s="56">
        <v>5227</v>
      </c>
      <c r="AD45" s="42">
        <f t="shared" si="4"/>
        <v>5227</v>
      </c>
      <c r="AE45" s="56">
        <v>48696</v>
      </c>
      <c r="AF45" s="56">
        <v>0</v>
      </c>
      <c r="AG45" s="42">
        <f t="shared" si="5"/>
        <v>48696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1815</v>
      </c>
      <c r="AQ45" s="56">
        <v>1522</v>
      </c>
      <c r="AR45" s="56">
        <v>3022</v>
      </c>
      <c r="AS45" s="56">
        <v>2616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42">
        <f t="shared" si="6"/>
        <v>0</v>
      </c>
      <c r="BB45" s="56">
        <v>1540</v>
      </c>
      <c r="BC45" s="56">
        <v>695</v>
      </c>
      <c r="BD45" s="56">
        <v>0</v>
      </c>
      <c r="BE45" s="56">
        <v>0</v>
      </c>
      <c r="BF45" s="56">
        <v>0</v>
      </c>
      <c r="BG45" s="56">
        <v>96</v>
      </c>
      <c r="BH45" s="56">
        <v>0</v>
      </c>
      <c r="BI45" s="56">
        <v>813002</v>
      </c>
      <c r="BJ45" s="56">
        <v>0</v>
      </c>
      <c r="BK45" s="56">
        <v>0</v>
      </c>
      <c r="BL45" s="56">
        <v>1920</v>
      </c>
      <c r="BM45" s="56">
        <v>0</v>
      </c>
      <c r="BN45" s="56">
        <v>0</v>
      </c>
      <c r="BO45" s="56">
        <v>0</v>
      </c>
      <c r="BP45" s="57">
        <v>16691</v>
      </c>
      <c r="BQ45" s="58">
        <v>0</v>
      </c>
      <c r="BR45" s="59">
        <v>16691</v>
      </c>
      <c r="BS45" s="60">
        <v>0</v>
      </c>
      <c r="BT45" s="56">
        <v>0</v>
      </c>
      <c r="BU45" s="47">
        <f t="shared" si="7"/>
        <v>170909</v>
      </c>
      <c r="BV45" s="61">
        <f t="shared" si="8"/>
        <v>813002</v>
      </c>
      <c r="BW45" s="61">
        <f t="shared" si="9"/>
        <v>16691</v>
      </c>
      <c r="BX45" s="47">
        <f t="shared" si="0"/>
        <v>791</v>
      </c>
      <c r="BY45" s="61">
        <f t="shared" si="10"/>
        <v>1001393</v>
      </c>
      <c r="BZ45" s="62">
        <f t="shared" si="11"/>
        <v>17.067125494186598</v>
      </c>
      <c r="CA45" s="63">
        <v>17.067125494186598</v>
      </c>
      <c r="CB45" s="64">
        <f>BY45/F45</f>
        <v>477.7638358778626</v>
      </c>
    </row>
    <row r="46" spans="1:80" ht="12">
      <c r="A46" s="52">
        <v>2009</v>
      </c>
      <c r="B46" s="53" t="s">
        <v>202</v>
      </c>
      <c r="C46" s="53" t="s">
        <v>116</v>
      </c>
      <c r="D46" s="54" t="s">
        <v>203</v>
      </c>
      <c r="E46" s="55">
        <v>466</v>
      </c>
      <c r="F46" s="56">
        <v>709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12</v>
      </c>
      <c r="M46" s="56">
        <v>0</v>
      </c>
      <c r="N46" s="56"/>
      <c r="O46" s="56">
        <v>0</v>
      </c>
      <c r="P46" s="56">
        <v>12439</v>
      </c>
      <c r="Q46" s="42">
        <f t="shared" si="1"/>
        <v>12439</v>
      </c>
      <c r="R46" s="56">
        <v>6553</v>
      </c>
      <c r="S46" s="56">
        <v>0</v>
      </c>
      <c r="T46" s="42">
        <f t="shared" si="2"/>
        <v>6553</v>
      </c>
      <c r="U46" s="56">
        <v>0</v>
      </c>
      <c r="V46" s="56">
        <v>3530</v>
      </c>
      <c r="W46" s="56">
        <v>0</v>
      </c>
      <c r="X46" s="42">
        <f t="shared" si="3"/>
        <v>3530</v>
      </c>
      <c r="Y46" s="56">
        <v>0</v>
      </c>
      <c r="Z46" s="56">
        <v>0</v>
      </c>
      <c r="AA46" s="56">
        <v>0</v>
      </c>
      <c r="AB46" s="56">
        <v>0</v>
      </c>
      <c r="AC46" s="56">
        <v>1776</v>
      </c>
      <c r="AD46" s="42">
        <f t="shared" si="4"/>
        <v>1776</v>
      </c>
      <c r="AE46" s="56">
        <v>20632</v>
      </c>
      <c r="AF46" s="56">
        <v>0</v>
      </c>
      <c r="AG46" s="42">
        <f t="shared" si="5"/>
        <v>20632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616</v>
      </c>
      <c r="AQ46" s="56">
        <v>0</v>
      </c>
      <c r="AR46" s="56">
        <v>1025</v>
      </c>
      <c r="AS46" s="56">
        <v>888</v>
      </c>
      <c r="AT46" s="56">
        <v>70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42">
        <f t="shared" si="6"/>
        <v>0</v>
      </c>
      <c r="BB46" s="56">
        <v>525</v>
      </c>
      <c r="BC46" s="56">
        <v>237</v>
      </c>
      <c r="BD46" s="56">
        <v>0</v>
      </c>
      <c r="BE46" s="56">
        <v>0</v>
      </c>
      <c r="BF46" s="56">
        <v>0</v>
      </c>
      <c r="BG46" s="56">
        <v>32</v>
      </c>
      <c r="BH46" s="56">
        <v>0</v>
      </c>
      <c r="BI46" s="56">
        <v>276174</v>
      </c>
      <c r="BJ46" s="56">
        <v>0</v>
      </c>
      <c r="BK46" s="56">
        <v>0</v>
      </c>
      <c r="BL46" s="56">
        <v>0</v>
      </c>
      <c r="BM46" s="56">
        <v>0</v>
      </c>
      <c r="BN46" s="56">
        <v>0</v>
      </c>
      <c r="BO46" s="56">
        <v>0</v>
      </c>
      <c r="BP46" s="57">
        <v>5669</v>
      </c>
      <c r="BQ46" s="58">
        <v>0</v>
      </c>
      <c r="BR46" s="59">
        <v>5669</v>
      </c>
      <c r="BS46" s="60">
        <v>0</v>
      </c>
      <c r="BT46" s="56">
        <v>0</v>
      </c>
      <c r="BU46" s="47">
        <f t="shared" si="7"/>
        <v>48066</v>
      </c>
      <c r="BV46" s="61">
        <f t="shared" si="8"/>
        <v>276174</v>
      </c>
      <c r="BW46" s="61">
        <f t="shared" si="9"/>
        <v>5669</v>
      </c>
      <c r="BX46" s="47">
        <f t="shared" si="0"/>
        <v>269</v>
      </c>
      <c r="BY46" s="61">
        <f t="shared" si="10"/>
        <v>330178</v>
      </c>
      <c r="BZ46" s="62">
        <f t="shared" si="11"/>
        <v>14.557602263021764</v>
      </c>
      <c r="CA46" s="63">
        <v>14.557602263021764</v>
      </c>
      <c r="CB46" s="64">
        <f>BY46/F46</f>
        <v>465.6953455571227</v>
      </c>
    </row>
    <row r="47" spans="1:80" ht="12">
      <c r="A47" s="52">
        <v>2009</v>
      </c>
      <c r="B47" s="53" t="s">
        <v>204</v>
      </c>
      <c r="C47" s="53" t="s">
        <v>116</v>
      </c>
      <c r="D47" s="54" t="s">
        <v>205</v>
      </c>
      <c r="E47" s="55">
        <v>515</v>
      </c>
      <c r="F47" s="56">
        <v>2140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200</v>
      </c>
      <c r="M47" s="56">
        <v>0</v>
      </c>
      <c r="N47" s="56"/>
      <c r="O47" s="56">
        <v>23690</v>
      </c>
      <c r="P47" s="56">
        <v>53620</v>
      </c>
      <c r="Q47" s="42">
        <f t="shared" si="1"/>
        <v>77310</v>
      </c>
      <c r="R47" s="56">
        <v>35140</v>
      </c>
      <c r="S47" s="56">
        <v>0</v>
      </c>
      <c r="T47" s="42">
        <f t="shared" si="2"/>
        <v>35140</v>
      </c>
      <c r="U47" s="56">
        <v>0</v>
      </c>
      <c r="V47" s="56">
        <v>34770</v>
      </c>
      <c r="W47" s="56">
        <v>0</v>
      </c>
      <c r="X47" s="42">
        <f t="shared" si="3"/>
        <v>34770</v>
      </c>
      <c r="Y47" s="56">
        <v>0</v>
      </c>
      <c r="Z47" s="56">
        <v>0</v>
      </c>
      <c r="AA47" s="56">
        <v>0</v>
      </c>
      <c r="AB47" s="56">
        <v>0</v>
      </c>
      <c r="AC47" s="56">
        <v>14620</v>
      </c>
      <c r="AD47" s="42">
        <f t="shared" si="4"/>
        <v>14620</v>
      </c>
      <c r="AE47" s="56">
        <v>57070</v>
      </c>
      <c r="AF47" s="56">
        <v>0</v>
      </c>
      <c r="AG47" s="42">
        <f t="shared" si="5"/>
        <v>57070</v>
      </c>
      <c r="AH47" s="56">
        <v>0</v>
      </c>
      <c r="AI47" s="56">
        <v>0</v>
      </c>
      <c r="AJ47" s="56">
        <v>0</v>
      </c>
      <c r="AK47" s="56">
        <v>0</v>
      </c>
      <c r="AL47" s="56">
        <v>4100</v>
      </c>
      <c r="AM47" s="56">
        <v>0</v>
      </c>
      <c r="AN47" s="56">
        <v>0</v>
      </c>
      <c r="AO47" s="56">
        <v>0</v>
      </c>
      <c r="AP47" s="56">
        <v>4320</v>
      </c>
      <c r="AQ47" s="56">
        <v>0</v>
      </c>
      <c r="AR47" s="56">
        <v>0</v>
      </c>
      <c r="AS47" s="56">
        <v>3700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28690</v>
      </c>
      <c r="AZ47" s="56">
        <v>0</v>
      </c>
      <c r="BA47" s="42">
        <f t="shared" si="6"/>
        <v>28690</v>
      </c>
      <c r="BB47" s="56">
        <v>1160</v>
      </c>
      <c r="BC47" s="56"/>
      <c r="BD47" s="56">
        <v>60</v>
      </c>
      <c r="BE47" s="56">
        <v>0</v>
      </c>
      <c r="BF47" s="56">
        <v>0</v>
      </c>
      <c r="BG47" s="56">
        <v>50</v>
      </c>
      <c r="BH47" s="56">
        <v>0</v>
      </c>
      <c r="BI47" s="56">
        <v>810700</v>
      </c>
      <c r="BJ47" s="56">
        <v>0</v>
      </c>
      <c r="BK47" s="56">
        <v>0</v>
      </c>
      <c r="BL47" s="56">
        <v>0</v>
      </c>
      <c r="BM47" s="56">
        <v>0</v>
      </c>
      <c r="BN47" s="56">
        <v>0</v>
      </c>
      <c r="BO47" s="56">
        <v>0</v>
      </c>
      <c r="BP47" s="57">
        <v>29660</v>
      </c>
      <c r="BQ47" s="58">
        <v>0</v>
      </c>
      <c r="BR47" s="59">
        <v>29660</v>
      </c>
      <c r="BS47" s="60">
        <v>0</v>
      </c>
      <c r="BT47" s="56">
        <v>0</v>
      </c>
      <c r="BU47" s="47">
        <f t="shared" si="7"/>
        <v>261080</v>
      </c>
      <c r="BV47" s="61">
        <f t="shared" si="8"/>
        <v>810700</v>
      </c>
      <c r="BW47" s="61">
        <f t="shared" si="9"/>
        <v>29660</v>
      </c>
      <c r="BX47" s="47">
        <f t="shared" si="0"/>
        <v>110</v>
      </c>
      <c r="BY47" s="61">
        <f t="shared" si="10"/>
        <v>1101550</v>
      </c>
      <c r="BZ47" s="62">
        <f t="shared" si="11"/>
        <v>23.70114838182561</v>
      </c>
      <c r="CA47" s="63">
        <v>23.733343012572426</v>
      </c>
      <c r="CB47" s="64">
        <f>BY47/F47</f>
        <v>514.7429906542056</v>
      </c>
    </row>
    <row r="48" spans="1:80" ht="12">
      <c r="A48" s="52">
        <v>2009</v>
      </c>
      <c r="B48" s="53" t="s">
        <v>206</v>
      </c>
      <c r="C48" s="53" t="s">
        <v>116</v>
      </c>
      <c r="D48" s="54" t="s">
        <v>207</v>
      </c>
      <c r="E48" s="55">
        <v>448</v>
      </c>
      <c r="F48" s="56">
        <v>6674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/>
      <c r="O48" s="56">
        <v>24430</v>
      </c>
      <c r="P48" s="56">
        <v>121535</v>
      </c>
      <c r="Q48" s="42">
        <f t="shared" si="1"/>
        <v>145965</v>
      </c>
      <c r="R48" s="56">
        <v>48606</v>
      </c>
      <c r="S48" s="56">
        <v>0</v>
      </c>
      <c r="T48" s="42">
        <f t="shared" si="2"/>
        <v>48606</v>
      </c>
      <c r="U48" s="56">
        <v>0</v>
      </c>
      <c r="V48" s="56">
        <v>9685</v>
      </c>
      <c r="W48" s="56">
        <v>0</v>
      </c>
      <c r="X48" s="42">
        <f t="shared" si="3"/>
        <v>9685</v>
      </c>
      <c r="Y48" s="56">
        <v>0</v>
      </c>
      <c r="Z48" s="56">
        <v>0</v>
      </c>
      <c r="AA48" s="56">
        <v>0</v>
      </c>
      <c r="AB48" s="56">
        <v>0</v>
      </c>
      <c r="AC48" s="56">
        <v>7202</v>
      </c>
      <c r="AD48" s="42">
        <f t="shared" si="4"/>
        <v>7202</v>
      </c>
      <c r="AE48" s="56">
        <v>101152</v>
      </c>
      <c r="AF48" s="56">
        <v>0</v>
      </c>
      <c r="AG48" s="42">
        <f t="shared" si="5"/>
        <v>101152</v>
      </c>
      <c r="AH48" s="56">
        <v>0</v>
      </c>
      <c r="AI48" s="56">
        <v>0</v>
      </c>
      <c r="AJ48" s="56">
        <v>0</v>
      </c>
      <c r="AK48" s="56">
        <v>0</v>
      </c>
      <c r="AL48" s="56">
        <v>790</v>
      </c>
      <c r="AM48" s="56">
        <v>0</v>
      </c>
      <c r="AN48" s="56">
        <v>0</v>
      </c>
      <c r="AO48" s="56">
        <v>0</v>
      </c>
      <c r="AP48" s="56">
        <v>6270</v>
      </c>
      <c r="AQ48" s="56">
        <v>0</v>
      </c>
      <c r="AR48" s="56">
        <v>5580</v>
      </c>
      <c r="AS48" s="56">
        <v>6030</v>
      </c>
      <c r="AT48" s="56">
        <v>0</v>
      </c>
      <c r="AU48" s="56">
        <v>45</v>
      </c>
      <c r="AV48" s="56">
        <v>90</v>
      </c>
      <c r="AW48" s="56">
        <v>0</v>
      </c>
      <c r="AX48" s="56">
        <v>0</v>
      </c>
      <c r="AY48" s="56">
        <v>0</v>
      </c>
      <c r="AZ48" s="56">
        <v>6390</v>
      </c>
      <c r="BA48" s="42">
        <f t="shared" si="6"/>
        <v>6390</v>
      </c>
      <c r="BB48" s="56">
        <v>7045</v>
      </c>
      <c r="BC48" s="56"/>
      <c r="BD48" s="56">
        <v>279</v>
      </c>
      <c r="BE48" s="56">
        <v>0</v>
      </c>
      <c r="BF48" s="56">
        <v>0</v>
      </c>
      <c r="BG48" s="56">
        <v>141</v>
      </c>
      <c r="BH48" s="56">
        <v>0</v>
      </c>
      <c r="BI48" s="56">
        <v>2626640</v>
      </c>
      <c r="BJ48" s="56">
        <v>0</v>
      </c>
      <c r="BK48" s="56">
        <v>0</v>
      </c>
      <c r="BL48" s="56">
        <v>0</v>
      </c>
      <c r="BM48" s="56">
        <v>0</v>
      </c>
      <c r="BN48" s="56">
        <v>0</v>
      </c>
      <c r="BO48" s="56">
        <v>0</v>
      </c>
      <c r="BP48" s="57">
        <v>19310</v>
      </c>
      <c r="BQ48" s="58">
        <v>0</v>
      </c>
      <c r="BR48" s="59">
        <v>19310</v>
      </c>
      <c r="BS48" s="60">
        <v>0</v>
      </c>
      <c r="BT48" s="56">
        <v>0</v>
      </c>
      <c r="BU48" s="47">
        <f t="shared" si="7"/>
        <v>344760</v>
      </c>
      <c r="BV48" s="61">
        <f t="shared" si="8"/>
        <v>2626640</v>
      </c>
      <c r="BW48" s="61">
        <f t="shared" si="9"/>
        <v>19310</v>
      </c>
      <c r="BX48" s="47">
        <f t="shared" si="0"/>
        <v>420</v>
      </c>
      <c r="BY48" s="61">
        <f t="shared" si="10"/>
        <v>2991130</v>
      </c>
      <c r="BZ48" s="62">
        <f t="shared" si="11"/>
        <v>11.526078772905223</v>
      </c>
      <c r="CA48" s="63">
        <v>11.526078772905223</v>
      </c>
      <c r="CB48" s="64">
        <f>BY48/F48</f>
        <v>448.17650584357204</v>
      </c>
    </row>
    <row r="49" spans="1:80" ht="12">
      <c r="A49" s="52">
        <v>2009</v>
      </c>
      <c r="B49" s="53" t="s">
        <v>208</v>
      </c>
      <c r="C49" s="53" t="s">
        <v>116</v>
      </c>
      <c r="D49" s="54" t="s">
        <v>209</v>
      </c>
      <c r="E49" s="55">
        <v>438</v>
      </c>
      <c r="F49" s="56">
        <v>4863</v>
      </c>
      <c r="G49" s="56">
        <v>5</v>
      </c>
      <c r="H49" s="56">
        <v>0</v>
      </c>
      <c r="I49" s="56">
        <v>0</v>
      </c>
      <c r="J49" s="56">
        <v>0</v>
      </c>
      <c r="K49" s="56">
        <v>700</v>
      </c>
      <c r="L49" s="56">
        <v>55</v>
      </c>
      <c r="M49" s="56">
        <v>5</v>
      </c>
      <c r="N49" s="56"/>
      <c r="O49" s="56">
        <v>38950</v>
      </c>
      <c r="P49" s="56">
        <v>100838</v>
      </c>
      <c r="Q49" s="42">
        <f t="shared" si="1"/>
        <v>139788</v>
      </c>
      <c r="R49" s="56">
        <v>27552</v>
      </c>
      <c r="S49" s="56">
        <v>0</v>
      </c>
      <c r="T49" s="42">
        <f t="shared" si="2"/>
        <v>27552</v>
      </c>
      <c r="U49" s="56">
        <v>0</v>
      </c>
      <c r="V49" s="56">
        <v>13855</v>
      </c>
      <c r="W49" s="56">
        <v>0</v>
      </c>
      <c r="X49" s="42">
        <f t="shared" si="3"/>
        <v>13855</v>
      </c>
      <c r="Y49" s="56">
        <v>66</v>
      </c>
      <c r="Z49" s="56">
        <v>0</v>
      </c>
      <c r="AA49" s="56">
        <v>0</v>
      </c>
      <c r="AB49" s="56">
        <v>0</v>
      </c>
      <c r="AC49" s="56">
        <v>9250</v>
      </c>
      <c r="AD49" s="42">
        <f t="shared" si="4"/>
        <v>9316</v>
      </c>
      <c r="AE49" s="56">
        <v>58974</v>
      </c>
      <c r="AF49" s="56">
        <v>0</v>
      </c>
      <c r="AG49" s="42">
        <f t="shared" si="5"/>
        <v>58974</v>
      </c>
      <c r="AH49" s="56">
        <v>0</v>
      </c>
      <c r="AI49" s="56">
        <v>0</v>
      </c>
      <c r="AJ49" s="56">
        <v>0</v>
      </c>
      <c r="AK49" s="56">
        <v>0</v>
      </c>
      <c r="AL49" s="56">
        <v>260</v>
      </c>
      <c r="AM49" s="56">
        <v>0</v>
      </c>
      <c r="AN49" s="56">
        <v>0</v>
      </c>
      <c r="AO49" s="56">
        <v>0</v>
      </c>
      <c r="AP49" s="56">
        <v>6675</v>
      </c>
      <c r="AQ49" s="56">
        <v>0</v>
      </c>
      <c r="AR49" s="56">
        <v>5250</v>
      </c>
      <c r="AS49" s="56">
        <v>4450</v>
      </c>
      <c r="AT49" s="56">
        <v>0</v>
      </c>
      <c r="AU49" s="56">
        <v>900</v>
      </c>
      <c r="AV49" s="56">
        <v>2150</v>
      </c>
      <c r="AW49" s="56">
        <v>0</v>
      </c>
      <c r="AX49" s="56">
        <v>0</v>
      </c>
      <c r="AY49" s="56">
        <v>0</v>
      </c>
      <c r="AZ49" s="56">
        <v>35820</v>
      </c>
      <c r="BA49" s="42">
        <f t="shared" si="6"/>
        <v>35820</v>
      </c>
      <c r="BB49" s="56">
        <v>1990</v>
      </c>
      <c r="BC49" s="56"/>
      <c r="BD49" s="56">
        <v>227</v>
      </c>
      <c r="BE49" s="56">
        <v>0</v>
      </c>
      <c r="BF49" s="56">
        <v>0</v>
      </c>
      <c r="BG49" s="56">
        <v>84</v>
      </c>
      <c r="BH49" s="56">
        <v>0</v>
      </c>
      <c r="BI49" s="56">
        <v>1784300</v>
      </c>
      <c r="BJ49" s="56">
        <v>0</v>
      </c>
      <c r="BK49" s="56">
        <v>0</v>
      </c>
      <c r="BL49" s="56">
        <v>121180</v>
      </c>
      <c r="BM49" s="56">
        <v>0</v>
      </c>
      <c r="BN49" s="56">
        <v>0</v>
      </c>
      <c r="BO49" s="56">
        <v>0</v>
      </c>
      <c r="BP49" s="57">
        <v>36620</v>
      </c>
      <c r="BQ49" s="58">
        <v>0</v>
      </c>
      <c r="BR49" s="59">
        <v>36620</v>
      </c>
      <c r="BS49" s="60">
        <v>0</v>
      </c>
      <c r="BT49" s="56">
        <v>0</v>
      </c>
      <c r="BU49" s="47">
        <f t="shared" si="7"/>
        <v>305595</v>
      </c>
      <c r="BV49" s="61">
        <f t="shared" si="8"/>
        <v>1784300</v>
      </c>
      <c r="BW49" s="61">
        <f t="shared" si="9"/>
        <v>36620</v>
      </c>
      <c r="BX49" s="47">
        <f t="shared" si="0"/>
        <v>311</v>
      </c>
      <c r="BY49" s="61">
        <f t="shared" si="10"/>
        <v>2126826</v>
      </c>
      <c r="BZ49" s="62">
        <f t="shared" si="11"/>
        <v>14.368594327885779</v>
      </c>
      <c r="CA49" s="63">
        <v>14.371412612558396</v>
      </c>
      <c r="CB49" s="64">
        <f>BY49/F49</f>
        <v>437.3485502776064</v>
      </c>
    </row>
    <row r="50" spans="1:80" ht="12">
      <c r="A50" s="52">
        <v>2009</v>
      </c>
      <c r="B50" s="53" t="s">
        <v>210</v>
      </c>
      <c r="C50" s="53" t="s">
        <v>116</v>
      </c>
      <c r="D50" s="54" t="s">
        <v>211</v>
      </c>
      <c r="E50" s="55">
        <v>422</v>
      </c>
      <c r="F50" s="56">
        <v>1430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/>
      <c r="O50" s="56">
        <v>0</v>
      </c>
      <c r="P50" s="56">
        <v>21280</v>
      </c>
      <c r="Q50" s="42">
        <f t="shared" si="1"/>
        <v>21280</v>
      </c>
      <c r="R50" s="56">
        <v>6661</v>
      </c>
      <c r="S50" s="56">
        <v>0</v>
      </c>
      <c r="T50" s="42">
        <f t="shared" si="2"/>
        <v>6661</v>
      </c>
      <c r="U50" s="56">
        <v>0</v>
      </c>
      <c r="V50" s="56">
        <v>880</v>
      </c>
      <c r="W50" s="56">
        <v>0</v>
      </c>
      <c r="X50" s="42">
        <f t="shared" si="3"/>
        <v>880</v>
      </c>
      <c r="Y50" s="56">
        <v>0</v>
      </c>
      <c r="Z50" s="56">
        <v>0</v>
      </c>
      <c r="AA50" s="56">
        <v>0</v>
      </c>
      <c r="AB50" s="56">
        <v>0</v>
      </c>
      <c r="AC50" s="56">
        <v>5787</v>
      </c>
      <c r="AD50" s="42">
        <f t="shared" si="4"/>
        <v>5787</v>
      </c>
      <c r="AE50" s="56">
        <v>27482</v>
      </c>
      <c r="AF50" s="56">
        <v>0</v>
      </c>
      <c r="AG50" s="42">
        <f t="shared" si="5"/>
        <v>27482</v>
      </c>
      <c r="AH50" s="56">
        <v>0</v>
      </c>
      <c r="AI50" s="56">
        <v>0</v>
      </c>
      <c r="AJ50" s="56">
        <v>0</v>
      </c>
      <c r="AK50" s="56">
        <v>0</v>
      </c>
      <c r="AL50" s="56">
        <v>510</v>
      </c>
      <c r="AM50" s="56">
        <v>0</v>
      </c>
      <c r="AN50" s="56">
        <v>0</v>
      </c>
      <c r="AO50" s="56">
        <v>0</v>
      </c>
      <c r="AP50" s="56">
        <v>1045</v>
      </c>
      <c r="AQ50" s="56">
        <v>0</v>
      </c>
      <c r="AR50" s="56">
        <v>1290</v>
      </c>
      <c r="AS50" s="56">
        <v>2320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42">
        <f t="shared" si="6"/>
        <v>0</v>
      </c>
      <c r="BB50" s="56">
        <v>3750</v>
      </c>
      <c r="BC50" s="56"/>
      <c r="BD50" s="56">
        <v>142</v>
      </c>
      <c r="BE50" s="56">
        <v>0</v>
      </c>
      <c r="BF50" s="56">
        <v>0</v>
      </c>
      <c r="BG50" s="56">
        <v>73</v>
      </c>
      <c r="BH50" s="56">
        <v>0</v>
      </c>
      <c r="BI50" s="56">
        <v>524000</v>
      </c>
      <c r="BJ50" s="56">
        <v>0</v>
      </c>
      <c r="BK50" s="56">
        <v>0</v>
      </c>
      <c r="BL50" s="56">
        <v>0</v>
      </c>
      <c r="BM50" s="56">
        <v>0</v>
      </c>
      <c r="BN50" s="56">
        <v>0</v>
      </c>
      <c r="BO50" s="56">
        <v>0</v>
      </c>
      <c r="BP50" s="57">
        <v>7940</v>
      </c>
      <c r="BQ50" s="58">
        <v>0</v>
      </c>
      <c r="BR50" s="59">
        <v>7940</v>
      </c>
      <c r="BS50" s="60">
        <v>0</v>
      </c>
      <c r="BT50" s="56">
        <v>0</v>
      </c>
      <c r="BU50" s="47">
        <f t="shared" si="7"/>
        <v>71005</v>
      </c>
      <c r="BV50" s="61">
        <f t="shared" si="8"/>
        <v>524000</v>
      </c>
      <c r="BW50" s="61">
        <f t="shared" si="9"/>
        <v>7940</v>
      </c>
      <c r="BX50" s="47">
        <f t="shared" si="0"/>
        <v>215</v>
      </c>
      <c r="BY50" s="61">
        <f t="shared" si="10"/>
        <v>603160</v>
      </c>
      <c r="BZ50" s="62">
        <f t="shared" si="11"/>
        <v>11.772166589296372</v>
      </c>
      <c r="CA50" s="63">
        <v>11.772166589296372</v>
      </c>
      <c r="CB50" s="64">
        <f>BY50/F50</f>
        <v>421.7902097902098</v>
      </c>
    </row>
    <row r="51" spans="1:80" ht="12">
      <c r="A51" s="52">
        <v>2009</v>
      </c>
      <c r="B51" s="53" t="s">
        <v>212</v>
      </c>
      <c r="C51" s="53" t="s">
        <v>116</v>
      </c>
      <c r="D51" s="54" t="s">
        <v>213</v>
      </c>
      <c r="E51" s="55">
        <v>471</v>
      </c>
      <c r="F51" s="56">
        <v>3539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/>
      <c r="O51" s="56">
        <v>38995</v>
      </c>
      <c r="P51" s="56">
        <v>40180</v>
      </c>
      <c r="Q51" s="42">
        <f t="shared" si="1"/>
        <v>79175</v>
      </c>
      <c r="R51" s="56">
        <v>0</v>
      </c>
      <c r="S51" s="56">
        <v>0</v>
      </c>
      <c r="T51" s="42">
        <f t="shared" si="2"/>
        <v>0</v>
      </c>
      <c r="U51" s="56">
        <v>0</v>
      </c>
      <c r="V51" s="56">
        <v>23520</v>
      </c>
      <c r="W51" s="56">
        <v>0</v>
      </c>
      <c r="X51" s="42">
        <f t="shared" si="3"/>
        <v>23520</v>
      </c>
      <c r="Y51" s="56">
        <v>0</v>
      </c>
      <c r="Z51" s="56">
        <v>0</v>
      </c>
      <c r="AA51" s="56">
        <v>0</v>
      </c>
      <c r="AB51" s="56">
        <v>0</v>
      </c>
      <c r="AC51" s="56">
        <v>27870</v>
      </c>
      <c r="AD51" s="42">
        <f t="shared" si="4"/>
        <v>27870</v>
      </c>
      <c r="AE51" s="56">
        <v>56240</v>
      </c>
      <c r="AF51" s="56">
        <v>0</v>
      </c>
      <c r="AG51" s="42">
        <f t="shared" si="5"/>
        <v>56240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3000</v>
      </c>
      <c r="AT51" s="56">
        <v>0</v>
      </c>
      <c r="AU51" s="56">
        <v>2400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42">
        <f t="shared" si="6"/>
        <v>0</v>
      </c>
      <c r="BB51" s="56">
        <v>1900</v>
      </c>
      <c r="BC51" s="56"/>
      <c r="BD51" s="56">
        <v>0</v>
      </c>
      <c r="BE51" s="56">
        <v>0</v>
      </c>
      <c r="BF51" s="56">
        <v>0</v>
      </c>
      <c r="BG51" s="56">
        <v>0</v>
      </c>
      <c r="BH51" s="56">
        <v>0</v>
      </c>
      <c r="BI51" s="56">
        <v>1431400</v>
      </c>
      <c r="BJ51" s="56">
        <v>0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7">
        <v>41220</v>
      </c>
      <c r="BQ51" s="58">
        <v>0</v>
      </c>
      <c r="BR51" s="59">
        <v>41220</v>
      </c>
      <c r="BS51" s="60">
        <v>0</v>
      </c>
      <c r="BT51" s="56">
        <v>0</v>
      </c>
      <c r="BU51" s="47">
        <f t="shared" si="7"/>
        <v>194105</v>
      </c>
      <c r="BV51" s="61">
        <f t="shared" si="8"/>
        <v>1431400</v>
      </c>
      <c r="BW51" s="61">
        <f t="shared" si="9"/>
        <v>41220</v>
      </c>
      <c r="BX51" s="47">
        <f t="shared" si="0"/>
        <v>0</v>
      </c>
      <c r="BY51" s="61">
        <f t="shared" si="10"/>
        <v>1666725</v>
      </c>
      <c r="BZ51" s="62">
        <f t="shared" si="11"/>
        <v>11.645892393766218</v>
      </c>
      <c r="CA51" s="63">
        <v>11.686691714218034</v>
      </c>
      <c r="CB51" s="64">
        <f>BY51/F51</f>
        <v>470.9593105397005</v>
      </c>
    </row>
    <row r="52" spans="1:80" ht="12">
      <c r="A52" s="52">
        <v>2009</v>
      </c>
      <c r="B52" s="53" t="s">
        <v>214</v>
      </c>
      <c r="C52" s="53" t="s">
        <v>116</v>
      </c>
      <c r="D52" s="54" t="s">
        <v>215</v>
      </c>
      <c r="E52" s="55">
        <v>532</v>
      </c>
      <c r="F52" s="56">
        <v>8515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740</v>
      </c>
      <c r="M52" s="56">
        <v>0</v>
      </c>
      <c r="N52" s="56"/>
      <c r="O52" s="56">
        <v>529951</v>
      </c>
      <c r="P52" s="56">
        <v>179765</v>
      </c>
      <c r="Q52" s="42">
        <f t="shared" si="1"/>
        <v>709716</v>
      </c>
      <c r="R52" s="56">
        <v>127124</v>
      </c>
      <c r="S52" s="56">
        <v>0</v>
      </c>
      <c r="T52" s="42">
        <f t="shared" si="2"/>
        <v>127124</v>
      </c>
      <c r="U52" s="56">
        <v>10160</v>
      </c>
      <c r="V52" s="56">
        <v>18860</v>
      </c>
      <c r="W52" s="56">
        <v>0</v>
      </c>
      <c r="X52" s="42">
        <f t="shared" si="3"/>
        <v>29020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42">
        <f t="shared" si="4"/>
        <v>0</v>
      </c>
      <c r="AE52" s="56">
        <v>105960</v>
      </c>
      <c r="AF52" s="56">
        <v>0</v>
      </c>
      <c r="AG52" s="42">
        <f t="shared" si="5"/>
        <v>105960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49380</v>
      </c>
      <c r="AY52" s="56">
        <v>32453</v>
      </c>
      <c r="AZ52" s="56">
        <v>60470</v>
      </c>
      <c r="BA52" s="42">
        <f t="shared" si="6"/>
        <v>92923</v>
      </c>
      <c r="BB52" s="56">
        <v>10569</v>
      </c>
      <c r="BC52" s="56"/>
      <c r="BD52" s="56">
        <v>0</v>
      </c>
      <c r="BE52" s="56">
        <v>0</v>
      </c>
      <c r="BF52" s="56">
        <v>0</v>
      </c>
      <c r="BG52" s="56">
        <v>0</v>
      </c>
      <c r="BH52" s="56">
        <v>0</v>
      </c>
      <c r="BI52" s="56">
        <v>3284589</v>
      </c>
      <c r="BJ52" s="56">
        <v>0</v>
      </c>
      <c r="BK52" s="56">
        <v>0</v>
      </c>
      <c r="BL52" s="56">
        <v>0</v>
      </c>
      <c r="BM52" s="56">
        <v>0</v>
      </c>
      <c r="BN52" s="56">
        <v>0</v>
      </c>
      <c r="BO52" s="56">
        <v>0</v>
      </c>
      <c r="BP52" s="57">
        <v>30300</v>
      </c>
      <c r="BQ52" s="58">
        <v>0</v>
      </c>
      <c r="BR52" s="59">
        <v>30300</v>
      </c>
      <c r="BS52" s="60">
        <v>0</v>
      </c>
      <c r="BT52" s="56">
        <v>0</v>
      </c>
      <c r="BU52" s="47">
        <f t="shared" si="7"/>
        <v>1125432</v>
      </c>
      <c r="BV52" s="61">
        <f t="shared" si="8"/>
        <v>3284589</v>
      </c>
      <c r="BW52" s="61">
        <f t="shared" si="9"/>
        <v>30300</v>
      </c>
      <c r="BX52" s="47">
        <f t="shared" si="0"/>
        <v>0</v>
      </c>
      <c r="BY52" s="61">
        <f t="shared" si="10"/>
        <v>4440321</v>
      </c>
      <c r="BZ52" s="62">
        <f t="shared" si="11"/>
        <v>25.345735139418974</v>
      </c>
      <c r="CA52" s="63">
        <v>25.34316676090706</v>
      </c>
      <c r="CB52" s="64">
        <f>BY52/F52</f>
        <v>521.4704638872578</v>
      </c>
    </row>
    <row r="53" spans="1:80" ht="12">
      <c r="A53" s="52">
        <v>2009</v>
      </c>
      <c r="B53" s="53" t="s">
        <v>216</v>
      </c>
      <c r="C53" s="53" t="s">
        <v>116</v>
      </c>
      <c r="D53" s="54" t="s">
        <v>217</v>
      </c>
      <c r="E53" s="55">
        <v>585</v>
      </c>
      <c r="F53" s="56">
        <v>4121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670</v>
      </c>
      <c r="M53" s="56">
        <v>0</v>
      </c>
      <c r="N53" s="56"/>
      <c r="O53" s="56">
        <v>151553</v>
      </c>
      <c r="P53" s="56">
        <v>105800</v>
      </c>
      <c r="Q53" s="42">
        <f t="shared" si="1"/>
        <v>257353</v>
      </c>
      <c r="R53" s="56">
        <v>99549</v>
      </c>
      <c r="S53" s="56">
        <v>0</v>
      </c>
      <c r="T53" s="42">
        <f t="shared" si="2"/>
        <v>99549</v>
      </c>
      <c r="U53" s="56">
        <v>0</v>
      </c>
      <c r="V53" s="56">
        <v>105690</v>
      </c>
      <c r="W53" s="56">
        <v>0</v>
      </c>
      <c r="X53" s="42">
        <f t="shared" si="3"/>
        <v>105690</v>
      </c>
      <c r="Y53" s="56">
        <v>7750</v>
      </c>
      <c r="Z53" s="56">
        <v>0</v>
      </c>
      <c r="AA53" s="56">
        <v>0</v>
      </c>
      <c r="AB53" s="56">
        <v>0</v>
      </c>
      <c r="AC53" s="56">
        <v>64960</v>
      </c>
      <c r="AD53" s="42">
        <f t="shared" si="4"/>
        <v>72710</v>
      </c>
      <c r="AE53" s="56">
        <v>141440</v>
      </c>
      <c r="AF53" s="56">
        <v>0</v>
      </c>
      <c r="AG53" s="42">
        <f t="shared" si="5"/>
        <v>141440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2970</v>
      </c>
      <c r="AQ53" s="56">
        <v>420</v>
      </c>
      <c r="AR53" s="56">
        <v>1490</v>
      </c>
      <c r="AS53" s="56">
        <v>4240</v>
      </c>
      <c r="AT53" s="56">
        <v>0</v>
      </c>
      <c r="AU53" s="56">
        <v>1100</v>
      </c>
      <c r="AV53" s="56">
        <v>0</v>
      </c>
      <c r="AW53" s="56">
        <v>0</v>
      </c>
      <c r="AX53" s="56">
        <v>0</v>
      </c>
      <c r="AY53" s="56">
        <v>118708</v>
      </c>
      <c r="AZ53" s="56">
        <v>30710</v>
      </c>
      <c r="BA53" s="42">
        <f t="shared" si="6"/>
        <v>149418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0</v>
      </c>
      <c r="BH53" s="56">
        <v>0</v>
      </c>
      <c r="BI53" s="56">
        <v>1364440</v>
      </c>
      <c r="BJ53" s="56">
        <v>0</v>
      </c>
      <c r="BK53" s="56">
        <v>0</v>
      </c>
      <c r="BL53" s="56">
        <v>0</v>
      </c>
      <c r="BM53" s="56">
        <v>0</v>
      </c>
      <c r="BN53" s="56">
        <v>0</v>
      </c>
      <c r="BO53" s="56">
        <v>0</v>
      </c>
      <c r="BP53" s="57">
        <v>210540</v>
      </c>
      <c r="BQ53" s="58">
        <v>0</v>
      </c>
      <c r="BR53" s="59">
        <v>210540</v>
      </c>
      <c r="BS53" s="60">
        <v>0</v>
      </c>
      <c r="BT53" s="56">
        <v>0</v>
      </c>
      <c r="BU53" s="47">
        <f t="shared" si="7"/>
        <v>837050</v>
      </c>
      <c r="BV53" s="61">
        <f t="shared" si="8"/>
        <v>1364440</v>
      </c>
      <c r="BW53" s="61">
        <f t="shared" si="9"/>
        <v>210540</v>
      </c>
      <c r="BX53" s="47">
        <f t="shared" si="0"/>
        <v>0</v>
      </c>
      <c r="BY53" s="61">
        <f t="shared" si="10"/>
        <v>2412030</v>
      </c>
      <c r="BZ53" s="62">
        <f t="shared" si="11"/>
        <v>34.70313387478597</v>
      </c>
      <c r="CA53" s="63">
        <v>34.70313387478597</v>
      </c>
      <c r="CB53" s="64">
        <f>BY53/F53</f>
        <v>585.3021111380733</v>
      </c>
    </row>
    <row r="54" spans="1:80" ht="12">
      <c r="A54" s="52">
        <v>2009</v>
      </c>
      <c r="B54" s="53" t="s">
        <v>218</v>
      </c>
      <c r="C54" s="53" t="s">
        <v>116</v>
      </c>
      <c r="D54" s="54" t="s">
        <v>219</v>
      </c>
      <c r="E54" s="55">
        <v>501</v>
      </c>
      <c r="F54" s="56">
        <v>1625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/>
      <c r="O54" s="56">
        <v>55240</v>
      </c>
      <c r="P54" s="56">
        <v>43096</v>
      </c>
      <c r="Q54" s="42">
        <f t="shared" si="1"/>
        <v>98336</v>
      </c>
      <c r="R54" s="56">
        <v>12984</v>
      </c>
      <c r="S54" s="56">
        <v>0</v>
      </c>
      <c r="T54" s="42">
        <f t="shared" si="2"/>
        <v>12984</v>
      </c>
      <c r="U54" s="56">
        <v>0</v>
      </c>
      <c r="V54" s="56">
        <v>4240</v>
      </c>
      <c r="W54" s="56">
        <v>0</v>
      </c>
      <c r="X54" s="42">
        <f t="shared" si="3"/>
        <v>4240</v>
      </c>
      <c r="Y54" s="56">
        <v>0</v>
      </c>
      <c r="Z54" s="56">
        <v>0</v>
      </c>
      <c r="AA54" s="56">
        <v>0</v>
      </c>
      <c r="AB54" s="56">
        <v>0</v>
      </c>
      <c r="AC54" s="56">
        <v>3006</v>
      </c>
      <c r="AD54" s="42">
        <f t="shared" si="4"/>
        <v>3006</v>
      </c>
      <c r="AE54" s="56">
        <v>44129</v>
      </c>
      <c r="AF54" s="56">
        <v>0</v>
      </c>
      <c r="AG54" s="42">
        <f t="shared" si="5"/>
        <v>44129</v>
      </c>
      <c r="AH54" s="56">
        <v>0</v>
      </c>
      <c r="AI54" s="56">
        <v>0</v>
      </c>
      <c r="AJ54" s="56">
        <v>0</v>
      </c>
      <c r="AK54" s="56">
        <v>0</v>
      </c>
      <c r="AL54" s="56">
        <v>805</v>
      </c>
      <c r="AM54" s="56">
        <v>0</v>
      </c>
      <c r="AN54" s="56">
        <v>0</v>
      </c>
      <c r="AO54" s="56">
        <v>0</v>
      </c>
      <c r="AP54" s="56">
        <v>1365</v>
      </c>
      <c r="AQ54" s="56">
        <v>0</v>
      </c>
      <c r="AR54" s="56">
        <v>1400</v>
      </c>
      <c r="AS54" s="56">
        <v>1600</v>
      </c>
      <c r="AT54" s="56">
        <v>0</v>
      </c>
      <c r="AU54" s="56">
        <v>90</v>
      </c>
      <c r="AV54" s="56">
        <v>0</v>
      </c>
      <c r="AW54" s="56">
        <v>0</v>
      </c>
      <c r="AX54" s="56">
        <v>0</v>
      </c>
      <c r="AY54" s="56">
        <v>0</v>
      </c>
      <c r="AZ54" s="56">
        <v>1560</v>
      </c>
      <c r="BA54" s="42">
        <f t="shared" si="6"/>
        <v>1560</v>
      </c>
      <c r="BB54" s="56">
        <v>4060</v>
      </c>
      <c r="BC54" s="56"/>
      <c r="BD54" s="56">
        <v>160</v>
      </c>
      <c r="BE54" s="56">
        <v>0</v>
      </c>
      <c r="BF54" s="56">
        <v>0</v>
      </c>
      <c r="BG54" s="56">
        <v>79</v>
      </c>
      <c r="BH54" s="56">
        <v>0</v>
      </c>
      <c r="BI54" s="56">
        <v>623930</v>
      </c>
      <c r="BJ54" s="56">
        <v>0</v>
      </c>
      <c r="BK54" s="56">
        <v>0</v>
      </c>
      <c r="BL54" s="56">
        <v>0</v>
      </c>
      <c r="BM54" s="56">
        <v>0</v>
      </c>
      <c r="BN54" s="56">
        <v>0</v>
      </c>
      <c r="BO54" s="56">
        <v>0</v>
      </c>
      <c r="BP54" s="57">
        <v>16780</v>
      </c>
      <c r="BQ54" s="58">
        <v>0</v>
      </c>
      <c r="BR54" s="59">
        <v>16780</v>
      </c>
      <c r="BS54" s="60">
        <v>0</v>
      </c>
      <c r="BT54" s="56">
        <v>0</v>
      </c>
      <c r="BU54" s="47">
        <f t="shared" si="7"/>
        <v>173575</v>
      </c>
      <c r="BV54" s="61">
        <f t="shared" si="8"/>
        <v>623930</v>
      </c>
      <c r="BW54" s="61">
        <f t="shared" si="9"/>
        <v>16780</v>
      </c>
      <c r="BX54" s="47">
        <f t="shared" si="0"/>
        <v>239</v>
      </c>
      <c r="BY54" s="61">
        <f t="shared" si="10"/>
        <v>814524</v>
      </c>
      <c r="BZ54" s="62">
        <f t="shared" si="11"/>
        <v>21.309992093541748</v>
      </c>
      <c r="CA54" s="63">
        <v>21.309992093541748</v>
      </c>
      <c r="CB54" s="64">
        <f>BY54/F54</f>
        <v>501.24553846153844</v>
      </c>
    </row>
    <row r="55" spans="1:80" ht="12">
      <c r="A55" s="52">
        <v>2009</v>
      </c>
      <c r="B55" s="53" t="s">
        <v>220</v>
      </c>
      <c r="C55" s="53" t="s">
        <v>116</v>
      </c>
      <c r="D55" s="54" t="s">
        <v>221</v>
      </c>
      <c r="E55" s="55">
        <v>517</v>
      </c>
      <c r="F55" s="56">
        <v>3543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62</v>
      </c>
      <c r="M55" s="56">
        <v>0</v>
      </c>
      <c r="N55" s="56"/>
      <c r="O55" s="56">
        <v>77744</v>
      </c>
      <c r="P55" s="56">
        <v>78841</v>
      </c>
      <c r="Q55" s="42">
        <f t="shared" si="1"/>
        <v>156585</v>
      </c>
      <c r="R55" s="56">
        <v>36959</v>
      </c>
      <c r="S55" s="56">
        <v>0</v>
      </c>
      <c r="T55" s="42">
        <f t="shared" si="2"/>
        <v>36959</v>
      </c>
      <c r="U55" s="56">
        <v>0</v>
      </c>
      <c r="V55" s="56">
        <v>64622</v>
      </c>
      <c r="W55" s="56">
        <v>0</v>
      </c>
      <c r="X55" s="42">
        <f t="shared" si="3"/>
        <v>64622</v>
      </c>
      <c r="Y55" s="56">
        <v>0</v>
      </c>
      <c r="Z55" s="56">
        <v>0</v>
      </c>
      <c r="AA55" s="56">
        <v>0</v>
      </c>
      <c r="AB55" s="56">
        <v>0</v>
      </c>
      <c r="AC55" s="56">
        <v>20062</v>
      </c>
      <c r="AD55" s="42">
        <f t="shared" si="4"/>
        <v>20062</v>
      </c>
      <c r="AE55" s="56">
        <v>83830</v>
      </c>
      <c r="AF55" s="56">
        <v>0</v>
      </c>
      <c r="AG55" s="42">
        <f t="shared" si="5"/>
        <v>83830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3067</v>
      </c>
      <c r="AQ55" s="56">
        <v>0</v>
      </c>
      <c r="AR55" s="56">
        <v>5108</v>
      </c>
      <c r="AS55" s="56">
        <v>4423</v>
      </c>
      <c r="AT55" s="56">
        <v>346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22682</v>
      </c>
      <c r="BA55" s="42">
        <f t="shared" si="6"/>
        <v>22682</v>
      </c>
      <c r="BB55" s="56">
        <v>2607</v>
      </c>
      <c r="BC55" s="56">
        <v>1176</v>
      </c>
      <c r="BD55" s="56">
        <v>0</v>
      </c>
      <c r="BE55" s="56">
        <v>0</v>
      </c>
      <c r="BF55" s="56">
        <v>0</v>
      </c>
      <c r="BG55" s="56">
        <v>162</v>
      </c>
      <c r="BH55" s="56">
        <v>0</v>
      </c>
      <c r="BI55" s="56">
        <v>1374268</v>
      </c>
      <c r="BJ55" s="56">
        <v>0</v>
      </c>
      <c r="BK55" s="56">
        <v>0</v>
      </c>
      <c r="BL55" s="56">
        <v>0</v>
      </c>
      <c r="BM55" s="56">
        <v>0</v>
      </c>
      <c r="BN55" s="56">
        <v>0</v>
      </c>
      <c r="BO55" s="56">
        <v>0</v>
      </c>
      <c r="BP55" s="57">
        <v>54840</v>
      </c>
      <c r="BQ55" s="58">
        <v>0</v>
      </c>
      <c r="BR55" s="59">
        <v>54840</v>
      </c>
      <c r="BS55" s="60">
        <v>0</v>
      </c>
      <c r="BT55" s="56">
        <v>0</v>
      </c>
      <c r="BU55" s="47">
        <f t="shared" si="7"/>
        <v>400353</v>
      </c>
      <c r="BV55" s="61">
        <f t="shared" si="8"/>
        <v>1374268</v>
      </c>
      <c r="BW55" s="61">
        <f t="shared" si="9"/>
        <v>54840</v>
      </c>
      <c r="BX55" s="47">
        <f t="shared" si="0"/>
        <v>1338</v>
      </c>
      <c r="BY55" s="61">
        <f t="shared" si="10"/>
        <v>1830799</v>
      </c>
      <c r="BZ55" s="62">
        <f t="shared" si="11"/>
        <v>21.86766542913777</v>
      </c>
      <c r="CA55" s="63">
        <v>21.86766542913777</v>
      </c>
      <c r="CB55" s="64">
        <f>BY55/F55</f>
        <v>516.7369460908834</v>
      </c>
    </row>
    <row r="56" spans="1:80" ht="12">
      <c r="A56" s="52">
        <v>2009</v>
      </c>
      <c r="B56" s="53" t="s">
        <v>222</v>
      </c>
      <c r="C56" s="53" t="s">
        <v>116</v>
      </c>
      <c r="D56" s="54" t="s">
        <v>223</v>
      </c>
      <c r="E56" s="55">
        <v>387</v>
      </c>
      <c r="F56" s="56">
        <v>1392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/>
      <c r="O56" s="56">
        <v>0</v>
      </c>
      <c r="P56" s="56">
        <v>62200</v>
      </c>
      <c r="Q56" s="42">
        <f t="shared" si="1"/>
        <v>62200</v>
      </c>
      <c r="R56" s="56">
        <v>37320</v>
      </c>
      <c r="S56" s="56">
        <v>0</v>
      </c>
      <c r="T56" s="42">
        <f t="shared" si="2"/>
        <v>37320</v>
      </c>
      <c r="U56" s="56">
        <v>0</v>
      </c>
      <c r="V56" s="56">
        <v>0</v>
      </c>
      <c r="W56" s="56">
        <v>0</v>
      </c>
      <c r="X56" s="42">
        <f t="shared" si="3"/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42">
        <f t="shared" si="4"/>
        <v>0</v>
      </c>
      <c r="AE56" s="56">
        <v>51480</v>
      </c>
      <c r="AF56" s="56">
        <v>0</v>
      </c>
      <c r="AG56" s="42">
        <f t="shared" si="5"/>
        <v>51480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42">
        <f t="shared" si="6"/>
        <v>0</v>
      </c>
      <c r="BB56" s="56">
        <v>0</v>
      </c>
      <c r="BC56" s="56"/>
      <c r="BD56" s="56">
        <v>0</v>
      </c>
      <c r="BE56" s="56">
        <v>0</v>
      </c>
      <c r="BF56" s="56">
        <v>0</v>
      </c>
      <c r="BG56" s="56">
        <v>0</v>
      </c>
      <c r="BH56" s="56">
        <v>0</v>
      </c>
      <c r="BI56" s="56">
        <v>376855</v>
      </c>
      <c r="BJ56" s="56">
        <v>0</v>
      </c>
      <c r="BK56" s="56">
        <v>0</v>
      </c>
      <c r="BL56" s="56">
        <v>0</v>
      </c>
      <c r="BM56" s="56">
        <v>0</v>
      </c>
      <c r="BN56" s="56">
        <v>0</v>
      </c>
      <c r="BO56" s="56">
        <v>0</v>
      </c>
      <c r="BP56" s="57">
        <v>10300</v>
      </c>
      <c r="BQ56" s="58">
        <v>0</v>
      </c>
      <c r="BR56" s="59">
        <v>10300</v>
      </c>
      <c r="BS56" s="60">
        <v>0</v>
      </c>
      <c r="BT56" s="56">
        <v>0</v>
      </c>
      <c r="BU56" s="47">
        <f t="shared" si="7"/>
        <v>151000</v>
      </c>
      <c r="BV56" s="61">
        <f t="shared" si="8"/>
        <v>376855</v>
      </c>
      <c r="BW56" s="61">
        <f t="shared" si="9"/>
        <v>10300</v>
      </c>
      <c r="BX56" s="47">
        <f t="shared" si="0"/>
        <v>0</v>
      </c>
      <c r="BY56" s="61">
        <f t="shared" si="10"/>
        <v>538155</v>
      </c>
      <c r="BZ56" s="62">
        <f t="shared" si="11"/>
        <v>28.05883063429681</v>
      </c>
      <c r="CA56" s="63">
        <v>28.05883063429681</v>
      </c>
      <c r="CB56" s="64">
        <f>BY56/F56</f>
        <v>386.6056034482759</v>
      </c>
    </row>
    <row r="57" spans="1:80" ht="12">
      <c r="A57" s="52">
        <v>2009</v>
      </c>
      <c r="B57" s="53" t="s">
        <v>224</v>
      </c>
      <c r="C57" s="53" t="s">
        <v>116</v>
      </c>
      <c r="D57" s="54" t="s">
        <v>225</v>
      </c>
      <c r="E57" s="55">
        <v>475</v>
      </c>
      <c r="F57" s="56">
        <v>1116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/>
      <c r="O57" s="56">
        <v>12296</v>
      </c>
      <c r="P57" s="56">
        <v>12625</v>
      </c>
      <c r="Q57" s="42">
        <f t="shared" si="1"/>
        <v>24921</v>
      </c>
      <c r="R57" s="56">
        <v>6820</v>
      </c>
      <c r="S57" s="56">
        <v>0</v>
      </c>
      <c r="T57" s="42">
        <f t="shared" si="2"/>
        <v>6820</v>
      </c>
      <c r="U57" s="56">
        <v>0</v>
      </c>
      <c r="V57" s="56">
        <v>0</v>
      </c>
      <c r="W57" s="56">
        <v>0</v>
      </c>
      <c r="X57" s="42">
        <f t="shared" si="3"/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42">
        <f t="shared" si="4"/>
        <v>0</v>
      </c>
      <c r="AE57" s="56">
        <v>17665</v>
      </c>
      <c r="AF57" s="56">
        <v>0</v>
      </c>
      <c r="AG57" s="42">
        <f t="shared" si="5"/>
        <v>17665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42">
        <f t="shared" si="6"/>
        <v>0</v>
      </c>
      <c r="BB57" s="56">
        <v>605</v>
      </c>
      <c r="BC57" s="56"/>
      <c r="BD57" s="56">
        <v>243</v>
      </c>
      <c r="BE57" s="56">
        <v>0</v>
      </c>
      <c r="BF57" s="56">
        <v>0</v>
      </c>
      <c r="BG57" s="56">
        <v>81</v>
      </c>
      <c r="BH57" s="56">
        <v>0</v>
      </c>
      <c r="BI57" s="56">
        <v>474635</v>
      </c>
      <c r="BJ57" s="56">
        <v>0</v>
      </c>
      <c r="BK57" s="56">
        <v>0</v>
      </c>
      <c r="BL57" s="56">
        <v>0</v>
      </c>
      <c r="BM57" s="56">
        <v>0</v>
      </c>
      <c r="BN57" s="56">
        <v>0</v>
      </c>
      <c r="BO57" s="56">
        <v>0</v>
      </c>
      <c r="BP57" s="57">
        <v>4750</v>
      </c>
      <c r="BQ57" s="58">
        <v>0</v>
      </c>
      <c r="BR57" s="59">
        <v>4750</v>
      </c>
      <c r="BS57" s="60">
        <v>0</v>
      </c>
      <c r="BT57" s="56">
        <v>0</v>
      </c>
      <c r="BU57" s="47">
        <f t="shared" si="7"/>
        <v>50011</v>
      </c>
      <c r="BV57" s="61">
        <f t="shared" si="8"/>
        <v>474635</v>
      </c>
      <c r="BW57" s="61">
        <f t="shared" si="9"/>
        <v>4750</v>
      </c>
      <c r="BX57" s="47">
        <f t="shared" si="0"/>
        <v>324</v>
      </c>
      <c r="BY57" s="61">
        <f t="shared" si="10"/>
        <v>529720</v>
      </c>
      <c r="BZ57" s="62">
        <f t="shared" si="11"/>
        <v>9.441025447406178</v>
      </c>
      <c r="CA57" s="63">
        <v>9.482036380104159</v>
      </c>
      <c r="CB57" s="64">
        <f>BY57/F57</f>
        <v>474.6594982078853</v>
      </c>
    </row>
    <row r="58" spans="1:80" ht="12">
      <c r="A58" s="52">
        <v>2009</v>
      </c>
      <c r="B58" s="53" t="s">
        <v>226</v>
      </c>
      <c r="C58" s="53" t="s">
        <v>116</v>
      </c>
      <c r="D58" s="54" t="s">
        <v>227</v>
      </c>
      <c r="E58" s="55">
        <v>514</v>
      </c>
      <c r="F58" s="56">
        <v>2456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/>
      <c r="O58" s="56">
        <v>0</v>
      </c>
      <c r="P58" s="56">
        <v>39629</v>
      </c>
      <c r="Q58" s="42">
        <f t="shared" si="1"/>
        <v>39629</v>
      </c>
      <c r="R58" s="56">
        <v>36459</v>
      </c>
      <c r="S58" s="56">
        <v>0</v>
      </c>
      <c r="T58" s="42">
        <f t="shared" si="2"/>
        <v>36459</v>
      </c>
      <c r="U58" s="56">
        <v>0</v>
      </c>
      <c r="V58" s="56">
        <v>5400</v>
      </c>
      <c r="W58" s="56">
        <v>0</v>
      </c>
      <c r="X58" s="42">
        <f t="shared" si="3"/>
        <v>5400</v>
      </c>
      <c r="Y58" s="56">
        <v>0</v>
      </c>
      <c r="Z58" s="56">
        <v>0</v>
      </c>
      <c r="AA58" s="56">
        <v>0</v>
      </c>
      <c r="AB58" s="56">
        <v>0</v>
      </c>
      <c r="AC58" s="56">
        <v>3155</v>
      </c>
      <c r="AD58" s="42">
        <f t="shared" si="4"/>
        <v>3155</v>
      </c>
      <c r="AE58" s="56">
        <v>77997</v>
      </c>
      <c r="AF58" s="56">
        <v>0</v>
      </c>
      <c r="AG58" s="42">
        <f t="shared" si="5"/>
        <v>77997</v>
      </c>
      <c r="AH58" s="56">
        <v>0</v>
      </c>
      <c r="AI58" s="56">
        <v>0</v>
      </c>
      <c r="AJ58" s="56">
        <v>0</v>
      </c>
      <c r="AK58" s="56">
        <v>0</v>
      </c>
      <c r="AL58" s="56">
        <v>865</v>
      </c>
      <c r="AM58" s="56">
        <v>0</v>
      </c>
      <c r="AN58" s="56">
        <v>0</v>
      </c>
      <c r="AO58" s="56">
        <v>0</v>
      </c>
      <c r="AP58" s="56">
        <v>2045</v>
      </c>
      <c r="AQ58" s="56">
        <v>0</v>
      </c>
      <c r="AR58" s="56">
        <v>2190</v>
      </c>
      <c r="AS58" s="56">
        <v>2720</v>
      </c>
      <c r="AT58" s="56">
        <v>0</v>
      </c>
      <c r="AU58" s="56">
        <v>90</v>
      </c>
      <c r="AV58" s="56">
        <v>0</v>
      </c>
      <c r="AW58" s="56">
        <v>0</v>
      </c>
      <c r="AX58" s="56">
        <v>0</v>
      </c>
      <c r="AY58" s="56">
        <v>0</v>
      </c>
      <c r="AZ58" s="56">
        <v>4150</v>
      </c>
      <c r="BA58" s="42">
        <f t="shared" si="6"/>
        <v>4150</v>
      </c>
      <c r="BB58" s="56">
        <v>2370</v>
      </c>
      <c r="BC58" s="56"/>
      <c r="BD58" s="56">
        <v>140</v>
      </c>
      <c r="BE58" s="56">
        <v>20</v>
      </c>
      <c r="BF58" s="56">
        <v>0</v>
      </c>
      <c r="BG58" s="56">
        <v>34</v>
      </c>
      <c r="BH58" s="56">
        <v>0</v>
      </c>
      <c r="BI58" s="56">
        <v>1066480</v>
      </c>
      <c r="BJ58" s="56">
        <v>0</v>
      </c>
      <c r="BK58" s="56">
        <v>0</v>
      </c>
      <c r="BL58" s="56">
        <v>98460</v>
      </c>
      <c r="BM58" s="56">
        <v>0</v>
      </c>
      <c r="BN58" s="56">
        <v>0</v>
      </c>
      <c r="BO58" s="56">
        <v>0</v>
      </c>
      <c r="BP58" s="57">
        <v>19640</v>
      </c>
      <c r="BQ58" s="58">
        <v>0</v>
      </c>
      <c r="BR58" s="59">
        <v>19640</v>
      </c>
      <c r="BS58" s="60">
        <v>0</v>
      </c>
      <c r="BT58" s="56">
        <v>0</v>
      </c>
      <c r="BU58" s="47">
        <f t="shared" si="7"/>
        <v>177070</v>
      </c>
      <c r="BV58" s="61">
        <f t="shared" si="8"/>
        <v>1066480</v>
      </c>
      <c r="BW58" s="61">
        <f t="shared" si="9"/>
        <v>19640</v>
      </c>
      <c r="BX58" s="47">
        <f t="shared" si="0"/>
        <v>194</v>
      </c>
      <c r="BY58" s="61">
        <f t="shared" si="10"/>
        <v>1263384</v>
      </c>
      <c r="BZ58" s="62">
        <f t="shared" si="11"/>
        <v>14.015532886280022</v>
      </c>
      <c r="CA58" s="63">
        <v>14.015532886280022</v>
      </c>
      <c r="CB58" s="64">
        <f>BY58/F58</f>
        <v>514.4071661237786</v>
      </c>
    </row>
    <row r="59" spans="1:80" ht="12">
      <c r="A59" s="52">
        <v>2009</v>
      </c>
      <c r="B59" s="53" t="s">
        <v>228</v>
      </c>
      <c r="C59" s="53" t="s">
        <v>116</v>
      </c>
      <c r="D59" s="54" t="s">
        <v>229</v>
      </c>
      <c r="E59" s="55">
        <v>480</v>
      </c>
      <c r="F59" s="56">
        <v>909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16</v>
      </c>
      <c r="M59" s="56">
        <v>0</v>
      </c>
      <c r="N59" s="56"/>
      <c r="O59" s="56">
        <v>17126</v>
      </c>
      <c r="P59" s="56">
        <v>15881</v>
      </c>
      <c r="Q59" s="42">
        <f t="shared" si="1"/>
        <v>33007</v>
      </c>
      <c r="R59" s="56">
        <v>8368</v>
      </c>
      <c r="S59" s="56">
        <v>0</v>
      </c>
      <c r="T59" s="42">
        <f t="shared" si="2"/>
        <v>8368</v>
      </c>
      <c r="U59" s="56">
        <v>0</v>
      </c>
      <c r="V59" s="56">
        <v>4504</v>
      </c>
      <c r="W59" s="56">
        <v>0</v>
      </c>
      <c r="X59" s="42">
        <f t="shared" si="3"/>
        <v>4504</v>
      </c>
      <c r="Y59" s="56">
        <v>0</v>
      </c>
      <c r="Z59" s="56">
        <v>0</v>
      </c>
      <c r="AA59" s="56">
        <v>0</v>
      </c>
      <c r="AB59" s="56">
        <v>0</v>
      </c>
      <c r="AC59" s="56">
        <v>2266</v>
      </c>
      <c r="AD59" s="42">
        <f t="shared" si="4"/>
        <v>2266</v>
      </c>
      <c r="AE59" s="56">
        <v>23370</v>
      </c>
      <c r="AF59" s="56">
        <v>0</v>
      </c>
      <c r="AG59" s="42">
        <f t="shared" si="5"/>
        <v>23370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787</v>
      </c>
      <c r="AQ59" s="56">
        <v>0</v>
      </c>
      <c r="AR59" s="56">
        <v>1310</v>
      </c>
      <c r="AS59" s="56">
        <v>1134</v>
      </c>
      <c r="AT59" s="56">
        <v>89</v>
      </c>
      <c r="AU59" s="56">
        <v>302</v>
      </c>
      <c r="AV59" s="56">
        <v>0</v>
      </c>
      <c r="AW59" s="56">
        <v>0</v>
      </c>
      <c r="AX59" s="56">
        <v>0</v>
      </c>
      <c r="AY59" s="56">
        <v>0</v>
      </c>
      <c r="AZ59" s="56">
        <v>659</v>
      </c>
      <c r="BA59" s="42">
        <f t="shared" si="6"/>
        <v>659</v>
      </c>
      <c r="BB59" s="56">
        <v>669</v>
      </c>
      <c r="BC59" s="56"/>
      <c r="BD59" s="56">
        <v>154</v>
      </c>
      <c r="BE59" s="56">
        <v>0</v>
      </c>
      <c r="BF59" s="56">
        <v>0</v>
      </c>
      <c r="BG59" s="56">
        <v>42</v>
      </c>
      <c r="BH59" s="56">
        <v>0</v>
      </c>
      <c r="BI59" s="56">
        <v>352586</v>
      </c>
      <c r="BJ59" s="56">
        <v>0</v>
      </c>
      <c r="BK59" s="56">
        <v>0</v>
      </c>
      <c r="BL59" s="56">
        <v>0</v>
      </c>
      <c r="BM59" s="56">
        <v>0</v>
      </c>
      <c r="BN59" s="56">
        <v>0</v>
      </c>
      <c r="BO59" s="56">
        <v>0</v>
      </c>
      <c r="BP59" s="57">
        <v>7239</v>
      </c>
      <c r="BQ59" s="58">
        <v>0</v>
      </c>
      <c r="BR59" s="59">
        <v>7239</v>
      </c>
      <c r="BS59" s="60">
        <v>0</v>
      </c>
      <c r="BT59" s="56">
        <v>0</v>
      </c>
      <c r="BU59" s="47">
        <f t="shared" si="7"/>
        <v>76481</v>
      </c>
      <c r="BV59" s="61">
        <f t="shared" si="8"/>
        <v>352586</v>
      </c>
      <c r="BW59" s="61">
        <f t="shared" si="9"/>
        <v>7239</v>
      </c>
      <c r="BX59" s="47">
        <f t="shared" si="0"/>
        <v>196</v>
      </c>
      <c r="BY59" s="61">
        <f t="shared" si="10"/>
        <v>436502</v>
      </c>
      <c r="BZ59" s="62">
        <f t="shared" si="11"/>
        <v>17.521340108407294</v>
      </c>
      <c r="CA59" s="63">
        <v>17.521340108407294</v>
      </c>
      <c r="CB59" s="64">
        <f>BY59/F59</f>
        <v>480.2002200220022</v>
      </c>
    </row>
    <row r="60" spans="1:80" ht="12">
      <c r="A60" s="52">
        <v>2009</v>
      </c>
      <c r="B60" s="53" t="s">
        <v>230</v>
      </c>
      <c r="C60" s="53" t="s">
        <v>116</v>
      </c>
      <c r="D60" s="54" t="s">
        <v>231</v>
      </c>
      <c r="E60" s="55">
        <v>474</v>
      </c>
      <c r="F60" s="56">
        <v>7535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850</v>
      </c>
      <c r="M60" s="56">
        <v>0</v>
      </c>
      <c r="N60" s="56"/>
      <c r="O60" s="56">
        <v>347185</v>
      </c>
      <c r="P60" s="56">
        <v>125982</v>
      </c>
      <c r="Q60" s="42">
        <f t="shared" si="1"/>
        <v>473167</v>
      </c>
      <c r="R60" s="56">
        <v>91418</v>
      </c>
      <c r="S60" s="56">
        <v>0</v>
      </c>
      <c r="T60" s="42">
        <f t="shared" si="2"/>
        <v>91418</v>
      </c>
      <c r="U60" s="56">
        <v>560</v>
      </c>
      <c r="V60" s="56">
        <v>7360</v>
      </c>
      <c r="W60" s="56">
        <v>0</v>
      </c>
      <c r="X60" s="42">
        <f t="shared" si="3"/>
        <v>7920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42">
        <f t="shared" si="4"/>
        <v>0</v>
      </c>
      <c r="AE60" s="56">
        <v>84259</v>
      </c>
      <c r="AF60" s="56">
        <v>0</v>
      </c>
      <c r="AG60" s="42">
        <f t="shared" si="5"/>
        <v>84259</v>
      </c>
      <c r="AH60" s="56">
        <v>0</v>
      </c>
      <c r="AI60" s="56">
        <v>0</v>
      </c>
      <c r="AJ60" s="56">
        <v>0</v>
      </c>
      <c r="AK60" s="56">
        <v>0</v>
      </c>
      <c r="AL60" s="56">
        <v>360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41526</v>
      </c>
      <c r="AY60" s="56">
        <v>0</v>
      </c>
      <c r="AZ60" s="56">
        <v>62860</v>
      </c>
      <c r="BA60" s="42">
        <f t="shared" si="6"/>
        <v>62860</v>
      </c>
      <c r="BB60" s="56">
        <v>3515</v>
      </c>
      <c r="BC60" s="56"/>
      <c r="BD60" s="56">
        <v>0</v>
      </c>
      <c r="BE60" s="56">
        <v>0</v>
      </c>
      <c r="BF60" s="56">
        <v>0</v>
      </c>
      <c r="BG60" s="56">
        <v>0</v>
      </c>
      <c r="BH60" s="56">
        <v>0</v>
      </c>
      <c r="BI60" s="56">
        <v>2720610</v>
      </c>
      <c r="BJ60" s="56">
        <v>0</v>
      </c>
      <c r="BK60" s="56">
        <v>0</v>
      </c>
      <c r="BL60" s="56">
        <v>0</v>
      </c>
      <c r="BM60" s="56">
        <v>0</v>
      </c>
      <c r="BN60" s="56">
        <v>0</v>
      </c>
      <c r="BO60" s="56">
        <v>0</v>
      </c>
      <c r="BP60" s="57">
        <v>17050</v>
      </c>
      <c r="BQ60" s="58">
        <v>0</v>
      </c>
      <c r="BR60" s="59">
        <v>17050</v>
      </c>
      <c r="BS60" s="60">
        <v>0</v>
      </c>
      <c r="BT60" s="56">
        <v>0</v>
      </c>
      <c r="BU60" s="47">
        <f t="shared" si="7"/>
        <v>765875</v>
      </c>
      <c r="BV60" s="61">
        <f t="shared" si="8"/>
        <v>2720610</v>
      </c>
      <c r="BW60" s="61">
        <f t="shared" si="9"/>
        <v>17050</v>
      </c>
      <c r="BX60" s="47">
        <f t="shared" si="0"/>
        <v>0</v>
      </c>
      <c r="BY60" s="61">
        <f t="shared" si="10"/>
        <v>3503535</v>
      </c>
      <c r="BZ60" s="62">
        <f t="shared" si="11"/>
        <v>21.860064192308627</v>
      </c>
      <c r="CA60" s="63">
        <v>21.860064192308627</v>
      </c>
      <c r="CB60" s="64">
        <f>BY60/F60</f>
        <v>464.9681486396815</v>
      </c>
    </row>
    <row r="61" spans="1:80" ht="12">
      <c r="A61" s="52">
        <v>2009</v>
      </c>
      <c r="B61" s="53" t="s">
        <v>232</v>
      </c>
      <c r="C61" s="53" t="s">
        <v>116</v>
      </c>
      <c r="D61" s="54" t="s">
        <v>233</v>
      </c>
      <c r="E61" s="55">
        <v>552</v>
      </c>
      <c r="F61" s="56">
        <v>7059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260</v>
      </c>
      <c r="M61" s="56">
        <v>600</v>
      </c>
      <c r="N61" s="56"/>
      <c r="O61" s="56">
        <v>215711</v>
      </c>
      <c r="P61" s="56">
        <v>184572</v>
      </c>
      <c r="Q61" s="42">
        <f t="shared" si="1"/>
        <v>400283</v>
      </c>
      <c r="R61" s="56">
        <v>178113</v>
      </c>
      <c r="S61" s="56">
        <v>0</v>
      </c>
      <c r="T61" s="42">
        <f t="shared" si="2"/>
        <v>178113</v>
      </c>
      <c r="U61" s="56">
        <v>0</v>
      </c>
      <c r="V61" s="56">
        <v>58410</v>
      </c>
      <c r="W61" s="56">
        <v>0</v>
      </c>
      <c r="X61" s="42">
        <f t="shared" si="3"/>
        <v>58410</v>
      </c>
      <c r="Y61" s="56">
        <v>854</v>
      </c>
      <c r="Z61" s="56">
        <v>0</v>
      </c>
      <c r="AA61" s="56">
        <v>0</v>
      </c>
      <c r="AB61" s="56">
        <v>0</v>
      </c>
      <c r="AC61" s="56">
        <v>21550</v>
      </c>
      <c r="AD61" s="42">
        <f t="shared" si="4"/>
        <v>22404</v>
      </c>
      <c r="AE61" s="56">
        <v>179600</v>
      </c>
      <c r="AF61" s="56">
        <v>0</v>
      </c>
      <c r="AG61" s="42">
        <f t="shared" si="5"/>
        <v>179600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60</v>
      </c>
      <c r="AP61" s="56">
        <v>5280</v>
      </c>
      <c r="AQ61" s="56">
        <v>190</v>
      </c>
      <c r="AR61" s="56">
        <v>2530</v>
      </c>
      <c r="AS61" s="56">
        <v>13020</v>
      </c>
      <c r="AT61" s="56">
        <v>0</v>
      </c>
      <c r="AU61" s="56">
        <v>800</v>
      </c>
      <c r="AV61" s="56">
        <v>0</v>
      </c>
      <c r="AW61" s="56">
        <v>0</v>
      </c>
      <c r="AX61" s="56">
        <v>0</v>
      </c>
      <c r="AY61" s="56">
        <v>181159</v>
      </c>
      <c r="AZ61" s="56">
        <v>3000</v>
      </c>
      <c r="BA61" s="42">
        <f t="shared" si="6"/>
        <v>184159</v>
      </c>
      <c r="BB61" s="56">
        <v>13150</v>
      </c>
      <c r="BC61" s="56"/>
      <c r="BD61" s="56">
        <v>660</v>
      </c>
      <c r="BE61" s="56">
        <v>0</v>
      </c>
      <c r="BF61" s="56">
        <v>0</v>
      </c>
      <c r="BG61" s="56">
        <v>320</v>
      </c>
      <c r="BH61" s="56">
        <v>0</v>
      </c>
      <c r="BI61" s="56">
        <v>2301107</v>
      </c>
      <c r="BJ61" s="56">
        <v>0</v>
      </c>
      <c r="BK61" s="56">
        <v>0</v>
      </c>
      <c r="BL61" s="56">
        <v>0</v>
      </c>
      <c r="BM61" s="56">
        <v>0</v>
      </c>
      <c r="BN61" s="56">
        <v>0</v>
      </c>
      <c r="BO61" s="56">
        <v>0</v>
      </c>
      <c r="BP61" s="57">
        <v>109963</v>
      </c>
      <c r="BQ61" s="58">
        <v>0</v>
      </c>
      <c r="BR61" s="59">
        <v>109963</v>
      </c>
      <c r="BS61" s="60">
        <v>0</v>
      </c>
      <c r="BT61" s="56">
        <v>0</v>
      </c>
      <c r="BU61" s="47">
        <f t="shared" si="7"/>
        <v>1058859</v>
      </c>
      <c r="BV61" s="61">
        <f t="shared" si="8"/>
        <v>2301107</v>
      </c>
      <c r="BW61" s="61">
        <f t="shared" si="9"/>
        <v>109963</v>
      </c>
      <c r="BX61" s="47">
        <f t="shared" si="0"/>
        <v>980</v>
      </c>
      <c r="BY61" s="61">
        <f t="shared" si="10"/>
        <v>3470909</v>
      </c>
      <c r="BZ61" s="62">
        <f t="shared" si="11"/>
        <v>30.506677069321036</v>
      </c>
      <c r="CA61" s="63">
        <v>30.487001853361317</v>
      </c>
      <c r="CB61" s="64">
        <f>BY61/F61</f>
        <v>491.69981583793736</v>
      </c>
    </row>
    <row r="62" spans="1:80" ht="12.75" thickBot="1">
      <c r="A62" s="66">
        <v>2009</v>
      </c>
      <c r="B62" s="67" t="s">
        <v>234</v>
      </c>
      <c r="C62" s="67" t="s">
        <v>116</v>
      </c>
      <c r="D62" s="68" t="s">
        <v>235</v>
      </c>
      <c r="E62" s="69">
        <v>551</v>
      </c>
      <c r="F62" s="70">
        <v>15528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760</v>
      </c>
      <c r="M62" s="70">
        <v>0</v>
      </c>
      <c r="N62" s="70"/>
      <c r="O62" s="70">
        <v>838665</v>
      </c>
      <c r="P62" s="70">
        <v>7797</v>
      </c>
      <c r="Q62" s="42">
        <f t="shared" si="1"/>
        <v>846462</v>
      </c>
      <c r="R62" s="70">
        <v>250656</v>
      </c>
      <c r="S62" s="70">
        <v>0</v>
      </c>
      <c r="T62" s="42">
        <f t="shared" si="2"/>
        <v>250656</v>
      </c>
      <c r="U62" s="70">
        <v>0</v>
      </c>
      <c r="V62" s="70">
        <v>239700</v>
      </c>
      <c r="W62" s="70">
        <v>0</v>
      </c>
      <c r="X62" s="42">
        <f t="shared" si="3"/>
        <v>239700</v>
      </c>
      <c r="Y62" s="70">
        <v>2058</v>
      </c>
      <c r="Z62" s="70">
        <v>0</v>
      </c>
      <c r="AA62" s="70">
        <v>0</v>
      </c>
      <c r="AB62" s="70">
        <v>0</v>
      </c>
      <c r="AC62" s="70">
        <v>72492</v>
      </c>
      <c r="AD62" s="42">
        <f t="shared" si="4"/>
        <v>74550</v>
      </c>
      <c r="AE62" s="70">
        <v>461210</v>
      </c>
      <c r="AF62" s="70">
        <v>0</v>
      </c>
      <c r="AG62" s="42">
        <f t="shared" si="5"/>
        <v>461210</v>
      </c>
      <c r="AH62" s="70">
        <v>0</v>
      </c>
      <c r="AI62" s="70">
        <v>0</v>
      </c>
      <c r="AJ62" s="70">
        <v>0</v>
      </c>
      <c r="AK62" s="70">
        <v>0</v>
      </c>
      <c r="AL62" s="70">
        <v>1900</v>
      </c>
      <c r="AM62" s="70">
        <v>0</v>
      </c>
      <c r="AN62" s="70">
        <v>0</v>
      </c>
      <c r="AO62" s="70">
        <v>120</v>
      </c>
      <c r="AP62" s="70">
        <v>21180</v>
      </c>
      <c r="AQ62" s="70">
        <v>410</v>
      </c>
      <c r="AR62" s="70">
        <v>27991</v>
      </c>
      <c r="AS62" s="70">
        <v>26830</v>
      </c>
      <c r="AT62" s="70">
        <v>0</v>
      </c>
      <c r="AU62" s="70">
        <v>6000</v>
      </c>
      <c r="AV62" s="70">
        <v>0</v>
      </c>
      <c r="AW62" s="70">
        <v>0</v>
      </c>
      <c r="AX62" s="70">
        <v>0</v>
      </c>
      <c r="AY62" s="70">
        <v>365290</v>
      </c>
      <c r="AZ62" s="70">
        <v>107930</v>
      </c>
      <c r="BA62" s="42">
        <f t="shared" si="6"/>
        <v>473220</v>
      </c>
      <c r="BB62" s="70">
        <v>32850</v>
      </c>
      <c r="BC62" s="70"/>
      <c r="BD62" s="70">
        <v>2160</v>
      </c>
      <c r="BE62" s="70">
        <v>0</v>
      </c>
      <c r="BF62" s="70">
        <v>0</v>
      </c>
      <c r="BG62" s="70">
        <v>1460</v>
      </c>
      <c r="BH62" s="70">
        <v>0</v>
      </c>
      <c r="BI62" s="70">
        <v>5487848</v>
      </c>
      <c r="BJ62" s="70">
        <v>0</v>
      </c>
      <c r="BK62" s="70">
        <v>0</v>
      </c>
      <c r="BL62" s="70">
        <v>0</v>
      </c>
      <c r="BM62" s="70">
        <v>0</v>
      </c>
      <c r="BN62" s="70">
        <v>0</v>
      </c>
      <c r="BO62" s="70">
        <v>0</v>
      </c>
      <c r="BP62" s="71">
        <v>297620</v>
      </c>
      <c r="BQ62" s="72">
        <v>0</v>
      </c>
      <c r="BR62" s="73">
        <v>297620</v>
      </c>
      <c r="BS62" s="74">
        <v>0</v>
      </c>
      <c r="BT62" s="70">
        <v>0</v>
      </c>
      <c r="BU62" s="75">
        <f t="shared" si="7"/>
        <v>2463839</v>
      </c>
      <c r="BV62" s="75">
        <f t="shared" si="8"/>
        <v>5487848</v>
      </c>
      <c r="BW62" s="75">
        <f t="shared" si="9"/>
        <v>297620</v>
      </c>
      <c r="BX62" s="75">
        <f t="shared" si="0"/>
        <v>3620</v>
      </c>
      <c r="BY62" s="75">
        <f t="shared" si="10"/>
        <v>8252927</v>
      </c>
      <c r="BZ62" s="76">
        <f t="shared" si="11"/>
        <v>29.85412327044696</v>
      </c>
      <c r="CA62" s="77">
        <v>29.807351355458106</v>
      </c>
      <c r="CB62" s="78">
        <f>BY62/F62</f>
        <v>531.4867980422463</v>
      </c>
    </row>
    <row r="63" spans="1:80" ht="12">
      <c r="A63" s="38">
        <v>2009</v>
      </c>
      <c r="B63" s="39" t="s">
        <v>236</v>
      </c>
      <c r="C63" s="39" t="s">
        <v>237</v>
      </c>
      <c r="D63" s="40" t="s">
        <v>238</v>
      </c>
      <c r="E63" s="41">
        <v>386</v>
      </c>
      <c r="F63" s="42">
        <v>4713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/>
      <c r="O63" s="42">
        <v>0</v>
      </c>
      <c r="P63" s="42">
        <v>81490</v>
      </c>
      <c r="Q63" s="42">
        <f t="shared" si="1"/>
        <v>81490</v>
      </c>
      <c r="R63" s="42">
        <v>41610</v>
      </c>
      <c r="S63" s="42">
        <v>0</v>
      </c>
      <c r="T63" s="42">
        <f t="shared" si="2"/>
        <v>41610</v>
      </c>
      <c r="U63" s="42">
        <v>0</v>
      </c>
      <c r="V63" s="42">
        <v>0</v>
      </c>
      <c r="W63" s="42">
        <v>0</v>
      </c>
      <c r="X63" s="42">
        <f t="shared" si="3"/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f t="shared" si="4"/>
        <v>0</v>
      </c>
      <c r="AE63" s="42">
        <v>44800</v>
      </c>
      <c r="AF63" s="42">
        <v>0</v>
      </c>
      <c r="AG63" s="42">
        <f t="shared" si="5"/>
        <v>44800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f t="shared" si="6"/>
        <v>0</v>
      </c>
      <c r="BB63" s="42">
        <v>12840</v>
      </c>
      <c r="BC63" s="42"/>
      <c r="BD63" s="42">
        <v>0</v>
      </c>
      <c r="BE63" s="42">
        <v>0</v>
      </c>
      <c r="BF63" s="42">
        <v>0</v>
      </c>
      <c r="BG63" s="42">
        <v>526</v>
      </c>
      <c r="BH63" s="42">
        <v>0</v>
      </c>
      <c r="BI63" s="42">
        <v>1590400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3">
        <v>47380</v>
      </c>
      <c r="BQ63" s="44">
        <v>0</v>
      </c>
      <c r="BR63" s="45">
        <v>47380</v>
      </c>
      <c r="BS63" s="46">
        <v>0</v>
      </c>
      <c r="BT63" s="42">
        <v>0</v>
      </c>
      <c r="BU63" s="47">
        <f t="shared" si="7"/>
        <v>180740</v>
      </c>
      <c r="BV63" s="47">
        <f t="shared" si="8"/>
        <v>1590400</v>
      </c>
      <c r="BW63" s="47">
        <f t="shared" si="9"/>
        <v>47380</v>
      </c>
      <c r="BX63" s="47">
        <f t="shared" si="0"/>
        <v>526</v>
      </c>
      <c r="BY63" s="47">
        <f t="shared" si="10"/>
        <v>1819046</v>
      </c>
      <c r="BZ63" s="48">
        <f t="shared" si="11"/>
        <v>9.935977429927556</v>
      </c>
      <c r="CA63" s="49">
        <v>9.935256472978455</v>
      </c>
      <c r="CB63" s="50">
        <f>BY63/F63</f>
        <v>385.96350519838745</v>
      </c>
    </row>
    <row r="64" spans="1:80" ht="12">
      <c r="A64" s="52">
        <v>2009</v>
      </c>
      <c r="B64" s="53" t="s">
        <v>239</v>
      </c>
      <c r="C64" s="53" t="s">
        <v>237</v>
      </c>
      <c r="D64" s="54" t="s">
        <v>240</v>
      </c>
      <c r="E64" s="55">
        <v>535</v>
      </c>
      <c r="F64" s="56">
        <v>102047</v>
      </c>
      <c r="G64" s="56">
        <v>335</v>
      </c>
      <c r="H64" s="56">
        <v>0</v>
      </c>
      <c r="I64" s="56">
        <v>0</v>
      </c>
      <c r="J64" s="56">
        <v>0</v>
      </c>
      <c r="K64" s="56">
        <v>600</v>
      </c>
      <c r="L64" s="56">
        <v>9545</v>
      </c>
      <c r="M64" s="56">
        <v>300</v>
      </c>
      <c r="N64" s="56"/>
      <c r="O64" s="56">
        <v>0</v>
      </c>
      <c r="P64" s="56">
        <v>4774188</v>
      </c>
      <c r="Q64" s="42">
        <f t="shared" si="1"/>
        <v>4774188</v>
      </c>
      <c r="R64" s="56">
        <v>1399648</v>
      </c>
      <c r="S64" s="56">
        <v>0</v>
      </c>
      <c r="T64" s="42">
        <f t="shared" si="2"/>
        <v>1399648</v>
      </c>
      <c r="U64" s="56">
        <v>17980</v>
      </c>
      <c r="V64" s="56">
        <v>799905</v>
      </c>
      <c r="W64" s="56">
        <v>9030</v>
      </c>
      <c r="X64" s="42">
        <f t="shared" si="3"/>
        <v>826915</v>
      </c>
      <c r="Y64" s="56">
        <v>0</v>
      </c>
      <c r="Z64" s="56">
        <v>0</v>
      </c>
      <c r="AA64" s="56">
        <v>0</v>
      </c>
      <c r="AB64" s="56">
        <v>1920</v>
      </c>
      <c r="AC64" s="56">
        <v>351460</v>
      </c>
      <c r="AD64" s="42">
        <f t="shared" si="4"/>
        <v>353380</v>
      </c>
      <c r="AE64" s="56">
        <v>0</v>
      </c>
      <c r="AF64" s="56">
        <v>2848534</v>
      </c>
      <c r="AG64" s="42">
        <f t="shared" si="5"/>
        <v>2848534</v>
      </c>
      <c r="AH64" s="56">
        <v>4067539</v>
      </c>
      <c r="AI64" s="56">
        <v>0</v>
      </c>
      <c r="AJ64" s="56">
        <v>0</v>
      </c>
      <c r="AK64" s="56">
        <v>0</v>
      </c>
      <c r="AL64" s="56">
        <v>51785</v>
      </c>
      <c r="AM64" s="56">
        <v>0</v>
      </c>
      <c r="AN64" s="56">
        <v>25</v>
      </c>
      <c r="AO64" s="56">
        <v>655</v>
      </c>
      <c r="AP64" s="56">
        <v>126403</v>
      </c>
      <c r="AQ64" s="56">
        <v>1191</v>
      </c>
      <c r="AR64" s="56">
        <v>172805</v>
      </c>
      <c r="AS64" s="56">
        <v>127860</v>
      </c>
      <c r="AT64" s="56">
        <v>0</v>
      </c>
      <c r="AU64" s="56">
        <v>38209</v>
      </c>
      <c r="AV64" s="56">
        <v>1125</v>
      </c>
      <c r="AW64" s="56">
        <v>9810</v>
      </c>
      <c r="AX64" s="56">
        <v>611510</v>
      </c>
      <c r="AY64" s="56">
        <v>4403460</v>
      </c>
      <c r="AZ64" s="56">
        <v>663045</v>
      </c>
      <c r="BA64" s="42">
        <f t="shared" si="6"/>
        <v>5066505</v>
      </c>
      <c r="BB64" s="56">
        <v>308810</v>
      </c>
      <c r="BC64" s="56"/>
      <c r="BD64" s="56">
        <v>8439</v>
      </c>
      <c r="BE64" s="56">
        <v>1680</v>
      </c>
      <c r="BF64" s="56">
        <v>0</v>
      </c>
      <c r="BG64" s="56">
        <v>8861</v>
      </c>
      <c r="BH64" s="56">
        <v>357</v>
      </c>
      <c r="BI64" s="56">
        <v>33640910</v>
      </c>
      <c r="BJ64" s="56">
        <v>0</v>
      </c>
      <c r="BK64" s="56">
        <v>0</v>
      </c>
      <c r="BL64" s="56">
        <v>0</v>
      </c>
      <c r="BM64" s="56">
        <v>0</v>
      </c>
      <c r="BN64" s="56">
        <v>0</v>
      </c>
      <c r="BO64" s="56">
        <v>0</v>
      </c>
      <c r="BP64" s="57">
        <v>139050</v>
      </c>
      <c r="BQ64" s="58">
        <v>0</v>
      </c>
      <c r="BR64" s="59">
        <v>139050</v>
      </c>
      <c r="BS64" s="60">
        <v>0</v>
      </c>
      <c r="BT64" s="56">
        <v>0</v>
      </c>
      <c r="BU64" s="47">
        <f t="shared" si="7"/>
        <v>20786742</v>
      </c>
      <c r="BV64" s="61">
        <f t="shared" si="8"/>
        <v>33640910</v>
      </c>
      <c r="BW64" s="61">
        <f t="shared" si="9"/>
        <v>139050</v>
      </c>
      <c r="BX64" s="47">
        <f t="shared" si="0"/>
        <v>18980</v>
      </c>
      <c r="BY64" s="61">
        <f t="shared" si="10"/>
        <v>54585682</v>
      </c>
      <c r="BZ64" s="62">
        <f t="shared" si="11"/>
        <v>38.0809421782071</v>
      </c>
      <c r="CA64" s="63">
        <v>38.08262520780263</v>
      </c>
      <c r="CB64" s="64">
        <f>BY64/F64</f>
        <v>534.9072682195459</v>
      </c>
    </row>
    <row r="65" spans="1:80" ht="12">
      <c r="A65" s="52">
        <v>2009</v>
      </c>
      <c r="B65" s="53" t="s">
        <v>241</v>
      </c>
      <c r="C65" s="53" t="s">
        <v>237</v>
      </c>
      <c r="D65" s="54" t="s">
        <v>242</v>
      </c>
      <c r="E65" s="55">
        <v>336</v>
      </c>
      <c r="F65" s="56">
        <v>5119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/>
      <c r="O65" s="56">
        <v>0</v>
      </c>
      <c r="P65" s="56">
        <v>156080</v>
      </c>
      <c r="Q65" s="42">
        <f t="shared" si="1"/>
        <v>156080</v>
      </c>
      <c r="R65" s="56">
        <v>0</v>
      </c>
      <c r="S65" s="56">
        <v>0</v>
      </c>
      <c r="T65" s="42">
        <f t="shared" si="2"/>
        <v>0</v>
      </c>
      <c r="U65" s="56">
        <v>0</v>
      </c>
      <c r="V65" s="56">
        <v>0</v>
      </c>
      <c r="W65" s="56">
        <v>0</v>
      </c>
      <c r="X65" s="42">
        <f t="shared" si="3"/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100</v>
      </c>
      <c r="AD65" s="42">
        <f t="shared" si="4"/>
        <v>100</v>
      </c>
      <c r="AE65" s="56">
        <v>0</v>
      </c>
      <c r="AF65" s="56">
        <v>119050</v>
      </c>
      <c r="AG65" s="42">
        <f t="shared" si="5"/>
        <v>119050</v>
      </c>
      <c r="AH65" s="56">
        <v>89170</v>
      </c>
      <c r="AI65" s="56">
        <v>0</v>
      </c>
      <c r="AJ65" s="56">
        <v>0</v>
      </c>
      <c r="AK65" s="56">
        <v>0</v>
      </c>
      <c r="AL65" s="56">
        <v>100</v>
      </c>
      <c r="AM65" s="56">
        <v>0</v>
      </c>
      <c r="AN65" s="56">
        <v>0</v>
      </c>
      <c r="AO65" s="56">
        <v>0</v>
      </c>
      <c r="AP65" s="56">
        <v>840</v>
      </c>
      <c r="AQ65" s="56">
        <v>0</v>
      </c>
      <c r="AR65" s="56">
        <v>3580</v>
      </c>
      <c r="AS65" s="56">
        <v>4480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246433</v>
      </c>
      <c r="AZ65" s="56">
        <v>4690</v>
      </c>
      <c r="BA65" s="42">
        <f t="shared" si="6"/>
        <v>251123</v>
      </c>
      <c r="BB65" s="56">
        <v>0</v>
      </c>
      <c r="BC65" s="56"/>
      <c r="BD65" s="56">
        <v>84</v>
      </c>
      <c r="BE65" s="56">
        <v>0</v>
      </c>
      <c r="BF65" s="56">
        <v>0</v>
      </c>
      <c r="BG65" s="56">
        <v>119</v>
      </c>
      <c r="BH65" s="56">
        <v>0</v>
      </c>
      <c r="BI65" s="56">
        <v>1065780</v>
      </c>
      <c r="BJ65" s="56">
        <v>0</v>
      </c>
      <c r="BK65" s="56">
        <v>0</v>
      </c>
      <c r="BL65" s="56">
        <v>202548</v>
      </c>
      <c r="BM65" s="56">
        <v>0</v>
      </c>
      <c r="BN65" s="56">
        <v>0</v>
      </c>
      <c r="BO65" s="56">
        <v>0</v>
      </c>
      <c r="BP65" s="57">
        <v>12500</v>
      </c>
      <c r="BQ65" s="79">
        <v>12500</v>
      </c>
      <c r="BR65" s="59">
        <v>0</v>
      </c>
      <c r="BS65" s="60">
        <v>0</v>
      </c>
      <c r="BT65" s="56">
        <v>1250</v>
      </c>
      <c r="BU65" s="47">
        <f t="shared" si="7"/>
        <v>637023</v>
      </c>
      <c r="BV65" s="61">
        <f t="shared" si="8"/>
        <v>1065780</v>
      </c>
      <c r="BW65" s="61">
        <v>0</v>
      </c>
      <c r="BX65" s="47">
        <f t="shared" si="0"/>
        <v>203</v>
      </c>
      <c r="BY65" s="61">
        <f t="shared" si="10"/>
        <v>1703006</v>
      </c>
      <c r="BZ65" s="62">
        <f t="shared" si="11"/>
        <v>37.40579892261096</v>
      </c>
      <c r="CA65" s="63">
        <v>37.398332458584456</v>
      </c>
      <c r="CB65" s="64">
        <f>BY65/F65</f>
        <v>332.6833365891776</v>
      </c>
    </row>
    <row r="66" spans="1:80" ht="12">
      <c r="A66" s="52">
        <v>2009</v>
      </c>
      <c r="B66" s="53" t="s">
        <v>243</v>
      </c>
      <c r="C66" s="53" t="s">
        <v>237</v>
      </c>
      <c r="D66" s="54" t="s">
        <v>244</v>
      </c>
      <c r="E66" s="55">
        <v>441</v>
      </c>
      <c r="F66" s="56">
        <v>1489</v>
      </c>
      <c r="G66" s="56">
        <v>10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/>
      <c r="O66" s="56">
        <v>0</v>
      </c>
      <c r="P66" s="56">
        <v>73840</v>
      </c>
      <c r="Q66" s="42">
        <f t="shared" si="1"/>
        <v>73840</v>
      </c>
      <c r="R66" s="56">
        <v>0</v>
      </c>
      <c r="S66" s="56">
        <v>0</v>
      </c>
      <c r="T66" s="42">
        <f t="shared" si="2"/>
        <v>0</v>
      </c>
      <c r="U66" s="56">
        <v>0</v>
      </c>
      <c r="V66" s="56">
        <v>0</v>
      </c>
      <c r="W66" s="56">
        <v>1040</v>
      </c>
      <c r="X66" s="42">
        <f t="shared" si="3"/>
        <v>1040</v>
      </c>
      <c r="Y66" s="56">
        <v>0</v>
      </c>
      <c r="Z66" s="56">
        <v>0</v>
      </c>
      <c r="AA66" s="56">
        <v>0</v>
      </c>
      <c r="AB66" s="56">
        <v>0</v>
      </c>
      <c r="AC66" s="56">
        <v>30</v>
      </c>
      <c r="AD66" s="42">
        <f t="shared" si="4"/>
        <v>30</v>
      </c>
      <c r="AE66" s="56">
        <v>0</v>
      </c>
      <c r="AF66" s="56">
        <v>53070</v>
      </c>
      <c r="AG66" s="42">
        <f t="shared" si="5"/>
        <v>53070</v>
      </c>
      <c r="AH66" s="56">
        <v>48250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470</v>
      </c>
      <c r="AQ66" s="56">
        <v>0</v>
      </c>
      <c r="AR66" s="56">
        <v>1570</v>
      </c>
      <c r="AS66" s="56">
        <v>1000</v>
      </c>
      <c r="AT66" s="56">
        <v>0</v>
      </c>
      <c r="AU66" s="56">
        <v>0</v>
      </c>
      <c r="AV66" s="56">
        <v>0</v>
      </c>
      <c r="AW66" s="56">
        <v>0</v>
      </c>
      <c r="AX66" s="56">
        <v>30000</v>
      </c>
      <c r="AY66" s="56">
        <v>138795</v>
      </c>
      <c r="AZ66" s="56">
        <v>10580</v>
      </c>
      <c r="BA66" s="42">
        <f t="shared" si="6"/>
        <v>149375</v>
      </c>
      <c r="BB66" s="56">
        <v>0</v>
      </c>
      <c r="BC66" s="56"/>
      <c r="BD66" s="56">
        <v>123</v>
      </c>
      <c r="BE66" s="56">
        <v>0</v>
      </c>
      <c r="BF66" s="56">
        <v>0</v>
      </c>
      <c r="BG66" s="56">
        <v>191</v>
      </c>
      <c r="BH66" s="56">
        <v>0</v>
      </c>
      <c r="BI66" s="56">
        <v>237030</v>
      </c>
      <c r="BJ66" s="56">
        <v>0</v>
      </c>
      <c r="BK66" s="56">
        <v>0</v>
      </c>
      <c r="BL66" s="56">
        <v>0</v>
      </c>
      <c r="BM66" s="56">
        <v>0</v>
      </c>
      <c r="BN66" s="56">
        <v>0</v>
      </c>
      <c r="BO66" s="56">
        <v>0</v>
      </c>
      <c r="BP66" s="57">
        <v>2330</v>
      </c>
      <c r="BQ66" s="79">
        <v>2330</v>
      </c>
      <c r="BR66" s="59">
        <v>0</v>
      </c>
      <c r="BS66" s="60">
        <v>0</v>
      </c>
      <c r="BT66" s="56">
        <v>0</v>
      </c>
      <c r="BU66" s="47">
        <f t="shared" si="7"/>
        <v>360985</v>
      </c>
      <c r="BV66" s="61">
        <f t="shared" si="8"/>
        <v>237030</v>
      </c>
      <c r="BW66" s="61">
        <v>0</v>
      </c>
      <c r="BX66" s="47">
        <f t="shared" si="0"/>
        <v>314</v>
      </c>
      <c r="BY66" s="61">
        <f t="shared" si="10"/>
        <v>598329</v>
      </c>
      <c r="BZ66" s="62">
        <f t="shared" si="11"/>
        <v>60.332191820887836</v>
      </c>
      <c r="CA66" s="63">
        <v>60.24157709323147</v>
      </c>
      <c r="CB66" s="64">
        <f>BY66/F66</f>
        <v>401.8327736736064</v>
      </c>
    </row>
    <row r="67" spans="1:80" ht="12">
      <c r="A67" s="52">
        <v>2009</v>
      </c>
      <c r="B67" s="53" t="s">
        <v>245</v>
      </c>
      <c r="C67" s="53" t="s">
        <v>237</v>
      </c>
      <c r="D67" s="54" t="s">
        <v>246</v>
      </c>
      <c r="E67" s="55">
        <v>352</v>
      </c>
      <c r="F67" s="56">
        <v>2319</v>
      </c>
      <c r="G67" s="56">
        <v>0</v>
      </c>
      <c r="H67" s="56">
        <v>0</v>
      </c>
      <c r="I67" s="56">
        <v>0</v>
      </c>
      <c r="J67" s="56">
        <v>0</v>
      </c>
      <c r="K67" s="56">
        <v>315</v>
      </c>
      <c r="L67" s="56">
        <v>0</v>
      </c>
      <c r="M67" s="56">
        <v>0</v>
      </c>
      <c r="N67" s="56"/>
      <c r="O67" s="56">
        <v>0</v>
      </c>
      <c r="P67" s="56">
        <v>74537</v>
      </c>
      <c r="Q67" s="42">
        <f t="shared" si="1"/>
        <v>74537</v>
      </c>
      <c r="R67" s="56">
        <v>0</v>
      </c>
      <c r="S67" s="56">
        <v>0</v>
      </c>
      <c r="T67" s="42">
        <f t="shared" si="2"/>
        <v>0</v>
      </c>
      <c r="U67" s="56">
        <v>0</v>
      </c>
      <c r="V67" s="56">
        <v>9778</v>
      </c>
      <c r="W67" s="56">
        <v>0</v>
      </c>
      <c r="X67" s="42">
        <f t="shared" si="3"/>
        <v>9778</v>
      </c>
      <c r="Y67" s="56">
        <v>0</v>
      </c>
      <c r="Z67" s="56">
        <v>0</v>
      </c>
      <c r="AA67" s="56">
        <v>0</v>
      </c>
      <c r="AB67" s="56">
        <v>0</v>
      </c>
      <c r="AC67" s="56">
        <v>5210</v>
      </c>
      <c r="AD67" s="42">
        <f t="shared" si="4"/>
        <v>5210</v>
      </c>
      <c r="AE67" s="56">
        <v>0</v>
      </c>
      <c r="AF67" s="56">
        <v>56803</v>
      </c>
      <c r="AG67" s="42">
        <f t="shared" si="5"/>
        <v>56803</v>
      </c>
      <c r="AH67" s="56">
        <v>46139</v>
      </c>
      <c r="AI67" s="56">
        <v>0</v>
      </c>
      <c r="AJ67" s="56">
        <v>0</v>
      </c>
      <c r="AK67" s="56">
        <v>0</v>
      </c>
      <c r="AL67" s="56">
        <v>167</v>
      </c>
      <c r="AM67" s="56">
        <v>0</v>
      </c>
      <c r="AN67" s="56">
        <v>0</v>
      </c>
      <c r="AO67" s="56">
        <v>0</v>
      </c>
      <c r="AP67" s="56">
        <v>1302</v>
      </c>
      <c r="AQ67" s="56">
        <v>0</v>
      </c>
      <c r="AR67" s="56">
        <v>2497</v>
      </c>
      <c r="AS67" s="56">
        <v>2664</v>
      </c>
      <c r="AT67" s="56">
        <v>0</v>
      </c>
      <c r="AU67" s="56">
        <v>928</v>
      </c>
      <c r="AV67" s="56">
        <v>0</v>
      </c>
      <c r="AW67" s="56">
        <v>0</v>
      </c>
      <c r="AX67" s="56">
        <v>0</v>
      </c>
      <c r="AY67" s="56">
        <v>148670</v>
      </c>
      <c r="AZ67" s="56">
        <v>24503</v>
      </c>
      <c r="BA67" s="42">
        <f t="shared" si="6"/>
        <v>173173</v>
      </c>
      <c r="BB67" s="56">
        <v>0</v>
      </c>
      <c r="BC67" s="56"/>
      <c r="BD67" s="56">
        <v>118</v>
      </c>
      <c r="BE67" s="56">
        <v>0</v>
      </c>
      <c r="BF67" s="56">
        <v>0</v>
      </c>
      <c r="BG67" s="56">
        <v>102</v>
      </c>
      <c r="BH67" s="56">
        <v>0</v>
      </c>
      <c r="BI67" s="56">
        <v>419236</v>
      </c>
      <c r="BJ67" s="56">
        <v>0</v>
      </c>
      <c r="BK67" s="56">
        <v>0</v>
      </c>
      <c r="BL67" s="56">
        <v>0</v>
      </c>
      <c r="BM67" s="56">
        <v>0</v>
      </c>
      <c r="BN67" s="56">
        <v>0</v>
      </c>
      <c r="BO67" s="56">
        <v>0</v>
      </c>
      <c r="BP67" s="57">
        <v>22724</v>
      </c>
      <c r="BQ67" s="79">
        <v>3169</v>
      </c>
      <c r="BR67" s="59">
        <v>19555</v>
      </c>
      <c r="BS67" s="60">
        <v>0</v>
      </c>
      <c r="BT67" s="56">
        <v>0</v>
      </c>
      <c r="BU67" s="47">
        <f aca="true" t="shared" si="12" ref="BU67:BU130">G67+H67+I67+J67+K67+L67+M67+O67+P67+R67+S67+U67+V67+W67+Y67+Z67+AA67+AB67+AC67+AE67+AF67+AH67+AL67+AM67+AN67+AO67+AP67+AQ67+AR67+AS67+AT67+AU67+AX67+AY67+AZ67+BB67+BQ67</f>
        <v>376682</v>
      </c>
      <c r="BV67" s="61">
        <f t="shared" si="8"/>
        <v>419236</v>
      </c>
      <c r="BW67" s="61">
        <f t="shared" si="9"/>
        <v>19555</v>
      </c>
      <c r="BX67" s="47">
        <f aca="true" t="shared" si="13" ref="BX67:BX130">AI67+AJ67+AK67+BD67+BE67+BF67+BG67+BC67</f>
        <v>220</v>
      </c>
      <c r="BY67" s="61">
        <f t="shared" si="10"/>
        <v>815693</v>
      </c>
      <c r="BZ67" s="62">
        <f t="shared" si="11"/>
        <v>46.17938366517795</v>
      </c>
      <c r="CA67" s="63">
        <v>46.15691896727077</v>
      </c>
      <c r="CB67" s="64">
        <f>BY67/F67</f>
        <v>351.7434238896076</v>
      </c>
    </row>
    <row r="68" spans="1:80" ht="12">
      <c r="A68" s="52">
        <v>2009</v>
      </c>
      <c r="B68" s="53" t="s">
        <v>247</v>
      </c>
      <c r="C68" s="53" t="s">
        <v>237</v>
      </c>
      <c r="D68" s="54" t="s">
        <v>248</v>
      </c>
      <c r="E68" s="55">
        <v>882</v>
      </c>
      <c r="F68" s="56">
        <v>7107</v>
      </c>
      <c r="G68" s="56">
        <v>311</v>
      </c>
      <c r="H68" s="56">
        <v>0</v>
      </c>
      <c r="I68" s="56">
        <v>0</v>
      </c>
      <c r="J68" s="56">
        <v>0</v>
      </c>
      <c r="K68" s="56">
        <v>550</v>
      </c>
      <c r="L68" s="56">
        <v>2100</v>
      </c>
      <c r="M68" s="56">
        <v>0</v>
      </c>
      <c r="N68" s="56"/>
      <c r="O68" s="56">
        <v>0</v>
      </c>
      <c r="P68" s="56">
        <v>407920</v>
      </c>
      <c r="Q68" s="42">
        <f aca="true" t="shared" si="14" ref="Q68:Q131">O68+P68</f>
        <v>407920</v>
      </c>
      <c r="R68" s="56">
        <v>146580</v>
      </c>
      <c r="S68" s="56">
        <v>0</v>
      </c>
      <c r="T68" s="42">
        <f aca="true" t="shared" si="15" ref="T68:T131">R68+S68</f>
        <v>146580</v>
      </c>
      <c r="U68" s="56">
        <v>0</v>
      </c>
      <c r="V68" s="56">
        <v>1944780</v>
      </c>
      <c r="W68" s="56">
        <v>0</v>
      </c>
      <c r="X68" s="42">
        <f aca="true" t="shared" si="16" ref="X68:X131">U68+V68+W68</f>
        <v>1944780</v>
      </c>
      <c r="Y68" s="56">
        <v>0</v>
      </c>
      <c r="Z68" s="56">
        <v>0</v>
      </c>
      <c r="AA68" s="56">
        <v>0</v>
      </c>
      <c r="AB68" s="56">
        <v>0</v>
      </c>
      <c r="AC68" s="56">
        <v>84600</v>
      </c>
      <c r="AD68" s="42">
        <f aca="true" t="shared" si="17" ref="AD68:AD131">Y68+Z68+AA68+AB68+AC68</f>
        <v>84600</v>
      </c>
      <c r="AE68" s="56">
        <v>0</v>
      </c>
      <c r="AF68" s="56">
        <v>184200</v>
      </c>
      <c r="AG68" s="42">
        <f aca="true" t="shared" si="18" ref="AG68:AG131">AE68+AF68</f>
        <v>184200</v>
      </c>
      <c r="AH68" s="56">
        <v>0</v>
      </c>
      <c r="AI68" s="56">
        <v>0</v>
      </c>
      <c r="AJ68" s="56">
        <v>0</v>
      </c>
      <c r="AK68" s="56">
        <v>0</v>
      </c>
      <c r="AL68" s="56">
        <v>45580</v>
      </c>
      <c r="AM68" s="56">
        <v>0</v>
      </c>
      <c r="AN68" s="56">
        <v>0</v>
      </c>
      <c r="AO68" s="56">
        <v>0</v>
      </c>
      <c r="AP68" s="56">
        <v>16351</v>
      </c>
      <c r="AQ68" s="56">
        <v>249</v>
      </c>
      <c r="AR68" s="56">
        <v>25510</v>
      </c>
      <c r="AS68" s="56">
        <v>13640</v>
      </c>
      <c r="AT68" s="56">
        <v>0</v>
      </c>
      <c r="AU68" s="56">
        <v>7930</v>
      </c>
      <c r="AV68" s="56">
        <v>150</v>
      </c>
      <c r="AW68" s="56">
        <v>0</v>
      </c>
      <c r="AX68" s="56">
        <v>185820</v>
      </c>
      <c r="AY68" s="56">
        <v>260640</v>
      </c>
      <c r="AZ68" s="56">
        <v>49030</v>
      </c>
      <c r="BA68" s="42">
        <f aca="true" t="shared" si="19" ref="BA68:BA131">AY68+AZ68</f>
        <v>309670</v>
      </c>
      <c r="BB68" s="56">
        <v>23360</v>
      </c>
      <c r="BC68" s="56"/>
      <c r="BD68" s="56">
        <v>1207</v>
      </c>
      <c r="BE68" s="56">
        <v>0</v>
      </c>
      <c r="BF68" s="56">
        <v>0</v>
      </c>
      <c r="BG68" s="56">
        <v>568</v>
      </c>
      <c r="BH68" s="56">
        <v>0</v>
      </c>
      <c r="BI68" s="56">
        <v>2819520</v>
      </c>
      <c r="BJ68" s="56">
        <v>0</v>
      </c>
      <c r="BK68" s="56">
        <v>3320</v>
      </c>
      <c r="BL68" s="56">
        <v>59060</v>
      </c>
      <c r="BM68" s="56">
        <v>0</v>
      </c>
      <c r="BN68" s="56">
        <v>0</v>
      </c>
      <c r="BO68" s="56">
        <v>0</v>
      </c>
      <c r="BP68" s="57">
        <v>0</v>
      </c>
      <c r="BQ68" s="79">
        <v>0</v>
      </c>
      <c r="BR68" s="59">
        <v>0</v>
      </c>
      <c r="BS68" s="60">
        <v>0</v>
      </c>
      <c r="BT68" s="56">
        <v>163680</v>
      </c>
      <c r="BU68" s="47">
        <f t="shared" si="12"/>
        <v>3399151</v>
      </c>
      <c r="BV68" s="61">
        <f aca="true" t="shared" si="20" ref="BV68:BV131">BI68</f>
        <v>2819520</v>
      </c>
      <c r="BW68" s="61">
        <f aca="true" t="shared" si="21" ref="BW68:BW130">BJ68+BK68+BR68</f>
        <v>3320</v>
      </c>
      <c r="BX68" s="47">
        <f t="shared" si="13"/>
        <v>1775</v>
      </c>
      <c r="BY68" s="61">
        <f aca="true" t="shared" si="22" ref="BY68:BY131">BU68+BV68+BW68+BX68</f>
        <v>6223766</v>
      </c>
      <c r="BZ68" s="62">
        <f aca="true" t="shared" si="23" ref="BZ68:BZ131">BU68/BY68*100</f>
        <v>54.615661964154825</v>
      </c>
      <c r="CA68" s="63">
        <v>54.644811642123415</v>
      </c>
      <c r="CB68" s="64">
        <f>BY68/F68</f>
        <v>875.7233713240468</v>
      </c>
    </row>
    <row r="69" spans="1:80" ht="12">
      <c r="A69" s="52">
        <v>2009</v>
      </c>
      <c r="B69" s="53" t="s">
        <v>249</v>
      </c>
      <c r="C69" s="53" t="s">
        <v>237</v>
      </c>
      <c r="D69" s="54" t="s">
        <v>250</v>
      </c>
      <c r="E69" s="55">
        <v>541</v>
      </c>
      <c r="F69" s="56">
        <v>2215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/>
      <c r="O69" s="56">
        <v>0</v>
      </c>
      <c r="P69" s="56">
        <v>37080</v>
      </c>
      <c r="Q69" s="42">
        <f t="shared" si="14"/>
        <v>37080</v>
      </c>
      <c r="R69" s="56">
        <v>20030</v>
      </c>
      <c r="S69" s="56">
        <v>0</v>
      </c>
      <c r="T69" s="42">
        <f t="shared" si="15"/>
        <v>20030</v>
      </c>
      <c r="U69" s="56">
        <v>0</v>
      </c>
      <c r="V69" s="56">
        <v>0</v>
      </c>
      <c r="W69" s="56">
        <v>0</v>
      </c>
      <c r="X69" s="42">
        <f t="shared" si="16"/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7440</v>
      </c>
      <c r="AD69" s="42">
        <f t="shared" si="17"/>
        <v>7440</v>
      </c>
      <c r="AE69" s="56">
        <v>63940</v>
      </c>
      <c r="AF69" s="56">
        <v>0</v>
      </c>
      <c r="AG69" s="42">
        <f t="shared" si="18"/>
        <v>63940</v>
      </c>
      <c r="AH69" s="56">
        <v>8340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1600</v>
      </c>
      <c r="AQ69" s="56">
        <v>0</v>
      </c>
      <c r="AR69" s="56">
        <v>0</v>
      </c>
      <c r="AS69" s="56">
        <v>1120</v>
      </c>
      <c r="AT69" s="56">
        <v>0</v>
      </c>
      <c r="AU69" s="56">
        <v>1100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42">
        <f t="shared" si="19"/>
        <v>0</v>
      </c>
      <c r="BB69" s="56">
        <v>4990</v>
      </c>
      <c r="BC69" s="56"/>
      <c r="BD69" s="56">
        <v>0</v>
      </c>
      <c r="BE69" s="56">
        <v>0</v>
      </c>
      <c r="BF69" s="56">
        <v>0</v>
      </c>
      <c r="BG69" s="56">
        <v>130</v>
      </c>
      <c r="BH69" s="56">
        <v>0</v>
      </c>
      <c r="BI69" s="56">
        <v>1020300</v>
      </c>
      <c r="BJ69" s="56">
        <v>0</v>
      </c>
      <c r="BK69" s="56">
        <v>0</v>
      </c>
      <c r="BL69" s="56">
        <v>71900</v>
      </c>
      <c r="BM69" s="56">
        <v>0</v>
      </c>
      <c r="BN69" s="56">
        <v>0</v>
      </c>
      <c r="BO69" s="56">
        <v>0</v>
      </c>
      <c r="BP69" s="57">
        <v>32950</v>
      </c>
      <c r="BQ69" s="79">
        <v>0</v>
      </c>
      <c r="BR69" s="59">
        <v>32950</v>
      </c>
      <c r="BS69" s="60">
        <v>0</v>
      </c>
      <c r="BT69" s="56">
        <v>0</v>
      </c>
      <c r="BU69" s="47">
        <f t="shared" si="12"/>
        <v>145640</v>
      </c>
      <c r="BV69" s="61">
        <f t="shared" si="20"/>
        <v>1020300</v>
      </c>
      <c r="BW69" s="61">
        <f t="shared" si="21"/>
        <v>32950</v>
      </c>
      <c r="BX69" s="47">
        <f t="shared" si="13"/>
        <v>130</v>
      </c>
      <c r="BY69" s="61">
        <f t="shared" si="22"/>
        <v>1199020</v>
      </c>
      <c r="BZ69" s="62">
        <f t="shared" si="23"/>
        <v>12.146586378876084</v>
      </c>
      <c r="CA69" s="63">
        <v>12.146586378876084</v>
      </c>
      <c r="CB69" s="64">
        <f>BY69/F69</f>
        <v>541.3182844243793</v>
      </c>
    </row>
    <row r="70" spans="1:80" ht="12">
      <c r="A70" s="52">
        <v>2009</v>
      </c>
      <c r="B70" s="53" t="s">
        <v>251</v>
      </c>
      <c r="C70" s="53" t="s">
        <v>237</v>
      </c>
      <c r="D70" s="54" t="s">
        <v>252</v>
      </c>
      <c r="E70" s="55">
        <v>442</v>
      </c>
      <c r="F70" s="56">
        <v>4666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/>
      <c r="O70" s="56">
        <v>9260</v>
      </c>
      <c r="P70" s="56">
        <v>76240</v>
      </c>
      <c r="Q70" s="42">
        <f t="shared" si="14"/>
        <v>85500</v>
      </c>
      <c r="R70" s="56">
        <v>30105</v>
      </c>
      <c r="S70" s="56">
        <v>0</v>
      </c>
      <c r="T70" s="42">
        <f t="shared" si="15"/>
        <v>30105</v>
      </c>
      <c r="U70" s="56">
        <v>0</v>
      </c>
      <c r="V70" s="56">
        <v>0</v>
      </c>
      <c r="W70" s="56">
        <v>0</v>
      </c>
      <c r="X70" s="42">
        <f t="shared" si="16"/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25470</v>
      </c>
      <c r="AD70" s="42">
        <f t="shared" si="17"/>
        <v>25470</v>
      </c>
      <c r="AE70" s="56">
        <v>0</v>
      </c>
      <c r="AF70" s="56">
        <v>60070</v>
      </c>
      <c r="AG70" s="42">
        <f t="shared" si="18"/>
        <v>60070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3044</v>
      </c>
      <c r="AQ70" s="56">
        <v>0</v>
      </c>
      <c r="AR70" s="56">
        <v>471</v>
      </c>
      <c r="AS70" s="56">
        <v>5584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46920</v>
      </c>
      <c r="AZ70" s="56">
        <v>46100</v>
      </c>
      <c r="BA70" s="42">
        <f t="shared" si="19"/>
        <v>93020</v>
      </c>
      <c r="BB70" s="56">
        <v>9930</v>
      </c>
      <c r="BC70" s="56"/>
      <c r="BD70" s="56">
        <v>311</v>
      </c>
      <c r="BE70" s="56">
        <v>0</v>
      </c>
      <c r="BF70" s="56">
        <v>0</v>
      </c>
      <c r="BG70" s="56">
        <v>179</v>
      </c>
      <c r="BH70" s="56">
        <v>0</v>
      </c>
      <c r="BI70" s="56">
        <v>1627191</v>
      </c>
      <c r="BJ70" s="56">
        <v>0</v>
      </c>
      <c r="BK70" s="56">
        <v>0</v>
      </c>
      <c r="BL70" s="56">
        <v>0</v>
      </c>
      <c r="BM70" s="56">
        <v>0</v>
      </c>
      <c r="BN70" s="56">
        <v>0</v>
      </c>
      <c r="BO70" s="56">
        <v>0</v>
      </c>
      <c r="BP70" s="57">
        <v>42460</v>
      </c>
      <c r="BQ70" s="79">
        <v>0</v>
      </c>
      <c r="BR70" s="59">
        <v>42460</v>
      </c>
      <c r="BS70" s="60">
        <v>0</v>
      </c>
      <c r="BT70" s="56">
        <v>0</v>
      </c>
      <c r="BU70" s="47">
        <f t="shared" si="12"/>
        <v>313194</v>
      </c>
      <c r="BV70" s="61">
        <f t="shared" si="20"/>
        <v>1627191</v>
      </c>
      <c r="BW70" s="61">
        <f t="shared" si="21"/>
        <v>42460</v>
      </c>
      <c r="BX70" s="47">
        <f t="shared" si="13"/>
        <v>490</v>
      </c>
      <c r="BY70" s="61">
        <f t="shared" si="22"/>
        <v>1983335</v>
      </c>
      <c r="BZ70" s="62">
        <f t="shared" si="23"/>
        <v>15.791280847663153</v>
      </c>
      <c r="CA70" s="63">
        <v>15.791280847663153</v>
      </c>
      <c r="CB70" s="64">
        <f>BY70/F70</f>
        <v>425.0610801543078</v>
      </c>
    </row>
    <row r="71" spans="1:80" ht="12">
      <c r="A71" s="52">
        <v>2009</v>
      </c>
      <c r="B71" s="53" t="s">
        <v>253</v>
      </c>
      <c r="C71" s="53" t="s">
        <v>237</v>
      </c>
      <c r="D71" s="54" t="s">
        <v>254</v>
      </c>
      <c r="E71" s="55">
        <v>350</v>
      </c>
      <c r="F71" s="56">
        <v>1070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/>
      <c r="O71" s="56">
        <v>0</v>
      </c>
      <c r="P71" s="56">
        <v>29020</v>
      </c>
      <c r="Q71" s="42">
        <f t="shared" si="14"/>
        <v>29020</v>
      </c>
      <c r="R71" s="56">
        <v>0</v>
      </c>
      <c r="S71" s="56">
        <v>890</v>
      </c>
      <c r="T71" s="42">
        <f t="shared" si="15"/>
        <v>890</v>
      </c>
      <c r="U71" s="56">
        <v>0</v>
      </c>
      <c r="V71" s="56">
        <v>0</v>
      </c>
      <c r="W71" s="56">
        <v>0</v>
      </c>
      <c r="X71" s="42">
        <f t="shared" si="16"/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230</v>
      </c>
      <c r="AD71" s="42">
        <f t="shared" si="17"/>
        <v>230</v>
      </c>
      <c r="AE71" s="56">
        <v>0</v>
      </c>
      <c r="AF71" s="56">
        <v>26220</v>
      </c>
      <c r="AG71" s="42">
        <f t="shared" si="18"/>
        <v>26220</v>
      </c>
      <c r="AH71" s="56">
        <v>18840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560</v>
      </c>
      <c r="AQ71" s="56">
        <v>0</v>
      </c>
      <c r="AR71" s="56">
        <v>920</v>
      </c>
      <c r="AS71" s="56">
        <v>1320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62840</v>
      </c>
      <c r="AZ71" s="56">
        <v>350</v>
      </c>
      <c r="BA71" s="42">
        <f t="shared" si="19"/>
        <v>63190</v>
      </c>
      <c r="BB71" s="56">
        <v>0</v>
      </c>
      <c r="BC71" s="56"/>
      <c r="BD71" s="56">
        <v>0</v>
      </c>
      <c r="BE71" s="56">
        <v>0</v>
      </c>
      <c r="BF71" s="56">
        <v>0</v>
      </c>
      <c r="BG71" s="56">
        <v>24</v>
      </c>
      <c r="BH71" s="56">
        <v>0</v>
      </c>
      <c r="BI71" s="56">
        <v>229880</v>
      </c>
      <c r="BJ71" s="56">
        <v>0</v>
      </c>
      <c r="BK71" s="56">
        <v>0</v>
      </c>
      <c r="BL71" s="56">
        <v>0</v>
      </c>
      <c r="BM71" s="56">
        <v>0</v>
      </c>
      <c r="BN71" s="56">
        <v>0</v>
      </c>
      <c r="BO71" s="56">
        <v>0</v>
      </c>
      <c r="BP71" s="57">
        <v>3750</v>
      </c>
      <c r="BQ71" s="79">
        <v>3750</v>
      </c>
      <c r="BR71" s="59">
        <v>0</v>
      </c>
      <c r="BS71" s="60">
        <v>0</v>
      </c>
      <c r="BT71" s="56">
        <v>0</v>
      </c>
      <c r="BU71" s="47">
        <f t="shared" si="12"/>
        <v>144940</v>
      </c>
      <c r="BV71" s="61">
        <f t="shared" si="20"/>
        <v>229880</v>
      </c>
      <c r="BW71" s="61">
        <f t="shared" si="21"/>
        <v>0</v>
      </c>
      <c r="BX71" s="47">
        <f t="shared" si="13"/>
        <v>24</v>
      </c>
      <c r="BY71" s="61">
        <f t="shared" si="22"/>
        <v>374844</v>
      </c>
      <c r="BZ71" s="62">
        <f t="shared" si="23"/>
        <v>38.66675203551344</v>
      </c>
      <c r="CA71" s="63">
        <v>38.66675203551344</v>
      </c>
      <c r="CB71" s="64">
        <f>BY71/F71</f>
        <v>350.3214953271028</v>
      </c>
    </row>
    <row r="72" spans="1:80" ht="12">
      <c r="A72" s="52">
        <v>2009</v>
      </c>
      <c r="B72" s="53" t="s">
        <v>255</v>
      </c>
      <c r="C72" s="53" t="s">
        <v>237</v>
      </c>
      <c r="D72" s="54" t="s">
        <v>256</v>
      </c>
      <c r="E72" s="55">
        <v>535</v>
      </c>
      <c r="F72" s="56">
        <v>18644</v>
      </c>
      <c r="G72" s="56">
        <v>370</v>
      </c>
      <c r="H72" s="56">
        <v>0</v>
      </c>
      <c r="I72" s="56">
        <v>0</v>
      </c>
      <c r="J72" s="56">
        <v>0</v>
      </c>
      <c r="K72" s="56">
        <v>3845</v>
      </c>
      <c r="L72" s="56">
        <v>0</v>
      </c>
      <c r="M72" s="56">
        <v>0</v>
      </c>
      <c r="N72" s="56"/>
      <c r="O72" s="56">
        <v>24860</v>
      </c>
      <c r="P72" s="56">
        <v>371460</v>
      </c>
      <c r="Q72" s="42">
        <f t="shared" si="14"/>
        <v>396320</v>
      </c>
      <c r="R72" s="56">
        <v>201780</v>
      </c>
      <c r="S72" s="56">
        <v>0</v>
      </c>
      <c r="T72" s="42">
        <f t="shared" si="15"/>
        <v>201780</v>
      </c>
      <c r="U72" s="56">
        <v>0</v>
      </c>
      <c r="V72" s="56">
        <v>180420</v>
      </c>
      <c r="W72" s="56">
        <v>0</v>
      </c>
      <c r="X72" s="42">
        <f t="shared" si="16"/>
        <v>180420</v>
      </c>
      <c r="Y72" s="56">
        <v>0</v>
      </c>
      <c r="Z72" s="56">
        <v>0</v>
      </c>
      <c r="AA72" s="56">
        <v>0</v>
      </c>
      <c r="AB72" s="56">
        <v>0</v>
      </c>
      <c r="AC72" s="56">
        <v>71560</v>
      </c>
      <c r="AD72" s="42">
        <f t="shared" si="17"/>
        <v>71560</v>
      </c>
      <c r="AE72" s="56">
        <v>62200</v>
      </c>
      <c r="AF72" s="56">
        <v>327140</v>
      </c>
      <c r="AG72" s="42">
        <f t="shared" si="18"/>
        <v>389340</v>
      </c>
      <c r="AH72" s="56">
        <v>485560</v>
      </c>
      <c r="AI72" s="56">
        <v>0</v>
      </c>
      <c r="AJ72" s="56">
        <v>0</v>
      </c>
      <c r="AK72" s="56">
        <v>0</v>
      </c>
      <c r="AL72" s="56">
        <v>9180</v>
      </c>
      <c r="AM72" s="56">
        <v>0</v>
      </c>
      <c r="AN72" s="56">
        <v>0</v>
      </c>
      <c r="AO72" s="56">
        <v>0</v>
      </c>
      <c r="AP72" s="56">
        <v>22090</v>
      </c>
      <c r="AQ72" s="56">
        <v>364</v>
      </c>
      <c r="AR72" s="56">
        <v>47170</v>
      </c>
      <c r="AS72" s="56">
        <v>27510</v>
      </c>
      <c r="AT72" s="56">
        <v>0</v>
      </c>
      <c r="AU72" s="56">
        <v>7230</v>
      </c>
      <c r="AV72" s="56">
        <v>0</v>
      </c>
      <c r="AW72" s="56">
        <v>0</v>
      </c>
      <c r="AX72" s="56">
        <v>0</v>
      </c>
      <c r="AY72" s="56">
        <v>108300</v>
      </c>
      <c r="AZ72" s="56">
        <v>1246780</v>
      </c>
      <c r="BA72" s="42">
        <f t="shared" si="19"/>
        <v>1355080</v>
      </c>
      <c r="BB72" s="56">
        <v>28710</v>
      </c>
      <c r="BC72" s="56"/>
      <c r="BD72" s="56">
        <v>1880</v>
      </c>
      <c r="BE72" s="56">
        <v>0</v>
      </c>
      <c r="BF72" s="56">
        <v>0</v>
      </c>
      <c r="BG72" s="56">
        <v>1610</v>
      </c>
      <c r="BH72" s="56">
        <v>0</v>
      </c>
      <c r="BI72" s="56">
        <v>6621520</v>
      </c>
      <c r="BJ72" s="56">
        <v>0</v>
      </c>
      <c r="BK72" s="56">
        <v>0</v>
      </c>
      <c r="BL72" s="56">
        <v>0</v>
      </c>
      <c r="BM72" s="56">
        <v>0</v>
      </c>
      <c r="BN72" s="56">
        <v>0</v>
      </c>
      <c r="BO72" s="56">
        <v>0</v>
      </c>
      <c r="BP72" s="57">
        <v>48970</v>
      </c>
      <c r="BQ72" s="79">
        <v>0</v>
      </c>
      <c r="BR72" s="59">
        <v>48970</v>
      </c>
      <c r="BS72" s="60">
        <v>0</v>
      </c>
      <c r="BT72" s="56">
        <v>0</v>
      </c>
      <c r="BU72" s="47">
        <f t="shared" si="12"/>
        <v>3226529</v>
      </c>
      <c r="BV72" s="61">
        <f t="shared" si="20"/>
        <v>6621520</v>
      </c>
      <c r="BW72" s="61">
        <f t="shared" si="21"/>
        <v>48970</v>
      </c>
      <c r="BX72" s="47">
        <f t="shared" si="13"/>
        <v>3490</v>
      </c>
      <c r="BY72" s="61">
        <f t="shared" si="22"/>
        <v>9900509</v>
      </c>
      <c r="BZ72" s="62">
        <f t="shared" si="23"/>
        <v>32.58952645768011</v>
      </c>
      <c r="CA72" s="63">
        <v>32.563336493994335</v>
      </c>
      <c r="CB72" s="64">
        <f>BY72/F72</f>
        <v>531.0292319244797</v>
      </c>
    </row>
    <row r="73" spans="1:80" ht="12">
      <c r="A73" s="52">
        <v>2009</v>
      </c>
      <c r="B73" s="53" t="s">
        <v>257</v>
      </c>
      <c r="C73" s="53" t="s">
        <v>237</v>
      </c>
      <c r="D73" s="54" t="s">
        <v>258</v>
      </c>
      <c r="E73" s="55">
        <v>361</v>
      </c>
      <c r="F73" s="56">
        <v>1706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510</v>
      </c>
      <c r="M73" s="56">
        <v>0</v>
      </c>
      <c r="N73" s="56"/>
      <c r="O73" s="56">
        <v>0</v>
      </c>
      <c r="P73" s="56">
        <v>65290</v>
      </c>
      <c r="Q73" s="42">
        <f t="shared" si="14"/>
        <v>65290</v>
      </c>
      <c r="R73" s="56">
        <v>0</v>
      </c>
      <c r="S73" s="56">
        <v>0</v>
      </c>
      <c r="T73" s="42">
        <f t="shared" si="15"/>
        <v>0</v>
      </c>
      <c r="U73" s="56">
        <v>0</v>
      </c>
      <c r="V73" s="56">
        <v>60</v>
      </c>
      <c r="W73" s="56">
        <v>0</v>
      </c>
      <c r="X73" s="42">
        <f t="shared" si="16"/>
        <v>60</v>
      </c>
      <c r="Y73" s="56">
        <v>0</v>
      </c>
      <c r="Z73" s="56">
        <v>0</v>
      </c>
      <c r="AA73" s="56">
        <v>0</v>
      </c>
      <c r="AB73" s="56">
        <v>0</v>
      </c>
      <c r="AC73" s="56">
        <v>8880</v>
      </c>
      <c r="AD73" s="42">
        <f t="shared" si="17"/>
        <v>8880</v>
      </c>
      <c r="AE73" s="56">
        <v>0</v>
      </c>
      <c r="AF73" s="56">
        <v>45730</v>
      </c>
      <c r="AG73" s="42">
        <f t="shared" si="18"/>
        <v>45730</v>
      </c>
      <c r="AH73" s="56">
        <v>37260</v>
      </c>
      <c r="AI73" s="56">
        <v>0</v>
      </c>
      <c r="AJ73" s="56">
        <v>0</v>
      </c>
      <c r="AK73" s="56">
        <v>0</v>
      </c>
      <c r="AL73" s="56">
        <v>110</v>
      </c>
      <c r="AM73" s="56">
        <v>0</v>
      </c>
      <c r="AN73" s="56">
        <v>0</v>
      </c>
      <c r="AO73" s="56">
        <v>0</v>
      </c>
      <c r="AP73" s="56">
        <v>2710</v>
      </c>
      <c r="AQ73" s="56">
        <v>0</v>
      </c>
      <c r="AR73" s="56">
        <v>1340</v>
      </c>
      <c r="AS73" s="56">
        <v>4180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137545</v>
      </c>
      <c r="AZ73" s="56">
        <v>1710</v>
      </c>
      <c r="BA73" s="42">
        <f t="shared" si="19"/>
        <v>139255</v>
      </c>
      <c r="BB73" s="56">
        <v>0</v>
      </c>
      <c r="BC73" s="56"/>
      <c r="BD73" s="56">
        <v>230</v>
      </c>
      <c r="BE73" s="56">
        <v>0</v>
      </c>
      <c r="BF73" s="56">
        <v>0</v>
      </c>
      <c r="BG73" s="56">
        <v>150</v>
      </c>
      <c r="BH73" s="56">
        <v>0</v>
      </c>
      <c r="BI73" s="56">
        <v>260920</v>
      </c>
      <c r="BJ73" s="56">
        <v>820</v>
      </c>
      <c r="BK73" s="56"/>
      <c r="BL73" s="56">
        <v>3991200</v>
      </c>
      <c r="BM73" s="56">
        <v>0</v>
      </c>
      <c r="BN73" s="56">
        <v>0</v>
      </c>
      <c r="BO73" s="56">
        <v>0</v>
      </c>
      <c r="BP73" s="57">
        <v>2120</v>
      </c>
      <c r="BQ73" s="79">
        <v>2120</v>
      </c>
      <c r="BR73" s="59">
        <v>0</v>
      </c>
      <c r="BS73" s="60">
        <v>0</v>
      </c>
      <c r="BT73" s="56">
        <v>4122390</v>
      </c>
      <c r="BU73" s="47">
        <f t="shared" si="12"/>
        <v>307445</v>
      </c>
      <c r="BV73" s="61">
        <f t="shared" si="20"/>
        <v>260920</v>
      </c>
      <c r="BW73" s="61">
        <f t="shared" si="21"/>
        <v>820</v>
      </c>
      <c r="BX73" s="47">
        <f t="shared" si="13"/>
        <v>380</v>
      </c>
      <c r="BY73" s="61">
        <f t="shared" si="22"/>
        <v>569565</v>
      </c>
      <c r="BZ73" s="62">
        <f t="shared" si="23"/>
        <v>53.978913732409815</v>
      </c>
      <c r="CA73" s="63">
        <v>53.978913732409815</v>
      </c>
      <c r="CB73" s="64">
        <f>BY73/F73</f>
        <v>333.8599062133646</v>
      </c>
    </row>
    <row r="74" spans="1:80" ht="12">
      <c r="A74" s="52">
        <v>2009</v>
      </c>
      <c r="B74" s="53" t="s">
        <v>259</v>
      </c>
      <c r="C74" s="53" t="s">
        <v>237</v>
      </c>
      <c r="D74" s="54" t="s">
        <v>260</v>
      </c>
      <c r="E74" s="55">
        <v>541</v>
      </c>
      <c r="F74" s="56">
        <v>3526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/>
      <c r="O74" s="56">
        <v>9494</v>
      </c>
      <c r="P74" s="56">
        <v>55460</v>
      </c>
      <c r="Q74" s="42">
        <f t="shared" si="14"/>
        <v>64954</v>
      </c>
      <c r="R74" s="56">
        <v>22015</v>
      </c>
      <c r="S74" s="56">
        <v>0</v>
      </c>
      <c r="T74" s="42">
        <f t="shared" si="15"/>
        <v>22015</v>
      </c>
      <c r="U74" s="56">
        <v>0</v>
      </c>
      <c r="V74" s="56">
        <v>0</v>
      </c>
      <c r="W74" s="56">
        <v>0</v>
      </c>
      <c r="X74" s="42">
        <f t="shared" si="16"/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18510</v>
      </c>
      <c r="AD74" s="42">
        <f t="shared" si="17"/>
        <v>18510</v>
      </c>
      <c r="AE74" s="56">
        <v>0</v>
      </c>
      <c r="AF74" s="56">
        <v>48360</v>
      </c>
      <c r="AG74" s="42">
        <f t="shared" si="18"/>
        <v>48360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2798</v>
      </c>
      <c r="AQ74" s="56">
        <v>0</v>
      </c>
      <c r="AR74" s="56">
        <v>433</v>
      </c>
      <c r="AS74" s="56">
        <v>5132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39110</v>
      </c>
      <c r="AZ74" s="56">
        <v>74220</v>
      </c>
      <c r="BA74" s="42">
        <f t="shared" si="19"/>
        <v>113330</v>
      </c>
      <c r="BB74" s="56">
        <v>4420</v>
      </c>
      <c r="BC74" s="56"/>
      <c r="BD74" s="56">
        <v>306</v>
      </c>
      <c r="BE74" s="56">
        <v>0</v>
      </c>
      <c r="BF74" s="56">
        <v>0</v>
      </c>
      <c r="BG74" s="56">
        <v>188</v>
      </c>
      <c r="BH74" s="56">
        <v>0</v>
      </c>
      <c r="BI74" s="56">
        <v>1495479</v>
      </c>
      <c r="BJ74" s="56">
        <v>0</v>
      </c>
      <c r="BK74" s="56">
        <v>0</v>
      </c>
      <c r="BL74" s="56">
        <v>73175</v>
      </c>
      <c r="BM74" s="56">
        <v>0</v>
      </c>
      <c r="BN74" s="56">
        <v>0</v>
      </c>
      <c r="BO74" s="56">
        <v>824</v>
      </c>
      <c r="BP74" s="57">
        <v>57260</v>
      </c>
      <c r="BQ74" s="79">
        <v>0</v>
      </c>
      <c r="BR74" s="59">
        <v>57260</v>
      </c>
      <c r="BS74" s="60">
        <v>0</v>
      </c>
      <c r="BT74" s="56">
        <v>0</v>
      </c>
      <c r="BU74" s="47">
        <f t="shared" si="12"/>
        <v>279952</v>
      </c>
      <c r="BV74" s="61">
        <f t="shared" si="20"/>
        <v>1495479</v>
      </c>
      <c r="BW74" s="61">
        <f t="shared" si="21"/>
        <v>57260</v>
      </c>
      <c r="BX74" s="47">
        <f t="shared" si="13"/>
        <v>494</v>
      </c>
      <c r="BY74" s="61">
        <f t="shared" si="22"/>
        <v>1833185</v>
      </c>
      <c r="BZ74" s="62">
        <f t="shared" si="23"/>
        <v>15.271344681524232</v>
      </c>
      <c r="CA74" s="63">
        <v>15.271344681524232</v>
      </c>
      <c r="CB74" s="64">
        <f>BY74/F74</f>
        <v>519.9049914917754</v>
      </c>
    </row>
    <row r="75" spans="1:80" ht="12">
      <c r="A75" s="52">
        <v>2009</v>
      </c>
      <c r="B75" s="53" t="s">
        <v>261</v>
      </c>
      <c r="C75" s="53" t="s">
        <v>237</v>
      </c>
      <c r="D75" s="54" t="s">
        <v>262</v>
      </c>
      <c r="E75" s="55">
        <v>404</v>
      </c>
      <c r="F75" s="56">
        <v>4010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/>
      <c r="O75" s="56">
        <v>0</v>
      </c>
      <c r="P75" s="56">
        <v>157580</v>
      </c>
      <c r="Q75" s="42">
        <f t="shared" si="14"/>
        <v>157580</v>
      </c>
      <c r="R75" s="56">
        <v>64430</v>
      </c>
      <c r="S75" s="56">
        <v>0</v>
      </c>
      <c r="T75" s="42">
        <f t="shared" si="15"/>
        <v>64430</v>
      </c>
      <c r="U75" s="56">
        <v>0</v>
      </c>
      <c r="V75" s="56">
        <v>38480</v>
      </c>
      <c r="W75" s="56">
        <v>0</v>
      </c>
      <c r="X75" s="42">
        <f t="shared" si="16"/>
        <v>38480</v>
      </c>
      <c r="Y75" s="56">
        <v>0</v>
      </c>
      <c r="Z75" s="56">
        <v>0</v>
      </c>
      <c r="AA75" s="56">
        <v>0</v>
      </c>
      <c r="AB75" s="56">
        <v>0</v>
      </c>
      <c r="AC75" s="56">
        <v>30550</v>
      </c>
      <c r="AD75" s="42">
        <f t="shared" si="17"/>
        <v>30550</v>
      </c>
      <c r="AE75" s="56">
        <v>0</v>
      </c>
      <c r="AF75" s="56">
        <v>82900</v>
      </c>
      <c r="AG75" s="42">
        <f t="shared" si="18"/>
        <v>82900</v>
      </c>
      <c r="AH75" s="56">
        <v>0</v>
      </c>
      <c r="AI75" s="56">
        <v>0</v>
      </c>
      <c r="AJ75" s="56">
        <v>0</v>
      </c>
      <c r="AK75" s="56">
        <v>0</v>
      </c>
      <c r="AL75" s="56">
        <v>4500</v>
      </c>
      <c r="AM75" s="56">
        <v>0</v>
      </c>
      <c r="AN75" s="56">
        <v>0</v>
      </c>
      <c r="AO75" s="56">
        <v>0</v>
      </c>
      <c r="AP75" s="56">
        <v>7400</v>
      </c>
      <c r="AQ75" s="56">
        <v>0</v>
      </c>
      <c r="AR75" s="56">
        <v>0</v>
      </c>
      <c r="AS75" s="56">
        <v>7660</v>
      </c>
      <c r="AT75" s="56">
        <v>0</v>
      </c>
      <c r="AU75" s="56">
        <v>2800</v>
      </c>
      <c r="AV75" s="56">
        <v>0</v>
      </c>
      <c r="AW75" s="56">
        <v>0</v>
      </c>
      <c r="AX75" s="56">
        <v>11100</v>
      </c>
      <c r="AY75" s="56">
        <v>157640</v>
      </c>
      <c r="AZ75" s="56">
        <v>27800</v>
      </c>
      <c r="BA75" s="42">
        <f t="shared" si="19"/>
        <v>185440</v>
      </c>
      <c r="BB75" s="56">
        <v>0</v>
      </c>
      <c r="BC75" s="56"/>
      <c r="BD75" s="56">
        <v>115</v>
      </c>
      <c r="BE75" s="56">
        <v>0</v>
      </c>
      <c r="BF75" s="56">
        <v>0</v>
      </c>
      <c r="BG75" s="56">
        <v>160</v>
      </c>
      <c r="BH75" s="56">
        <v>0</v>
      </c>
      <c r="BI75" s="56">
        <v>907680</v>
      </c>
      <c r="BJ75" s="56">
        <v>0</v>
      </c>
      <c r="BK75" s="56">
        <v>0</v>
      </c>
      <c r="BL75" s="56">
        <v>0</v>
      </c>
      <c r="BM75" s="56">
        <v>0</v>
      </c>
      <c r="BN75" s="56">
        <v>0</v>
      </c>
      <c r="BO75" s="56">
        <v>0</v>
      </c>
      <c r="BP75" s="57">
        <v>120320</v>
      </c>
      <c r="BQ75" s="79">
        <v>0</v>
      </c>
      <c r="BR75" s="59">
        <v>120320</v>
      </c>
      <c r="BS75" s="60">
        <v>0</v>
      </c>
      <c r="BT75" s="56">
        <v>0</v>
      </c>
      <c r="BU75" s="47">
        <f t="shared" si="12"/>
        <v>592840</v>
      </c>
      <c r="BV75" s="61">
        <f t="shared" si="20"/>
        <v>907680</v>
      </c>
      <c r="BW75" s="61">
        <f t="shared" si="21"/>
        <v>120320</v>
      </c>
      <c r="BX75" s="47">
        <f t="shared" si="13"/>
        <v>275</v>
      </c>
      <c r="BY75" s="61">
        <f t="shared" si="22"/>
        <v>1621115</v>
      </c>
      <c r="BZ75" s="62">
        <f t="shared" si="23"/>
        <v>36.56989171033517</v>
      </c>
      <c r="CA75" s="63">
        <v>36.56989171033517</v>
      </c>
      <c r="CB75" s="64">
        <f>BY75/F75</f>
        <v>404.26807980049875</v>
      </c>
    </row>
    <row r="76" spans="1:80" ht="12">
      <c r="A76" s="52">
        <v>2009</v>
      </c>
      <c r="B76" s="53" t="s">
        <v>263</v>
      </c>
      <c r="C76" s="53" t="s">
        <v>237</v>
      </c>
      <c r="D76" s="54" t="s">
        <v>264</v>
      </c>
      <c r="E76" s="55">
        <v>487</v>
      </c>
      <c r="F76" s="56">
        <v>14967</v>
      </c>
      <c r="G76" s="56">
        <v>85</v>
      </c>
      <c r="H76" s="56">
        <v>0</v>
      </c>
      <c r="I76" s="56">
        <v>0</v>
      </c>
      <c r="J76" s="56">
        <v>0</v>
      </c>
      <c r="K76" s="56">
        <v>0</v>
      </c>
      <c r="L76" s="56">
        <v>1220</v>
      </c>
      <c r="M76" s="56">
        <v>500</v>
      </c>
      <c r="N76" s="56"/>
      <c r="O76" s="56">
        <v>0</v>
      </c>
      <c r="P76" s="56">
        <v>572500</v>
      </c>
      <c r="Q76" s="42">
        <f t="shared" si="14"/>
        <v>572500</v>
      </c>
      <c r="R76" s="56">
        <v>159460</v>
      </c>
      <c r="S76" s="56">
        <v>0</v>
      </c>
      <c r="T76" s="42">
        <f t="shared" si="15"/>
        <v>159460</v>
      </c>
      <c r="U76" s="56">
        <v>0</v>
      </c>
      <c r="V76" s="56">
        <v>91850</v>
      </c>
      <c r="W76" s="56">
        <v>0</v>
      </c>
      <c r="X76" s="42">
        <f t="shared" si="16"/>
        <v>91850</v>
      </c>
      <c r="Y76" s="56">
        <v>3160</v>
      </c>
      <c r="Z76" s="56">
        <v>0</v>
      </c>
      <c r="AA76" s="56">
        <v>0</v>
      </c>
      <c r="AB76" s="56">
        <v>0</v>
      </c>
      <c r="AC76" s="56">
        <v>46740</v>
      </c>
      <c r="AD76" s="42">
        <f t="shared" si="17"/>
        <v>49900</v>
      </c>
      <c r="AE76" s="56">
        <v>75200</v>
      </c>
      <c r="AF76" s="56">
        <v>252870</v>
      </c>
      <c r="AG76" s="42">
        <f t="shared" si="18"/>
        <v>328070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20800</v>
      </c>
      <c r="AQ76" s="56">
        <v>0</v>
      </c>
      <c r="AR76" s="56">
        <v>0</v>
      </c>
      <c r="AS76" s="56">
        <v>21350</v>
      </c>
      <c r="AT76" s="56">
        <v>0</v>
      </c>
      <c r="AU76" s="56">
        <v>7620</v>
      </c>
      <c r="AV76" s="56">
        <v>180</v>
      </c>
      <c r="AW76" s="56">
        <v>0</v>
      </c>
      <c r="AX76" s="56">
        <v>28700</v>
      </c>
      <c r="AY76" s="56">
        <v>46480</v>
      </c>
      <c r="AZ76" s="56">
        <v>188790</v>
      </c>
      <c r="BA76" s="42">
        <f t="shared" si="19"/>
        <v>235270</v>
      </c>
      <c r="BB76" s="56">
        <v>34430</v>
      </c>
      <c r="BC76" s="56"/>
      <c r="BD76" s="56">
        <v>0</v>
      </c>
      <c r="BE76" s="56">
        <v>0</v>
      </c>
      <c r="BF76" s="56">
        <v>0</v>
      </c>
      <c r="BG76" s="56">
        <v>940</v>
      </c>
      <c r="BH76" s="56">
        <v>0</v>
      </c>
      <c r="BI76" s="56">
        <v>5689352</v>
      </c>
      <c r="BJ76" s="56">
        <v>0</v>
      </c>
      <c r="BK76" s="56">
        <v>0</v>
      </c>
      <c r="BL76" s="56">
        <v>0</v>
      </c>
      <c r="BM76" s="56">
        <v>0</v>
      </c>
      <c r="BN76" s="56">
        <v>0</v>
      </c>
      <c r="BO76" s="56">
        <v>0</v>
      </c>
      <c r="BP76" s="57">
        <v>29260</v>
      </c>
      <c r="BQ76" s="79">
        <v>0</v>
      </c>
      <c r="BR76" s="59">
        <v>29260</v>
      </c>
      <c r="BS76" s="60">
        <v>0</v>
      </c>
      <c r="BT76" s="56">
        <v>0</v>
      </c>
      <c r="BU76" s="47">
        <f t="shared" si="12"/>
        <v>1551755</v>
      </c>
      <c r="BV76" s="61">
        <f t="shared" si="20"/>
        <v>5689352</v>
      </c>
      <c r="BW76" s="61">
        <f t="shared" si="21"/>
        <v>29260</v>
      </c>
      <c r="BX76" s="47">
        <f t="shared" si="13"/>
        <v>940</v>
      </c>
      <c r="BY76" s="61">
        <f t="shared" si="22"/>
        <v>7271307</v>
      </c>
      <c r="BZ76" s="62">
        <f t="shared" si="23"/>
        <v>21.34079884125371</v>
      </c>
      <c r="CA76" s="63">
        <v>21.334186560516624</v>
      </c>
      <c r="CB76" s="64">
        <f>BY76/F76</f>
        <v>485.82260974143117</v>
      </c>
    </row>
    <row r="77" spans="1:80" ht="12">
      <c r="A77" s="52">
        <v>2009</v>
      </c>
      <c r="B77" s="53" t="s">
        <v>265</v>
      </c>
      <c r="C77" s="53" t="s">
        <v>237</v>
      </c>
      <c r="D77" s="54" t="s">
        <v>266</v>
      </c>
      <c r="E77" s="55">
        <v>395</v>
      </c>
      <c r="F77" s="56">
        <v>5167</v>
      </c>
      <c r="G77" s="56">
        <v>107</v>
      </c>
      <c r="H77" s="56">
        <v>670</v>
      </c>
      <c r="I77" s="56">
        <v>0</v>
      </c>
      <c r="J77" s="56">
        <v>0</v>
      </c>
      <c r="K77" s="56">
        <v>0</v>
      </c>
      <c r="L77" s="56">
        <v>1440</v>
      </c>
      <c r="M77" s="56">
        <v>170</v>
      </c>
      <c r="N77" s="56"/>
      <c r="O77" s="56">
        <v>0</v>
      </c>
      <c r="P77" s="56">
        <v>202350</v>
      </c>
      <c r="Q77" s="42">
        <f t="shared" si="14"/>
        <v>202350</v>
      </c>
      <c r="R77" s="56">
        <v>17020</v>
      </c>
      <c r="S77" s="56">
        <v>0</v>
      </c>
      <c r="T77" s="42">
        <f t="shared" si="15"/>
        <v>17020</v>
      </c>
      <c r="U77" s="56">
        <v>0</v>
      </c>
      <c r="V77" s="56">
        <v>22580</v>
      </c>
      <c r="W77" s="56">
        <v>0</v>
      </c>
      <c r="X77" s="42">
        <f t="shared" si="16"/>
        <v>22580</v>
      </c>
      <c r="Y77" s="56">
        <v>0</v>
      </c>
      <c r="Z77" s="56">
        <v>0</v>
      </c>
      <c r="AA77" s="56">
        <v>0</v>
      </c>
      <c r="AB77" s="56">
        <v>0</v>
      </c>
      <c r="AC77" s="56">
        <v>68280</v>
      </c>
      <c r="AD77" s="42">
        <f t="shared" si="17"/>
        <v>68280</v>
      </c>
      <c r="AE77" s="56">
        <v>0</v>
      </c>
      <c r="AF77" s="56">
        <v>122270</v>
      </c>
      <c r="AG77" s="42">
        <f t="shared" si="18"/>
        <v>122270</v>
      </c>
      <c r="AH77" s="56">
        <v>94140</v>
      </c>
      <c r="AI77" s="56">
        <v>0</v>
      </c>
      <c r="AJ77" s="56">
        <v>142</v>
      </c>
      <c r="AK77" s="56">
        <v>0</v>
      </c>
      <c r="AL77" s="56">
        <v>6750</v>
      </c>
      <c r="AM77" s="56">
        <v>0</v>
      </c>
      <c r="AN77" s="56">
        <v>0</v>
      </c>
      <c r="AO77" s="56">
        <v>0</v>
      </c>
      <c r="AP77" s="56">
        <v>8360</v>
      </c>
      <c r="AQ77" s="56">
        <v>215</v>
      </c>
      <c r="AR77" s="56">
        <v>3850</v>
      </c>
      <c r="AS77" s="56">
        <v>9960</v>
      </c>
      <c r="AT77" s="56">
        <v>0</v>
      </c>
      <c r="AU77" s="56">
        <v>4900</v>
      </c>
      <c r="AV77" s="56">
        <v>0</v>
      </c>
      <c r="AW77" s="56">
        <v>0</v>
      </c>
      <c r="AX77" s="56">
        <v>0</v>
      </c>
      <c r="AY77" s="56">
        <v>329595</v>
      </c>
      <c r="AZ77" s="56">
        <v>56840</v>
      </c>
      <c r="BA77" s="42">
        <f t="shared" si="19"/>
        <v>386435</v>
      </c>
      <c r="BB77" s="56">
        <v>0</v>
      </c>
      <c r="BC77" s="56"/>
      <c r="BD77" s="56">
        <v>400</v>
      </c>
      <c r="BE77" s="56">
        <v>0</v>
      </c>
      <c r="BF77" s="56">
        <v>0</v>
      </c>
      <c r="BG77" s="56">
        <v>313</v>
      </c>
      <c r="BH77" s="56">
        <v>0</v>
      </c>
      <c r="BI77" s="56">
        <v>916910</v>
      </c>
      <c r="BJ77" s="56">
        <v>0</v>
      </c>
      <c r="BK77" s="56">
        <v>0</v>
      </c>
      <c r="BL77" s="56">
        <v>0</v>
      </c>
      <c r="BM77" s="56">
        <v>0</v>
      </c>
      <c r="BN77" s="56">
        <v>0</v>
      </c>
      <c r="BO77" s="56">
        <v>0</v>
      </c>
      <c r="BP77" s="57">
        <v>81820</v>
      </c>
      <c r="BQ77" s="79">
        <v>1220</v>
      </c>
      <c r="BR77" s="59">
        <v>80600</v>
      </c>
      <c r="BS77" s="60">
        <v>0</v>
      </c>
      <c r="BT77" s="56">
        <v>0</v>
      </c>
      <c r="BU77" s="47">
        <f t="shared" si="12"/>
        <v>950717</v>
      </c>
      <c r="BV77" s="61">
        <f t="shared" si="20"/>
        <v>916910</v>
      </c>
      <c r="BW77" s="61">
        <f t="shared" si="21"/>
        <v>80600</v>
      </c>
      <c r="BX77" s="47">
        <f t="shared" si="13"/>
        <v>855</v>
      </c>
      <c r="BY77" s="61">
        <f t="shared" si="22"/>
        <v>1949082</v>
      </c>
      <c r="BZ77" s="62">
        <f t="shared" si="23"/>
        <v>48.77768098007164</v>
      </c>
      <c r="CA77" s="63">
        <v>48.76234981617685</v>
      </c>
      <c r="CB77" s="64">
        <f>BY77/F77</f>
        <v>377.2173408167215</v>
      </c>
    </row>
    <row r="78" spans="1:80" ht="12">
      <c r="A78" s="52">
        <v>2009</v>
      </c>
      <c r="B78" s="53" t="s">
        <v>267</v>
      </c>
      <c r="C78" s="53" t="s">
        <v>237</v>
      </c>
      <c r="D78" s="54" t="s">
        <v>268</v>
      </c>
      <c r="E78" s="55">
        <v>419</v>
      </c>
      <c r="F78" s="56">
        <v>4967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/>
      <c r="O78" s="56">
        <v>12280</v>
      </c>
      <c r="P78" s="56">
        <v>89880</v>
      </c>
      <c r="Q78" s="42">
        <f t="shared" si="14"/>
        <v>102160</v>
      </c>
      <c r="R78" s="56">
        <v>29405</v>
      </c>
      <c r="S78" s="56">
        <v>0</v>
      </c>
      <c r="T78" s="42">
        <f t="shared" si="15"/>
        <v>29405</v>
      </c>
      <c r="U78" s="56">
        <v>0</v>
      </c>
      <c r="V78" s="56">
        <v>0</v>
      </c>
      <c r="W78" s="56">
        <v>0</v>
      </c>
      <c r="X78" s="42">
        <f t="shared" si="16"/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28960</v>
      </c>
      <c r="AD78" s="42">
        <f t="shared" si="17"/>
        <v>28960</v>
      </c>
      <c r="AE78" s="56">
        <v>0</v>
      </c>
      <c r="AF78" s="56">
        <v>71800</v>
      </c>
      <c r="AG78" s="42">
        <f t="shared" si="18"/>
        <v>71800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3063</v>
      </c>
      <c r="AQ78" s="56">
        <v>0</v>
      </c>
      <c r="AR78" s="56">
        <v>474</v>
      </c>
      <c r="AS78" s="56">
        <v>5618</v>
      </c>
      <c r="AT78" s="56">
        <v>0</v>
      </c>
      <c r="AU78" s="56">
        <v>0</v>
      </c>
      <c r="AV78" s="56">
        <v>0</v>
      </c>
      <c r="AW78" s="56">
        <v>0</v>
      </c>
      <c r="AX78" s="56">
        <v>0</v>
      </c>
      <c r="AY78" s="56">
        <v>41000</v>
      </c>
      <c r="AZ78" s="56">
        <v>28860</v>
      </c>
      <c r="BA78" s="42">
        <f t="shared" si="19"/>
        <v>69860</v>
      </c>
      <c r="BB78" s="56">
        <v>2520</v>
      </c>
      <c r="BC78" s="56"/>
      <c r="BD78" s="56">
        <v>313</v>
      </c>
      <c r="BE78" s="56">
        <v>0</v>
      </c>
      <c r="BF78" s="56">
        <v>0</v>
      </c>
      <c r="BG78" s="56">
        <v>158</v>
      </c>
      <c r="BH78" s="56">
        <v>0</v>
      </c>
      <c r="BI78" s="56">
        <v>1637089</v>
      </c>
      <c r="BJ78" s="56">
        <v>0</v>
      </c>
      <c r="BK78" s="56">
        <v>0</v>
      </c>
      <c r="BL78" s="56">
        <v>420810</v>
      </c>
      <c r="BM78" s="56">
        <v>0</v>
      </c>
      <c r="BN78" s="56">
        <v>0</v>
      </c>
      <c r="BO78" s="56">
        <v>0</v>
      </c>
      <c r="BP78" s="57">
        <v>50500</v>
      </c>
      <c r="BQ78" s="79">
        <v>0</v>
      </c>
      <c r="BR78" s="59">
        <v>50500</v>
      </c>
      <c r="BS78" s="60">
        <v>0</v>
      </c>
      <c r="BT78" s="56">
        <v>2240</v>
      </c>
      <c r="BU78" s="47">
        <f t="shared" si="12"/>
        <v>313860</v>
      </c>
      <c r="BV78" s="61">
        <f t="shared" si="20"/>
        <v>1637089</v>
      </c>
      <c r="BW78" s="61">
        <f t="shared" si="21"/>
        <v>50500</v>
      </c>
      <c r="BX78" s="47">
        <f t="shared" si="13"/>
        <v>471</v>
      </c>
      <c r="BY78" s="61">
        <f t="shared" si="22"/>
        <v>2001920</v>
      </c>
      <c r="BZ78" s="62">
        <f t="shared" si="23"/>
        <v>15.677949168797953</v>
      </c>
      <c r="CA78" s="63">
        <v>15.677949168797953</v>
      </c>
      <c r="CB78" s="64">
        <f>BY78/F78</f>
        <v>403.044091000604</v>
      </c>
    </row>
    <row r="79" spans="1:80" ht="12">
      <c r="A79" s="52">
        <v>2009</v>
      </c>
      <c r="B79" s="53" t="s">
        <v>269</v>
      </c>
      <c r="C79" s="53" t="s">
        <v>237</v>
      </c>
      <c r="D79" s="54" t="s">
        <v>270</v>
      </c>
      <c r="E79" s="55">
        <v>453</v>
      </c>
      <c r="F79" s="56">
        <v>31745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/>
      <c r="O79" s="56">
        <v>85840</v>
      </c>
      <c r="P79" s="56">
        <v>675210</v>
      </c>
      <c r="Q79" s="42">
        <f t="shared" si="14"/>
        <v>761050</v>
      </c>
      <c r="R79" s="56">
        <v>239270</v>
      </c>
      <c r="S79" s="56">
        <v>0</v>
      </c>
      <c r="T79" s="42">
        <f t="shared" si="15"/>
        <v>239270</v>
      </c>
      <c r="U79" s="56">
        <v>0</v>
      </c>
      <c r="V79" s="56">
        <v>145010</v>
      </c>
      <c r="W79" s="56">
        <v>0</v>
      </c>
      <c r="X79" s="42">
        <f t="shared" si="16"/>
        <v>145010</v>
      </c>
      <c r="Y79" s="56">
        <v>8680</v>
      </c>
      <c r="Z79" s="56">
        <v>0</v>
      </c>
      <c r="AA79" s="56">
        <v>0</v>
      </c>
      <c r="AB79" s="56">
        <v>0</v>
      </c>
      <c r="AC79" s="56">
        <v>54330</v>
      </c>
      <c r="AD79" s="42">
        <f t="shared" si="17"/>
        <v>63010</v>
      </c>
      <c r="AE79" s="56">
        <v>0</v>
      </c>
      <c r="AF79" s="56">
        <v>613240</v>
      </c>
      <c r="AG79" s="42">
        <f t="shared" si="18"/>
        <v>613240</v>
      </c>
      <c r="AH79" s="56">
        <v>374760</v>
      </c>
      <c r="AI79" s="56">
        <v>0</v>
      </c>
      <c r="AJ79" s="56">
        <v>0</v>
      </c>
      <c r="AK79" s="56">
        <v>0</v>
      </c>
      <c r="AL79" s="56">
        <v>12920</v>
      </c>
      <c r="AM79" s="56">
        <v>0</v>
      </c>
      <c r="AN79" s="56">
        <v>0</v>
      </c>
      <c r="AO79" s="56">
        <v>0</v>
      </c>
      <c r="AP79" s="56">
        <v>33300</v>
      </c>
      <c r="AQ79" s="56">
        <v>80</v>
      </c>
      <c r="AR79" s="56">
        <v>15020</v>
      </c>
      <c r="AS79" s="56">
        <v>50920</v>
      </c>
      <c r="AT79" s="56">
        <v>0</v>
      </c>
      <c r="AU79" s="56">
        <v>5770</v>
      </c>
      <c r="AV79" s="56">
        <v>0</v>
      </c>
      <c r="AW79" s="56">
        <v>0</v>
      </c>
      <c r="AX79" s="56">
        <v>149180</v>
      </c>
      <c r="AY79" s="56">
        <v>388220</v>
      </c>
      <c r="AZ79" s="56">
        <v>41660</v>
      </c>
      <c r="BA79" s="42">
        <f t="shared" si="19"/>
        <v>429880</v>
      </c>
      <c r="BB79" s="56">
        <v>59600</v>
      </c>
      <c r="BC79" s="56"/>
      <c r="BD79" s="56">
        <v>1270</v>
      </c>
      <c r="BE79" s="56">
        <v>0</v>
      </c>
      <c r="BF79" s="56">
        <v>0</v>
      </c>
      <c r="BG79" s="56">
        <v>840</v>
      </c>
      <c r="BH79" s="56">
        <v>0</v>
      </c>
      <c r="BI79" s="56">
        <v>10955600</v>
      </c>
      <c r="BJ79" s="56">
        <v>0</v>
      </c>
      <c r="BK79" s="56">
        <v>0</v>
      </c>
      <c r="BL79" s="56">
        <v>0</v>
      </c>
      <c r="BM79" s="56">
        <v>0</v>
      </c>
      <c r="BN79" s="56">
        <v>0</v>
      </c>
      <c r="BO79" s="56">
        <v>0</v>
      </c>
      <c r="BP79" s="57">
        <v>104560</v>
      </c>
      <c r="BQ79" s="79">
        <v>0</v>
      </c>
      <c r="BR79" s="59">
        <v>104560</v>
      </c>
      <c r="BS79" s="60">
        <v>0</v>
      </c>
      <c r="BT79" s="56">
        <v>0</v>
      </c>
      <c r="BU79" s="47">
        <f t="shared" si="12"/>
        <v>2953010</v>
      </c>
      <c r="BV79" s="61">
        <f t="shared" si="20"/>
        <v>10955600</v>
      </c>
      <c r="BW79" s="61">
        <f t="shared" si="21"/>
        <v>104560</v>
      </c>
      <c r="BX79" s="47">
        <f t="shared" si="13"/>
        <v>2110</v>
      </c>
      <c r="BY79" s="61">
        <f>BU79+BV79+BW79+BX79</f>
        <v>14015280</v>
      </c>
      <c r="BZ79" s="62">
        <f t="shared" si="23"/>
        <v>21.069932245377903</v>
      </c>
      <c r="CA79" s="63">
        <v>21.0699322453779</v>
      </c>
      <c r="CB79" s="64">
        <f>BY79/F79</f>
        <v>441.4956686092298</v>
      </c>
    </row>
    <row r="80" spans="1:80" ht="12">
      <c r="A80" s="52">
        <v>2009</v>
      </c>
      <c r="B80" s="53" t="s">
        <v>271</v>
      </c>
      <c r="C80" s="53" t="s">
        <v>237</v>
      </c>
      <c r="D80" s="54" t="s">
        <v>272</v>
      </c>
      <c r="E80" s="55">
        <v>596</v>
      </c>
      <c r="F80" s="56">
        <v>27964</v>
      </c>
      <c r="G80" s="56">
        <v>116</v>
      </c>
      <c r="H80" s="56">
        <v>0</v>
      </c>
      <c r="I80" s="56">
        <v>0</v>
      </c>
      <c r="J80" s="56">
        <v>0</v>
      </c>
      <c r="K80" s="56">
        <v>540</v>
      </c>
      <c r="L80" s="56">
        <v>920</v>
      </c>
      <c r="M80" s="56">
        <v>0</v>
      </c>
      <c r="N80" s="56"/>
      <c r="O80" s="56">
        <v>251800</v>
      </c>
      <c r="P80" s="56">
        <v>1061770</v>
      </c>
      <c r="Q80" s="42">
        <f t="shared" si="14"/>
        <v>1313570</v>
      </c>
      <c r="R80" s="56">
        <v>280530</v>
      </c>
      <c r="S80" s="56">
        <v>0</v>
      </c>
      <c r="T80" s="42">
        <f t="shared" si="15"/>
        <v>280530</v>
      </c>
      <c r="U80" s="56">
        <v>0</v>
      </c>
      <c r="V80" s="56">
        <v>250350</v>
      </c>
      <c r="W80" s="56">
        <v>0</v>
      </c>
      <c r="X80" s="42">
        <f t="shared" si="16"/>
        <v>250350</v>
      </c>
      <c r="Y80" s="56">
        <v>0</v>
      </c>
      <c r="Z80" s="56">
        <v>0</v>
      </c>
      <c r="AA80" s="56">
        <v>0</v>
      </c>
      <c r="AB80" s="56">
        <v>0</v>
      </c>
      <c r="AC80" s="56">
        <v>79480</v>
      </c>
      <c r="AD80" s="42">
        <f t="shared" si="17"/>
        <v>79480</v>
      </c>
      <c r="AE80" s="56">
        <v>467870</v>
      </c>
      <c r="AF80" s="56">
        <v>0</v>
      </c>
      <c r="AG80" s="42">
        <f t="shared" si="18"/>
        <v>467870</v>
      </c>
      <c r="AH80" s="56">
        <v>0</v>
      </c>
      <c r="AI80" s="56">
        <v>0</v>
      </c>
      <c r="AJ80" s="56">
        <v>0</v>
      </c>
      <c r="AK80" s="56">
        <v>0</v>
      </c>
      <c r="AL80" s="56">
        <v>2820</v>
      </c>
      <c r="AM80" s="56">
        <v>0</v>
      </c>
      <c r="AN80" s="56">
        <v>0</v>
      </c>
      <c r="AO80" s="56">
        <v>0</v>
      </c>
      <c r="AP80" s="56">
        <v>29360</v>
      </c>
      <c r="AQ80" s="56">
        <v>276</v>
      </c>
      <c r="AR80" s="56">
        <v>43580</v>
      </c>
      <c r="AS80" s="56">
        <v>35740</v>
      </c>
      <c r="AT80" s="56">
        <v>0</v>
      </c>
      <c r="AU80" s="56">
        <v>10290</v>
      </c>
      <c r="AV80" s="56">
        <v>268</v>
      </c>
      <c r="AW80" s="56">
        <v>0</v>
      </c>
      <c r="AX80" s="56">
        <v>63840</v>
      </c>
      <c r="AY80" s="56">
        <v>592100</v>
      </c>
      <c r="AZ80" s="56">
        <v>396740</v>
      </c>
      <c r="BA80" s="42">
        <f t="shared" si="19"/>
        <v>988840</v>
      </c>
      <c r="BB80" s="56">
        <v>93050</v>
      </c>
      <c r="BC80" s="56"/>
      <c r="BD80" s="56">
        <v>49</v>
      </c>
      <c r="BE80" s="56">
        <v>0</v>
      </c>
      <c r="BF80" s="56">
        <v>0</v>
      </c>
      <c r="BG80" s="56">
        <v>1476</v>
      </c>
      <c r="BH80" s="56">
        <v>0</v>
      </c>
      <c r="BI80" s="56">
        <v>12727370</v>
      </c>
      <c r="BJ80" s="56">
        <v>10410</v>
      </c>
      <c r="BK80" s="56">
        <v>0</v>
      </c>
      <c r="BL80" s="56">
        <v>0</v>
      </c>
      <c r="BM80" s="56">
        <v>0</v>
      </c>
      <c r="BN80" s="56">
        <v>0</v>
      </c>
      <c r="BO80" s="56">
        <v>0</v>
      </c>
      <c r="BP80" s="57">
        <v>274990</v>
      </c>
      <c r="BQ80" s="79">
        <v>0</v>
      </c>
      <c r="BR80" s="59">
        <v>274990</v>
      </c>
      <c r="BS80" s="60">
        <v>0</v>
      </c>
      <c r="BT80" s="56">
        <v>0</v>
      </c>
      <c r="BU80" s="47">
        <f t="shared" si="12"/>
        <v>3661172</v>
      </c>
      <c r="BV80" s="61">
        <f t="shared" si="20"/>
        <v>12727370</v>
      </c>
      <c r="BW80" s="61">
        <f t="shared" si="21"/>
        <v>285400</v>
      </c>
      <c r="BX80" s="47">
        <f t="shared" si="13"/>
        <v>1525</v>
      </c>
      <c r="BY80" s="61">
        <f t="shared" si="22"/>
        <v>16675467</v>
      </c>
      <c r="BZ80" s="62">
        <f t="shared" si="23"/>
        <v>21.9554390890522</v>
      </c>
      <c r="CA80" s="63">
        <v>21.955822255427748</v>
      </c>
      <c r="CB80" s="64">
        <f>BY80/F80</f>
        <v>596.3190888284938</v>
      </c>
    </row>
    <row r="81" spans="1:80" ht="12">
      <c r="A81" s="52">
        <v>2009</v>
      </c>
      <c r="B81" s="53" t="s">
        <v>273</v>
      </c>
      <c r="C81" s="53" t="s">
        <v>237</v>
      </c>
      <c r="D81" s="54" t="s">
        <v>274</v>
      </c>
      <c r="E81" s="55">
        <v>448</v>
      </c>
      <c r="F81" s="56">
        <v>9734</v>
      </c>
      <c r="G81" s="56">
        <v>43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/>
      <c r="O81" s="56">
        <v>18648</v>
      </c>
      <c r="P81" s="56">
        <v>99810</v>
      </c>
      <c r="Q81" s="42">
        <f t="shared" si="14"/>
        <v>118458</v>
      </c>
      <c r="R81" s="56">
        <v>0</v>
      </c>
      <c r="S81" s="56">
        <v>0</v>
      </c>
      <c r="T81" s="42">
        <f t="shared" si="15"/>
        <v>0</v>
      </c>
      <c r="U81" s="56">
        <v>0</v>
      </c>
      <c r="V81" s="56">
        <v>72210</v>
      </c>
      <c r="W81" s="56">
        <v>0</v>
      </c>
      <c r="X81" s="42">
        <f t="shared" si="16"/>
        <v>72210</v>
      </c>
      <c r="Y81" s="56">
        <v>1932</v>
      </c>
      <c r="Z81" s="56">
        <v>0</v>
      </c>
      <c r="AA81" s="56">
        <v>0</v>
      </c>
      <c r="AB81" s="56">
        <v>0</v>
      </c>
      <c r="AC81" s="56">
        <v>12880</v>
      </c>
      <c r="AD81" s="42">
        <f t="shared" si="17"/>
        <v>14812</v>
      </c>
      <c r="AE81" s="56">
        <v>0</v>
      </c>
      <c r="AF81" s="56">
        <v>0</v>
      </c>
      <c r="AG81" s="42">
        <f t="shared" si="18"/>
        <v>0</v>
      </c>
      <c r="AH81" s="56">
        <v>488770</v>
      </c>
      <c r="AI81" s="56">
        <v>0</v>
      </c>
      <c r="AJ81" s="56">
        <v>0</v>
      </c>
      <c r="AK81" s="56">
        <v>0</v>
      </c>
      <c r="AL81" s="56">
        <v>730</v>
      </c>
      <c r="AM81" s="56">
        <v>0</v>
      </c>
      <c r="AN81" s="56">
        <v>0</v>
      </c>
      <c r="AO81" s="56">
        <v>0</v>
      </c>
      <c r="AP81" s="56">
        <v>11030</v>
      </c>
      <c r="AQ81" s="56">
        <v>0</v>
      </c>
      <c r="AR81" s="56">
        <v>16610</v>
      </c>
      <c r="AS81" s="56">
        <v>14730</v>
      </c>
      <c r="AT81" s="56">
        <v>0</v>
      </c>
      <c r="AU81" s="56">
        <v>9280</v>
      </c>
      <c r="AV81" s="56">
        <v>0</v>
      </c>
      <c r="AW81" s="56">
        <v>0</v>
      </c>
      <c r="AX81" s="56">
        <v>0</v>
      </c>
      <c r="AY81" s="56">
        <v>0</v>
      </c>
      <c r="AZ81" s="56">
        <v>445450</v>
      </c>
      <c r="BA81" s="42">
        <f t="shared" si="19"/>
        <v>445450</v>
      </c>
      <c r="BB81" s="56">
        <v>14720</v>
      </c>
      <c r="BC81" s="56"/>
      <c r="BD81" s="56">
        <v>0</v>
      </c>
      <c r="BE81" s="56">
        <v>0</v>
      </c>
      <c r="BF81" s="56">
        <v>0</v>
      </c>
      <c r="BG81" s="56">
        <v>650</v>
      </c>
      <c r="BH81" s="56">
        <v>0</v>
      </c>
      <c r="BI81" s="56">
        <v>3079250</v>
      </c>
      <c r="BJ81" s="56">
        <v>3340</v>
      </c>
      <c r="BK81" s="56">
        <v>0</v>
      </c>
      <c r="BL81" s="56">
        <v>79619</v>
      </c>
      <c r="BM81" s="56">
        <v>0</v>
      </c>
      <c r="BN81" s="56">
        <v>0</v>
      </c>
      <c r="BO81" s="56">
        <v>896</v>
      </c>
      <c r="BP81" s="57">
        <v>73870</v>
      </c>
      <c r="BQ81" s="79">
        <v>0</v>
      </c>
      <c r="BR81" s="59">
        <v>73870</v>
      </c>
      <c r="BS81" s="60">
        <v>0</v>
      </c>
      <c r="BT81" s="56">
        <v>0</v>
      </c>
      <c r="BU81" s="47">
        <f t="shared" si="12"/>
        <v>1206843</v>
      </c>
      <c r="BV81" s="61">
        <f t="shared" si="20"/>
        <v>3079250</v>
      </c>
      <c r="BW81" s="61">
        <f t="shared" si="21"/>
        <v>77210</v>
      </c>
      <c r="BX81" s="47">
        <f t="shared" si="13"/>
        <v>650</v>
      </c>
      <c r="BY81" s="61">
        <f t="shared" si="22"/>
        <v>4363953</v>
      </c>
      <c r="BZ81" s="62">
        <f t="shared" si="23"/>
        <v>27.654812047700787</v>
      </c>
      <c r="CA81" s="63">
        <v>27.654241720349688</v>
      </c>
      <c r="CB81" s="64">
        <f>BY81/F81</f>
        <v>448.32062872406</v>
      </c>
    </row>
    <row r="82" spans="1:80" ht="12">
      <c r="A82" s="52">
        <v>2009</v>
      </c>
      <c r="B82" s="53" t="s">
        <v>275</v>
      </c>
      <c r="C82" s="53" t="s">
        <v>237</v>
      </c>
      <c r="D82" s="54" t="s">
        <v>276</v>
      </c>
      <c r="E82" s="55">
        <v>448</v>
      </c>
      <c r="F82" s="56">
        <v>1937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/>
      <c r="O82" s="56">
        <v>0</v>
      </c>
      <c r="P82" s="56">
        <v>69475</v>
      </c>
      <c r="Q82" s="42">
        <f t="shared" si="14"/>
        <v>69475</v>
      </c>
      <c r="R82" s="56">
        <v>0</v>
      </c>
      <c r="S82" s="56">
        <v>250</v>
      </c>
      <c r="T82" s="42">
        <f t="shared" si="15"/>
        <v>250</v>
      </c>
      <c r="U82" s="56">
        <v>0</v>
      </c>
      <c r="V82" s="56">
        <v>0</v>
      </c>
      <c r="W82" s="56">
        <v>0</v>
      </c>
      <c r="X82" s="42">
        <f t="shared" si="16"/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1340</v>
      </c>
      <c r="AD82" s="42">
        <f t="shared" si="17"/>
        <v>1340</v>
      </c>
      <c r="AE82" s="56">
        <v>0</v>
      </c>
      <c r="AF82" s="56">
        <v>53860</v>
      </c>
      <c r="AG82" s="42">
        <f t="shared" si="18"/>
        <v>53860</v>
      </c>
      <c r="AH82" s="56">
        <v>45300</v>
      </c>
      <c r="AI82" s="56">
        <v>0</v>
      </c>
      <c r="AJ82" s="56">
        <v>0</v>
      </c>
      <c r="AK82" s="56">
        <v>0</v>
      </c>
      <c r="AL82" s="56">
        <v>1550</v>
      </c>
      <c r="AM82" s="56">
        <v>0</v>
      </c>
      <c r="AN82" s="56">
        <v>0</v>
      </c>
      <c r="AO82" s="56">
        <v>0</v>
      </c>
      <c r="AP82" s="56">
        <v>870</v>
      </c>
      <c r="AQ82" s="56">
        <v>0</v>
      </c>
      <c r="AR82" s="56">
        <v>1720</v>
      </c>
      <c r="AS82" s="56">
        <v>2390</v>
      </c>
      <c r="AT82" s="56">
        <v>0</v>
      </c>
      <c r="AU82" s="56">
        <v>0</v>
      </c>
      <c r="AV82" s="56">
        <v>0</v>
      </c>
      <c r="AW82" s="56">
        <v>0</v>
      </c>
      <c r="AX82" s="56">
        <v>0</v>
      </c>
      <c r="AY82" s="56">
        <v>118151</v>
      </c>
      <c r="AZ82" s="56">
        <v>300</v>
      </c>
      <c r="BA82" s="42">
        <f t="shared" si="19"/>
        <v>118451</v>
      </c>
      <c r="BB82" s="56">
        <v>0</v>
      </c>
      <c r="BC82" s="56"/>
      <c r="BD82" s="56">
        <v>0</v>
      </c>
      <c r="BE82" s="56">
        <v>0</v>
      </c>
      <c r="BF82" s="56">
        <v>0</v>
      </c>
      <c r="BG82" s="56">
        <v>50</v>
      </c>
      <c r="BH82" s="56">
        <v>0</v>
      </c>
      <c r="BI82" s="56">
        <v>489200</v>
      </c>
      <c r="BJ82" s="56">
        <v>0</v>
      </c>
      <c r="BK82" s="56">
        <v>0</v>
      </c>
      <c r="BL82" s="56">
        <v>77980</v>
      </c>
      <c r="BM82" s="56">
        <v>0</v>
      </c>
      <c r="BN82" s="56">
        <v>0</v>
      </c>
      <c r="BO82" s="56">
        <v>0</v>
      </c>
      <c r="BP82" s="57">
        <v>5100</v>
      </c>
      <c r="BQ82" s="79">
        <v>5100</v>
      </c>
      <c r="BR82" s="59">
        <v>0</v>
      </c>
      <c r="BS82" s="60">
        <v>0</v>
      </c>
      <c r="BT82" s="56">
        <v>0</v>
      </c>
      <c r="BU82" s="47">
        <f t="shared" si="12"/>
        <v>300306</v>
      </c>
      <c r="BV82" s="61">
        <f t="shared" si="20"/>
        <v>489200</v>
      </c>
      <c r="BW82" s="61">
        <f t="shared" si="21"/>
        <v>0</v>
      </c>
      <c r="BX82" s="47">
        <f t="shared" si="13"/>
        <v>50</v>
      </c>
      <c r="BY82" s="61">
        <f t="shared" si="22"/>
        <v>789556</v>
      </c>
      <c r="BZ82" s="62">
        <f t="shared" si="23"/>
        <v>38.03479423878737</v>
      </c>
      <c r="CA82" s="63">
        <v>38.03479423878737</v>
      </c>
      <c r="CB82" s="64">
        <f>BY82/F82</f>
        <v>407.6179659266908</v>
      </c>
    </row>
    <row r="83" spans="1:80" ht="12">
      <c r="A83" s="52">
        <v>2009</v>
      </c>
      <c r="B83" s="53" t="s">
        <v>277</v>
      </c>
      <c r="C83" s="53" t="s">
        <v>237</v>
      </c>
      <c r="D83" s="54" t="s">
        <v>278</v>
      </c>
      <c r="E83" s="55">
        <v>509</v>
      </c>
      <c r="F83" s="56">
        <v>40410</v>
      </c>
      <c r="G83" s="56">
        <v>0</v>
      </c>
      <c r="H83" s="56">
        <v>0</v>
      </c>
      <c r="I83" s="56">
        <v>520</v>
      </c>
      <c r="J83" s="56">
        <v>0</v>
      </c>
      <c r="K83" s="56">
        <v>2560</v>
      </c>
      <c r="L83" s="56">
        <v>11100</v>
      </c>
      <c r="M83" s="56">
        <v>0</v>
      </c>
      <c r="N83" s="56"/>
      <c r="O83" s="56">
        <v>531400</v>
      </c>
      <c r="P83" s="56">
        <v>1590660</v>
      </c>
      <c r="Q83" s="42">
        <f t="shared" si="14"/>
        <v>2122060</v>
      </c>
      <c r="R83" s="56">
        <v>569540</v>
      </c>
      <c r="S83" s="56">
        <v>34980</v>
      </c>
      <c r="T83" s="42">
        <f t="shared" si="15"/>
        <v>604520</v>
      </c>
      <c r="U83" s="56">
        <v>0</v>
      </c>
      <c r="V83" s="56">
        <v>436090</v>
      </c>
      <c r="W83" s="56">
        <v>0</v>
      </c>
      <c r="X83" s="42">
        <f t="shared" si="16"/>
        <v>436090</v>
      </c>
      <c r="Y83" s="56">
        <v>0</v>
      </c>
      <c r="Z83" s="56">
        <v>0</v>
      </c>
      <c r="AA83" s="56">
        <v>0</v>
      </c>
      <c r="AB83" s="56">
        <v>0</v>
      </c>
      <c r="AC83" s="56">
        <v>149490</v>
      </c>
      <c r="AD83" s="42">
        <f t="shared" si="17"/>
        <v>149490</v>
      </c>
      <c r="AE83" s="56">
        <v>0</v>
      </c>
      <c r="AF83" s="56">
        <v>1245870</v>
      </c>
      <c r="AG83" s="42">
        <f t="shared" si="18"/>
        <v>1245870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120</v>
      </c>
      <c r="AN83" s="56">
        <v>1020</v>
      </c>
      <c r="AO83" s="56">
        <v>62</v>
      </c>
      <c r="AP83" s="56">
        <v>59990</v>
      </c>
      <c r="AQ83" s="56">
        <v>871</v>
      </c>
      <c r="AR83" s="56">
        <v>97590</v>
      </c>
      <c r="AS83" s="56">
        <v>48770</v>
      </c>
      <c r="AT83" s="56">
        <v>0</v>
      </c>
      <c r="AU83" s="56">
        <v>17900</v>
      </c>
      <c r="AV83" s="56">
        <v>0</v>
      </c>
      <c r="AW83" s="56">
        <v>0</v>
      </c>
      <c r="AX83" s="56">
        <v>453710</v>
      </c>
      <c r="AY83" s="56">
        <v>2773610</v>
      </c>
      <c r="AZ83" s="56">
        <v>985280</v>
      </c>
      <c r="BA83" s="42">
        <f t="shared" si="19"/>
        <v>3758890</v>
      </c>
      <c r="BB83" s="56">
        <v>94910</v>
      </c>
      <c r="BC83" s="56"/>
      <c r="BD83" s="56">
        <v>1492</v>
      </c>
      <c r="BE83" s="56">
        <v>0</v>
      </c>
      <c r="BF83" s="56">
        <v>0</v>
      </c>
      <c r="BG83" s="56">
        <v>1376</v>
      </c>
      <c r="BH83" s="56">
        <v>0</v>
      </c>
      <c r="BI83" s="56">
        <v>10893438</v>
      </c>
      <c r="BJ83" s="56">
        <v>0</v>
      </c>
      <c r="BK83" s="56">
        <v>0</v>
      </c>
      <c r="BL83" s="56">
        <v>39454</v>
      </c>
      <c r="BM83" s="56">
        <v>0</v>
      </c>
      <c r="BN83" s="56">
        <v>0</v>
      </c>
      <c r="BO83" s="56">
        <v>444</v>
      </c>
      <c r="BP83" s="57">
        <v>151070</v>
      </c>
      <c r="BQ83" s="79">
        <v>0</v>
      </c>
      <c r="BR83" s="59">
        <v>151070</v>
      </c>
      <c r="BS83" s="60">
        <v>0</v>
      </c>
      <c r="BT83" s="56">
        <v>0</v>
      </c>
      <c r="BU83" s="47">
        <f t="shared" si="12"/>
        <v>9106043</v>
      </c>
      <c r="BV83" s="61">
        <f t="shared" si="20"/>
        <v>10893438</v>
      </c>
      <c r="BW83" s="61">
        <f t="shared" si="21"/>
        <v>151070</v>
      </c>
      <c r="BX83" s="47">
        <f t="shared" si="13"/>
        <v>2868</v>
      </c>
      <c r="BY83" s="61">
        <f t="shared" si="22"/>
        <v>20153419</v>
      </c>
      <c r="BZ83" s="62">
        <f t="shared" si="23"/>
        <v>45.18361375804274</v>
      </c>
      <c r="CA83" s="63">
        <v>45.180568144440024</v>
      </c>
      <c r="CB83" s="64">
        <f>BY83/F83</f>
        <v>498.72355852511754</v>
      </c>
    </row>
    <row r="84" spans="1:80" ht="12">
      <c r="A84" s="52">
        <v>2009</v>
      </c>
      <c r="B84" s="53" t="s">
        <v>279</v>
      </c>
      <c r="C84" s="53" t="s">
        <v>237</v>
      </c>
      <c r="D84" s="54" t="s">
        <v>280</v>
      </c>
      <c r="E84" s="55">
        <v>542</v>
      </c>
      <c r="F84" s="56">
        <v>12285</v>
      </c>
      <c r="G84" s="56">
        <v>0</v>
      </c>
      <c r="H84" s="56">
        <v>0</v>
      </c>
      <c r="I84" s="56">
        <v>0</v>
      </c>
      <c r="J84" s="56">
        <v>0</v>
      </c>
      <c r="K84" s="56">
        <v>700</v>
      </c>
      <c r="L84" s="56">
        <v>1610</v>
      </c>
      <c r="M84" s="56">
        <v>0</v>
      </c>
      <c r="N84" s="56"/>
      <c r="O84" s="56">
        <v>97950</v>
      </c>
      <c r="P84" s="56">
        <v>271870</v>
      </c>
      <c r="Q84" s="42">
        <f t="shared" si="14"/>
        <v>369820</v>
      </c>
      <c r="R84" s="56">
        <v>66920</v>
      </c>
      <c r="S84" s="56">
        <v>0</v>
      </c>
      <c r="T84" s="42">
        <f t="shared" si="15"/>
        <v>66920</v>
      </c>
      <c r="U84" s="56">
        <v>227000</v>
      </c>
      <c r="V84" s="56">
        <v>127320</v>
      </c>
      <c r="W84" s="56">
        <v>0</v>
      </c>
      <c r="X84" s="42">
        <f t="shared" si="16"/>
        <v>354320</v>
      </c>
      <c r="Y84" s="56">
        <v>0</v>
      </c>
      <c r="Z84" s="56">
        <v>0</v>
      </c>
      <c r="AA84" s="56">
        <v>0</v>
      </c>
      <c r="AB84" s="56">
        <v>0</v>
      </c>
      <c r="AC84" s="56">
        <v>66160</v>
      </c>
      <c r="AD84" s="42">
        <f t="shared" si="17"/>
        <v>66160</v>
      </c>
      <c r="AE84" s="56">
        <v>187250</v>
      </c>
      <c r="AF84" s="56">
        <v>0</v>
      </c>
      <c r="AG84" s="42">
        <f t="shared" si="18"/>
        <v>187250</v>
      </c>
      <c r="AH84" s="56">
        <v>0</v>
      </c>
      <c r="AI84" s="56">
        <v>0</v>
      </c>
      <c r="AJ84" s="56">
        <v>0</v>
      </c>
      <c r="AK84" s="56">
        <v>0</v>
      </c>
      <c r="AL84" s="56">
        <v>23420</v>
      </c>
      <c r="AM84" s="56">
        <v>0</v>
      </c>
      <c r="AN84" s="56">
        <v>0</v>
      </c>
      <c r="AO84" s="56">
        <v>0</v>
      </c>
      <c r="AP84" s="56">
        <v>21480</v>
      </c>
      <c r="AQ84" s="56">
        <v>130</v>
      </c>
      <c r="AR84" s="56">
        <v>13250</v>
      </c>
      <c r="AS84" s="56">
        <v>14500</v>
      </c>
      <c r="AT84" s="56">
        <v>0</v>
      </c>
      <c r="AU84" s="56">
        <v>6190</v>
      </c>
      <c r="AV84" s="56">
        <v>0</v>
      </c>
      <c r="AW84" s="56">
        <v>0</v>
      </c>
      <c r="AX84" s="56">
        <v>0</v>
      </c>
      <c r="AY84" s="56">
        <v>930340</v>
      </c>
      <c r="AZ84" s="56">
        <v>345040</v>
      </c>
      <c r="BA84" s="42">
        <f t="shared" si="19"/>
        <v>1275380</v>
      </c>
      <c r="BB84" s="56">
        <v>34120</v>
      </c>
      <c r="BC84" s="56"/>
      <c r="BD84" s="56">
        <v>0</v>
      </c>
      <c r="BE84" s="56">
        <v>0</v>
      </c>
      <c r="BF84" s="56">
        <v>470</v>
      </c>
      <c r="BG84" s="56">
        <v>0</v>
      </c>
      <c r="BH84" s="56">
        <v>0</v>
      </c>
      <c r="BI84" s="56">
        <v>3893360</v>
      </c>
      <c r="BJ84" s="56">
        <v>80</v>
      </c>
      <c r="BK84" s="56">
        <v>0</v>
      </c>
      <c r="BL84" s="56">
        <v>67840</v>
      </c>
      <c r="BM84" s="56">
        <v>0</v>
      </c>
      <c r="BN84" s="56">
        <v>0</v>
      </c>
      <c r="BO84" s="56">
        <v>0</v>
      </c>
      <c r="BP84" s="57">
        <v>123940</v>
      </c>
      <c r="BQ84" s="79">
        <v>0</v>
      </c>
      <c r="BR84" s="59">
        <v>123940</v>
      </c>
      <c r="BS84" s="60">
        <v>0</v>
      </c>
      <c r="BT84" s="56">
        <v>0</v>
      </c>
      <c r="BU84" s="47">
        <f t="shared" si="12"/>
        <v>2435250</v>
      </c>
      <c r="BV84" s="61">
        <f t="shared" si="20"/>
        <v>3893360</v>
      </c>
      <c r="BW84" s="61">
        <f t="shared" si="21"/>
        <v>124020</v>
      </c>
      <c r="BX84" s="47">
        <f t="shared" si="13"/>
        <v>470</v>
      </c>
      <c r="BY84" s="61">
        <f t="shared" si="22"/>
        <v>6453100</v>
      </c>
      <c r="BZ84" s="62">
        <f t="shared" si="23"/>
        <v>37.73767646557469</v>
      </c>
      <c r="CA84" s="63">
        <v>37.73814431072583</v>
      </c>
      <c r="CB84" s="64">
        <f>BY84/F84</f>
        <v>525.2828652828653</v>
      </c>
    </row>
    <row r="85" spans="1:80" ht="12">
      <c r="A85" s="52">
        <v>2009</v>
      </c>
      <c r="B85" s="53" t="s">
        <v>281</v>
      </c>
      <c r="C85" s="53" t="s">
        <v>237</v>
      </c>
      <c r="D85" s="54" t="s">
        <v>282</v>
      </c>
      <c r="E85" s="55">
        <v>512</v>
      </c>
      <c r="F85" s="56">
        <v>6136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/>
      <c r="O85" s="56">
        <v>14704</v>
      </c>
      <c r="P85" s="56">
        <v>124132</v>
      </c>
      <c r="Q85" s="42">
        <f t="shared" si="14"/>
        <v>138836</v>
      </c>
      <c r="R85" s="56">
        <v>44260</v>
      </c>
      <c r="S85" s="56">
        <v>0</v>
      </c>
      <c r="T85" s="42">
        <f t="shared" si="15"/>
        <v>44260</v>
      </c>
      <c r="U85" s="56">
        <v>0</v>
      </c>
      <c r="V85" s="56">
        <v>0</v>
      </c>
      <c r="W85" s="56">
        <v>0</v>
      </c>
      <c r="X85" s="42">
        <f t="shared" si="16"/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57270</v>
      </c>
      <c r="AD85" s="42">
        <f t="shared" si="17"/>
        <v>57270</v>
      </c>
      <c r="AE85" s="56">
        <v>0</v>
      </c>
      <c r="AF85" s="56">
        <v>105240</v>
      </c>
      <c r="AG85" s="42">
        <f t="shared" si="18"/>
        <v>105240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  <c r="AO85" s="56">
        <v>0</v>
      </c>
      <c r="AP85" s="56">
        <v>4430</v>
      </c>
      <c r="AQ85" s="56">
        <v>0</v>
      </c>
      <c r="AR85" s="56">
        <v>685</v>
      </c>
      <c r="AS85" s="56">
        <v>8126</v>
      </c>
      <c r="AT85" s="56">
        <v>0</v>
      </c>
      <c r="AU85" s="56">
        <v>0</v>
      </c>
      <c r="AV85" s="56">
        <v>0</v>
      </c>
      <c r="AW85" s="56">
        <v>0</v>
      </c>
      <c r="AX85" s="56">
        <v>0</v>
      </c>
      <c r="AY85" s="56">
        <v>69640</v>
      </c>
      <c r="AZ85" s="56">
        <v>98720</v>
      </c>
      <c r="BA85" s="42">
        <f t="shared" si="19"/>
        <v>168360</v>
      </c>
      <c r="BB85" s="56">
        <v>12920</v>
      </c>
      <c r="BC85" s="56"/>
      <c r="BD85" s="56">
        <v>449</v>
      </c>
      <c r="BE85" s="56">
        <v>0</v>
      </c>
      <c r="BF85" s="56">
        <v>0</v>
      </c>
      <c r="BG85" s="56">
        <v>288</v>
      </c>
      <c r="BH85" s="56">
        <v>0</v>
      </c>
      <c r="BI85" s="56">
        <v>2367882</v>
      </c>
      <c r="BJ85" s="56">
        <v>7590</v>
      </c>
      <c r="BK85" s="56">
        <v>0</v>
      </c>
      <c r="BL85" s="56">
        <v>24880</v>
      </c>
      <c r="BM85" s="56">
        <v>0</v>
      </c>
      <c r="BN85" s="56">
        <v>0</v>
      </c>
      <c r="BO85" s="56">
        <v>0</v>
      </c>
      <c r="BP85" s="57">
        <v>114200</v>
      </c>
      <c r="BQ85" s="79">
        <v>0</v>
      </c>
      <c r="BR85" s="59">
        <v>114200</v>
      </c>
      <c r="BS85" s="60">
        <v>0</v>
      </c>
      <c r="BT85" s="56">
        <v>0</v>
      </c>
      <c r="BU85" s="47">
        <f t="shared" si="12"/>
        <v>540127</v>
      </c>
      <c r="BV85" s="61">
        <f t="shared" si="20"/>
        <v>2367882</v>
      </c>
      <c r="BW85" s="61">
        <f t="shared" si="21"/>
        <v>121790</v>
      </c>
      <c r="BX85" s="47">
        <f t="shared" si="13"/>
        <v>737</v>
      </c>
      <c r="BY85" s="61">
        <f t="shared" si="22"/>
        <v>3030536</v>
      </c>
      <c r="BZ85" s="62">
        <f t="shared" si="23"/>
        <v>17.822820781538315</v>
      </c>
      <c r="CA85" s="63">
        <v>17.879767612237238</v>
      </c>
      <c r="CB85" s="64">
        <f>BY85/F85</f>
        <v>493.8943937418514</v>
      </c>
    </row>
    <row r="86" spans="1:80" ht="12">
      <c r="A86" s="52">
        <v>2009</v>
      </c>
      <c r="B86" s="53" t="s">
        <v>283</v>
      </c>
      <c r="C86" s="53" t="s">
        <v>237</v>
      </c>
      <c r="D86" s="54" t="s">
        <v>284</v>
      </c>
      <c r="E86" s="55">
        <v>485</v>
      </c>
      <c r="F86" s="56">
        <v>1106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/>
      <c r="O86" s="56">
        <v>4363</v>
      </c>
      <c r="P86" s="56">
        <v>22650</v>
      </c>
      <c r="Q86" s="42">
        <f t="shared" si="14"/>
        <v>27013</v>
      </c>
      <c r="R86" s="56">
        <v>12738</v>
      </c>
      <c r="S86" s="56">
        <v>0</v>
      </c>
      <c r="T86" s="42">
        <f t="shared" si="15"/>
        <v>12738</v>
      </c>
      <c r="U86" s="56">
        <v>0</v>
      </c>
      <c r="V86" s="56">
        <v>0</v>
      </c>
      <c r="W86" s="56">
        <v>0</v>
      </c>
      <c r="X86" s="42">
        <f t="shared" si="16"/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9290</v>
      </c>
      <c r="AD86" s="42">
        <f t="shared" si="17"/>
        <v>9290</v>
      </c>
      <c r="AE86" s="56">
        <v>0</v>
      </c>
      <c r="AF86" s="56">
        <v>31250</v>
      </c>
      <c r="AG86" s="42">
        <f t="shared" si="18"/>
        <v>31250</v>
      </c>
      <c r="AH86" s="56">
        <v>0</v>
      </c>
      <c r="AI86" s="56">
        <v>0</v>
      </c>
      <c r="AJ86" s="56">
        <v>0</v>
      </c>
      <c r="AK86" s="56">
        <v>0</v>
      </c>
      <c r="AL86" s="56">
        <v>0</v>
      </c>
      <c r="AM86" s="56">
        <v>0</v>
      </c>
      <c r="AN86" s="56">
        <v>0</v>
      </c>
      <c r="AO86" s="56">
        <v>0</v>
      </c>
      <c r="AP86" s="56">
        <v>722</v>
      </c>
      <c r="AQ86" s="56">
        <v>0</v>
      </c>
      <c r="AR86" s="56">
        <v>112</v>
      </c>
      <c r="AS86" s="56">
        <v>1325</v>
      </c>
      <c r="AT86" s="56">
        <v>0</v>
      </c>
      <c r="AU86" s="56">
        <v>0</v>
      </c>
      <c r="AV86" s="56">
        <v>0</v>
      </c>
      <c r="AW86" s="56">
        <v>0</v>
      </c>
      <c r="AX86" s="56">
        <v>0</v>
      </c>
      <c r="AY86" s="56">
        <v>14480</v>
      </c>
      <c r="AZ86" s="56">
        <v>10820</v>
      </c>
      <c r="BA86" s="42">
        <f t="shared" si="19"/>
        <v>25300</v>
      </c>
      <c r="BB86" s="56">
        <v>3720</v>
      </c>
      <c r="BC86" s="56"/>
      <c r="BD86" s="56">
        <v>357</v>
      </c>
      <c r="BE86" s="56">
        <v>0</v>
      </c>
      <c r="BF86" s="56">
        <v>0</v>
      </c>
      <c r="BG86" s="56">
        <v>205</v>
      </c>
      <c r="BH86" s="56">
        <v>0</v>
      </c>
      <c r="BI86" s="56">
        <v>386162</v>
      </c>
      <c r="BJ86" s="56">
        <v>71</v>
      </c>
      <c r="BK86" s="56">
        <v>0</v>
      </c>
      <c r="BL86" s="56">
        <v>438</v>
      </c>
      <c r="BM86" s="56">
        <v>0</v>
      </c>
      <c r="BN86" s="56">
        <v>0</v>
      </c>
      <c r="BO86" s="56">
        <v>0</v>
      </c>
      <c r="BP86" s="57">
        <v>19040</v>
      </c>
      <c r="BQ86" s="79">
        <v>0</v>
      </c>
      <c r="BR86" s="59">
        <v>19040</v>
      </c>
      <c r="BS86" s="60">
        <v>0</v>
      </c>
      <c r="BT86" s="56">
        <v>0</v>
      </c>
      <c r="BU86" s="47">
        <f t="shared" si="12"/>
        <v>111470</v>
      </c>
      <c r="BV86" s="61">
        <f t="shared" si="20"/>
        <v>386162</v>
      </c>
      <c r="BW86" s="61">
        <f t="shared" si="21"/>
        <v>19111</v>
      </c>
      <c r="BX86" s="47">
        <f t="shared" si="13"/>
        <v>562</v>
      </c>
      <c r="BY86" s="61">
        <f t="shared" si="22"/>
        <v>517305</v>
      </c>
      <c r="BZ86" s="62">
        <f t="shared" si="23"/>
        <v>21.54821623606963</v>
      </c>
      <c r="CA86" s="63">
        <v>21.551174130084256</v>
      </c>
      <c r="CB86" s="64">
        <f>BY86/F86</f>
        <v>467.7260397830018</v>
      </c>
    </row>
    <row r="87" spans="1:80" ht="12">
      <c r="A87" s="52">
        <v>2009</v>
      </c>
      <c r="B87" s="53" t="s">
        <v>285</v>
      </c>
      <c r="C87" s="53" t="s">
        <v>237</v>
      </c>
      <c r="D87" s="54" t="s">
        <v>286</v>
      </c>
      <c r="E87" s="55">
        <v>431</v>
      </c>
      <c r="F87" s="56">
        <v>3208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/>
      <c r="O87" s="56">
        <v>0</v>
      </c>
      <c r="P87" s="56">
        <v>247750</v>
      </c>
      <c r="Q87" s="42">
        <f t="shared" si="14"/>
        <v>247750</v>
      </c>
      <c r="R87" s="56">
        <v>0</v>
      </c>
      <c r="S87" s="56">
        <v>0</v>
      </c>
      <c r="T87" s="42">
        <f t="shared" si="15"/>
        <v>0</v>
      </c>
      <c r="U87" s="56">
        <v>0</v>
      </c>
      <c r="V87" s="56">
        <v>0</v>
      </c>
      <c r="W87" s="56">
        <v>0</v>
      </c>
      <c r="X87" s="42">
        <f t="shared" si="16"/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460</v>
      </c>
      <c r="AD87" s="42">
        <f t="shared" si="17"/>
        <v>460</v>
      </c>
      <c r="AE87" s="56">
        <v>0</v>
      </c>
      <c r="AF87" s="56">
        <v>94020</v>
      </c>
      <c r="AG87" s="42">
        <f t="shared" si="18"/>
        <v>94020</v>
      </c>
      <c r="AH87" s="56">
        <v>104620</v>
      </c>
      <c r="AI87" s="56">
        <v>0</v>
      </c>
      <c r="AJ87" s="56">
        <v>0</v>
      </c>
      <c r="AK87" s="56">
        <v>0</v>
      </c>
      <c r="AL87" s="56">
        <v>460</v>
      </c>
      <c r="AM87" s="56">
        <v>0</v>
      </c>
      <c r="AN87" s="56">
        <v>0</v>
      </c>
      <c r="AO87" s="56">
        <v>0</v>
      </c>
      <c r="AP87" s="56">
        <v>1770</v>
      </c>
      <c r="AQ87" s="56">
        <v>0</v>
      </c>
      <c r="AR87" s="56">
        <v>3970</v>
      </c>
      <c r="AS87" s="56">
        <v>3000</v>
      </c>
      <c r="AT87" s="56">
        <v>0</v>
      </c>
      <c r="AU87" s="56">
        <v>0</v>
      </c>
      <c r="AV87" s="56">
        <v>0</v>
      </c>
      <c r="AW87" s="56">
        <v>0</v>
      </c>
      <c r="AX87" s="56">
        <v>0</v>
      </c>
      <c r="AY87" s="56">
        <v>285499</v>
      </c>
      <c r="AZ87" s="56">
        <v>28150</v>
      </c>
      <c r="BA87" s="42">
        <f t="shared" si="19"/>
        <v>313649</v>
      </c>
      <c r="BB87" s="56">
        <v>9350</v>
      </c>
      <c r="BC87" s="56"/>
      <c r="BD87" s="56">
        <v>290</v>
      </c>
      <c r="BE87" s="56">
        <v>0</v>
      </c>
      <c r="BF87" s="56">
        <v>0</v>
      </c>
      <c r="BG87" s="56">
        <v>222</v>
      </c>
      <c r="BH87" s="56">
        <v>0</v>
      </c>
      <c r="BI87" s="56">
        <v>468080</v>
      </c>
      <c r="BJ87" s="56">
        <v>0</v>
      </c>
      <c r="BK87" s="56">
        <v>0</v>
      </c>
      <c r="BL87" s="56">
        <v>0</v>
      </c>
      <c r="BM87" s="56">
        <v>0</v>
      </c>
      <c r="BN87" s="56">
        <v>0</v>
      </c>
      <c r="BO87" s="56">
        <v>0</v>
      </c>
      <c r="BP87" s="57">
        <v>13290</v>
      </c>
      <c r="BQ87" s="79">
        <v>13290</v>
      </c>
      <c r="BR87" s="59">
        <v>0</v>
      </c>
      <c r="BS87" s="60">
        <v>0</v>
      </c>
      <c r="BT87" s="56">
        <v>0</v>
      </c>
      <c r="BU87" s="47">
        <f t="shared" si="12"/>
        <v>792339</v>
      </c>
      <c r="BV87" s="61">
        <f t="shared" si="20"/>
        <v>468080</v>
      </c>
      <c r="BW87" s="61">
        <f t="shared" si="21"/>
        <v>0</v>
      </c>
      <c r="BX87" s="47">
        <f t="shared" si="13"/>
        <v>512</v>
      </c>
      <c r="BY87" s="61">
        <f t="shared" si="22"/>
        <v>1260931</v>
      </c>
      <c r="BZ87" s="62">
        <f t="shared" si="23"/>
        <v>62.83761760159755</v>
      </c>
      <c r="CA87" s="63">
        <v>62.83761760159755</v>
      </c>
      <c r="CB87" s="64">
        <f>BY87/F87</f>
        <v>393.0582917705736</v>
      </c>
    </row>
    <row r="88" spans="1:80" ht="12">
      <c r="A88" s="52">
        <v>2009</v>
      </c>
      <c r="B88" s="53" t="s">
        <v>287</v>
      </c>
      <c r="C88" s="53" t="s">
        <v>237</v>
      </c>
      <c r="D88" s="54" t="s">
        <v>288</v>
      </c>
      <c r="E88" s="55">
        <v>518</v>
      </c>
      <c r="F88" s="56">
        <v>2141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/>
      <c r="O88" s="56">
        <v>8555</v>
      </c>
      <c r="P88" s="56">
        <v>55938</v>
      </c>
      <c r="Q88" s="42">
        <f t="shared" si="14"/>
        <v>64493</v>
      </c>
      <c r="R88" s="56">
        <v>23835</v>
      </c>
      <c r="S88" s="56">
        <v>0</v>
      </c>
      <c r="T88" s="42">
        <f t="shared" si="15"/>
        <v>23835</v>
      </c>
      <c r="U88" s="56">
        <v>0</v>
      </c>
      <c r="V88" s="56">
        <v>0</v>
      </c>
      <c r="W88" s="56">
        <v>0</v>
      </c>
      <c r="X88" s="42">
        <f t="shared" si="16"/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21440</v>
      </c>
      <c r="AD88" s="42">
        <f t="shared" si="17"/>
        <v>21440</v>
      </c>
      <c r="AE88" s="56">
        <v>0</v>
      </c>
      <c r="AF88" s="56">
        <v>43470</v>
      </c>
      <c r="AG88" s="42">
        <f t="shared" si="18"/>
        <v>43470</v>
      </c>
      <c r="AH88" s="56"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>
        <v>0</v>
      </c>
      <c r="AO88" s="56">
        <v>0</v>
      </c>
      <c r="AP88" s="56">
        <v>1508</v>
      </c>
      <c r="AQ88" s="56">
        <v>0</v>
      </c>
      <c r="AR88" s="56">
        <v>233</v>
      </c>
      <c r="AS88" s="56">
        <v>2767</v>
      </c>
      <c r="AT88" s="56">
        <v>0</v>
      </c>
      <c r="AU88" s="56">
        <v>0</v>
      </c>
      <c r="AV88" s="56">
        <v>0</v>
      </c>
      <c r="AW88" s="56">
        <v>0</v>
      </c>
      <c r="AX88" s="56">
        <v>0</v>
      </c>
      <c r="AY88" s="56">
        <v>20430</v>
      </c>
      <c r="AZ88" s="56">
        <v>52960</v>
      </c>
      <c r="BA88" s="42">
        <f t="shared" si="19"/>
        <v>73390</v>
      </c>
      <c r="BB88" s="56">
        <v>4710</v>
      </c>
      <c r="BC88" s="56"/>
      <c r="BD88" s="56">
        <v>308</v>
      </c>
      <c r="BE88" s="56">
        <v>0</v>
      </c>
      <c r="BF88" s="56">
        <v>0</v>
      </c>
      <c r="BG88" s="56">
        <v>205</v>
      </c>
      <c r="BH88" s="56">
        <v>0</v>
      </c>
      <c r="BI88" s="56">
        <v>806325</v>
      </c>
      <c r="BJ88" s="56">
        <v>0</v>
      </c>
      <c r="BK88" s="56">
        <v>0</v>
      </c>
      <c r="BL88" s="56">
        <v>7540</v>
      </c>
      <c r="BM88" s="56">
        <v>0</v>
      </c>
      <c r="BN88" s="56">
        <v>0</v>
      </c>
      <c r="BO88" s="56">
        <v>0</v>
      </c>
      <c r="BP88" s="57">
        <v>27200</v>
      </c>
      <c r="BQ88" s="79">
        <v>0</v>
      </c>
      <c r="BR88" s="59">
        <v>27200</v>
      </c>
      <c r="BS88" s="60">
        <v>0</v>
      </c>
      <c r="BT88" s="56">
        <v>0</v>
      </c>
      <c r="BU88" s="47">
        <f t="shared" si="12"/>
        <v>235846</v>
      </c>
      <c r="BV88" s="61">
        <f t="shared" si="20"/>
        <v>806325</v>
      </c>
      <c r="BW88" s="61">
        <f t="shared" si="21"/>
        <v>27200</v>
      </c>
      <c r="BX88" s="47">
        <f t="shared" si="13"/>
        <v>513</v>
      </c>
      <c r="BY88" s="61">
        <f t="shared" si="22"/>
        <v>1069884</v>
      </c>
      <c r="BZ88" s="62">
        <f t="shared" si="23"/>
        <v>22.044072067626022</v>
      </c>
      <c r="CA88" s="63">
        <v>22.044072067626022</v>
      </c>
      <c r="CB88" s="64">
        <f>BY88/F88</f>
        <v>499.71228397944884</v>
      </c>
    </row>
    <row r="89" spans="1:80" ht="12">
      <c r="A89" s="52">
        <v>2009</v>
      </c>
      <c r="B89" s="53" t="s">
        <v>289</v>
      </c>
      <c r="C89" s="53" t="s">
        <v>237</v>
      </c>
      <c r="D89" s="54" t="s">
        <v>290</v>
      </c>
      <c r="E89" s="55">
        <v>593</v>
      </c>
      <c r="F89" s="56">
        <v>10179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/>
      <c r="O89" s="56">
        <v>0</v>
      </c>
      <c r="P89" s="56">
        <v>301170</v>
      </c>
      <c r="Q89" s="42">
        <f t="shared" si="14"/>
        <v>301170</v>
      </c>
      <c r="R89" s="56">
        <v>113610</v>
      </c>
      <c r="S89" s="56">
        <v>0</v>
      </c>
      <c r="T89" s="42">
        <f t="shared" si="15"/>
        <v>113610</v>
      </c>
      <c r="U89" s="56">
        <v>0</v>
      </c>
      <c r="V89" s="56">
        <v>85070</v>
      </c>
      <c r="W89" s="56">
        <v>0</v>
      </c>
      <c r="X89" s="42">
        <f t="shared" si="16"/>
        <v>85070</v>
      </c>
      <c r="Y89" s="56">
        <v>0</v>
      </c>
      <c r="Z89" s="56">
        <v>0</v>
      </c>
      <c r="AA89" s="56">
        <v>0</v>
      </c>
      <c r="AB89" s="56">
        <v>0</v>
      </c>
      <c r="AC89" s="56">
        <v>5180</v>
      </c>
      <c r="AD89" s="42">
        <f t="shared" si="17"/>
        <v>5180</v>
      </c>
      <c r="AE89" s="56">
        <v>244780</v>
      </c>
      <c r="AF89" s="56">
        <v>0</v>
      </c>
      <c r="AG89" s="42">
        <f t="shared" si="18"/>
        <v>244780</v>
      </c>
      <c r="AH89" s="56">
        <v>0</v>
      </c>
      <c r="AI89" s="56">
        <v>0</v>
      </c>
      <c r="AJ89" s="56">
        <v>0</v>
      </c>
      <c r="AK89" s="56">
        <v>0</v>
      </c>
      <c r="AL89" s="56">
        <v>4440</v>
      </c>
      <c r="AM89" s="56">
        <v>0</v>
      </c>
      <c r="AN89" s="56">
        <v>0</v>
      </c>
      <c r="AO89" s="56">
        <v>0</v>
      </c>
      <c r="AP89" s="56">
        <v>13208</v>
      </c>
      <c r="AQ89" s="56">
        <v>0</v>
      </c>
      <c r="AR89" s="56">
        <v>10150</v>
      </c>
      <c r="AS89" s="56">
        <v>14910</v>
      </c>
      <c r="AT89" s="56">
        <v>0</v>
      </c>
      <c r="AU89" s="56">
        <v>2380</v>
      </c>
      <c r="AV89" s="56">
        <v>160</v>
      </c>
      <c r="AW89" s="56">
        <v>0</v>
      </c>
      <c r="AX89" s="56">
        <v>0</v>
      </c>
      <c r="AY89" s="56">
        <v>69250</v>
      </c>
      <c r="AZ89" s="56">
        <v>584790</v>
      </c>
      <c r="BA89" s="42">
        <f t="shared" si="19"/>
        <v>654040</v>
      </c>
      <c r="BB89" s="56">
        <v>17230</v>
      </c>
      <c r="BC89" s="56"/>
      <c r="BD89" s="56">
        <v>0</v>
      </c>
      <c r="BE89" s="56">
        <v>0</v>
      </c>
      <c r="BF89" s="56">
        <v>0</v>
      </c>
      <c r="BG89" s="56">
        <v>645</v>
      </c>
      <c r="BH89" s="56">
        <v>0</v>
      </c>
      <c r="BI89" s="56">
        <v>4289450</v>
      </c>
      <c r="BJ89" s="56">
        <v>0</v>
      </c>
      <c r="BK89" s="56">
        <v>0</v>
      </c>
      <c r="BL89" s="56">
        <v>0</v>
      </c>
      <c r="BM89" s="56">
        <v>0</v>
      </c>
      <c r="BN89" s="56">
        <v>0</v>
      </c>
      <c r="BO89" s="56">
        <v>0</v>
      </c>
      <c r="BP89" s="57">
        <v>281770</v>
      </c>
      <c r="BQ89" s="79">
        <v>0</v>
      </c>
      <c r="BR89" s="59">
        <v>281770</v>
      </c>
      <c r="BS89" s="60">
        <v>0</v>
      </c>
      <c r="BT89" s="56">
        <v>0</v>
      </c>
      <c r="BU89" s="47">
        <f t="shared" si="12"/>
        <v>1466168</v>
      </c>
      <c r="BV89" s="61">
        <f t="shared" si="20"/>
        <v>4289450</v>
      </c>
      <c r="BW89" s="61">
        <f t="shared" si="21"/>
        <v>281770</v>
      </c>
      <c r="BX89" s="47">
        <f t="shared" si="13"/>
        <v>645</v>
      </c>
      <c r="BY89" s="61">
        <f t="shared" si="22"/>
        <v>6038033</v>
      </c>
      <c r="BZ89" s="62">
        <f t="shared" si="23"/>
        <v>24.282212435738593</v>
      </c>
      <c r="CA89" s="63">
        <v>24.242795625661536</v>
      </c>
      <c r="CB89" s="64">
        <f>BY89/F89</f>
        <v>593.1852834266627</v>
      </c>
    </row>
    <row r="90" spans="1:80" ht="12">
      <c r="A90" s="52">
        <v>2009</v>
      </c>
      <c r="B90" s="53" t="s">
        <v>291</v>
      </c>
      <c r="C90" s="53" t="s">
        <v>237</v>
      </c>
      <c r="D90" s="54" t="s">
        <v>292</v>
      </c>
      <c r="E90" s="55">
        <v>400</v>
      </c>
      <c r="F90" s="56">
        <v>2046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/>
      <c r="O90" s="56">
        <v>0</v>
      </c>
      <c r="P90" s="56">
        <v>70440</v>
      </c>
      <c r="Q90" s="42">
        <f t="shared" si="14"/>
        <v>70440</v>
      </c>
      <c r="R90" s="56">
        <v>0</v>
      </c>
      <c r="S90" s="56">
        <v>0</v>
      </c>
      <c r="T90" s="42">
        <f t="shared" si="15"/>
        <v>0</v>
      </c>
      <c r="U90" s="56">
        <v>0</v>
      </c>
      <c r="V90" s="56">
        <v>640</v>
      </c>
      <c r="W90" s="56">
        <v>0</v>
      </c>
      <c r="X90" s="42">
        <f t="shared" si="16"/>
        <v>640</v>
      </c>
      <c r="Y90" s="56">
        <v>0</v>
      </c>
      <c r="Z90" s="56">
        <v>0</v>
      </c>
      <c r="AA90" s="56">
        <v>0</v>
      </c>
      <c r="AB90" s="56">
        <v>0</v>
      </c>
      <c r="AC90" s="56">
        <v>460</v>
      </c>
      <c r="AD90" s="42">
        <f t="shared" si="17"/>
        <v>460</v>
      </c>
      <c r="AE90" s="56">
        <v>0</v>
      </c>
      <c r="AF90" s="56">
        <v>65400</v>
      </c>
      <c r="AG90" s="42">
        <f t="shared" si="18"/>
        <v>65400</v>
      </c>
      <c r="AH90" s="56">
        <v>49470</v>
      </c>
      <c r="AI90" s="56">
        <v>0</v>
      </c>
      <c r="AJ90" s="56">
        <v>0</v>
      </c>
      <c r="AK90" s="56">
        <v>0</v>
      </c>
      <c r="AL90" s="56">
        <v>10</v>
      </c>
      <c r="AM90" s="56">
        <v>0</v>
      </c>
      <c r="AN90" s="56">
        <v>0</v>
      </c>
      <c r="AO90" s="56">
        <v>0</v>
      </c>
      <c r="AP90" s="56">
        <v>1320</v>
      </c>
      <c r="AQ90" s="56">
        <v>0</v>
      </c>
      <c r="AR90" s="56">
        <v>3462</v>
      </c>
      <c r="AS90" s="56">
        <v>2130</v>
      </c>
      <c r="AT90" s="56">
        <v>0</v>
      </c>
      <c r="AU90" s="56">
        <v>0</v>
      </c>
      <c r="AV90" s="56">
        <v>0</v>
      </c>
      <c r="AW90" s="56">
        <v>0</v>
      </c>
      <c r="AX90" s="56">
        <v>0</v>
      </c>
      <c r="AY90" s="56">
        <v>183715</v>
      </c>
      <c r="AZ90" s="56">
        <v>3050</v>
      </c>
      <c r="BA90" s="42">
        <f t="shared" si="19"/>
        <v>186765</v>
      </c>
      <c r="BB90" s="56">
        <v>0</v>
      </c>
      <c r="BC90" s="56"/>
      <c r="BD90" s="56">
        <v>194</v>
      </c>
      <c r="BE90" s="56">
        <v>401</v>
      </c>
      <c r="BF90" s="56">
        <v>0</v>
      </c>
      <c r="BG90" s="56">
        <v>246</v>
      </c>
      <c r="BH90" s="56">
        <v>0</v>
      </c>
      <c r="BI90" s="56">
        <v>354990</v>
      </c>
      <c r="BJ90" s="56">
        <v>0</v>
      </c>
      <c r="BK90" s="56">
        <v>0</v>
      </c>
      <c r="BL90" s="56">
        <v>0</v>
      </c>
      <c r="BM90" s="56">
        <v>0</v>
      </c>
      <c r="BN90" s="56">
        <v>0</v>
      </c>
      <c r="BO90" s="56">
        <v>0</v>
      </c>
      <c r="BP90" s="57">
        <v>15030</v>
      </c>
      <c r="BQ90" s="79">
        <v>12470</v>
      </c>
      <c r="BR90" s="59">
        <v>2560</v>
      </c>
      <c r="BS90" s="60">
        <v>0</v>
      </c>
      <c r="BT90" s="56">
        <v>0</v>
      </c>
      <c r="BU90" s="47">
        <f t="shared" si="12"/>
        <v>392567</v>
      </c>
      <c r="BV90" s="61">
        <f t="shared" si="20"/>
        <v>354990</v>
      </c>
      <c r="BW90" s="61">
        <f t="shared" si="21"/>
        <v>2560</v>
      </c>
      <c r="BX90" s="47">
        <f t="shared" si="13"/>
        <v>841</v>
      </c>
      <c r="BY90" s="61">
        <f t="shared" si="22"/>
        <v>750958</v>
      </c>
      <c r="BZ90" s="62">
        <f t="shared" si="23"/>
        <v>52.275493436383925</v>
      </c>
      <c r="CA90" s="63">
        <v>52.26992509034163</v>
      </c>
      <c r="CB90" s="64">
        <f>BY90/F90</f>
        <v>367.0371456500489</v>
      </c>
    </row>
    <row r="91" spans="1:80" ht="12">
      <c r="A91" s="52">
        <v>2009</v>
      </c>
      <c r="B91" s="53" t="s">
        <v>293</v>
      </c>
      <c r="C91" s="53" t="s">
        <v>237</v>
      </c>
      <c r="D91" s="54" t="s">
        <v>294</v>
      </c>
      <c r="E91" s="55">
        <v>462</v>
      </c>
      <c r="F91" s="56">
        <v>2937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/>
      <c r="O91" s="56">
        <v>7406</v>
      </c>
      <c r="P91" s="56">
        <v>58130</v>
      </c>
      <c r="Q91" s="42">
        <f t="shared" si="14"/>
        <v>65536</v>
      </c>
      <c r="R91" s="56">
        <v>23629</v>
      </c>
      <c r="S91" s="56">
        <v>0</v>
      </c>
      <c r="T91" s="42">
        <f t="shared" si="15"/>
        <v>23629</v>
      </c>
      <c r="U91" s="56">
        <v>0</v>
      </c>
      <c r="V91" s="56">
        <v>0</v>
      </c>
      <c r="W91" s="56">
        <v>0</v>
      </c>
      <c r="X91" s="42">
        <f t="shared" si="16"/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18500</v>
      </c>
      <c r="AD91" s="42">
        <f t="shared" si="17"/>
        <v>18500</v>
      </c>
      <c r="AE91" s="56">
        <v>0</v>
      </c>
      <c r="AF91" s="56">
        <v>45160</v>
      </c>
      <c r="AG91" s="42">
        <f t="shared" si="18"/>
        <v>45160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0</v>
      </c>
      <c r="AO91" s="56">
        <v>0</v>
      </c>
      <c r="AP91" s="56">
        <v>1945</v>
      </c>
      <c r="AQ91" s="56">
        <v>0</v>
      </c>
      <c r="AR91" s="56">
        <v>301</v>
      </c>
      <c r="AS91" s="56">
        <v>3567</v>
      </c>
      <c r="AT91" s="56">
        <v>0</v>
      </c>
      <c r="AU91" s="56">
        <v>0</v>
      </c>
      <c r="AV91" s="56">
        <v>0</v>
      </c>
      <c r="AW91" s="56">
        <v>0</v>
      </c>
      <c r="AX91" s="56">
        <v>0</v>
      </c>
      <c r="AY91" s="56">
        <v>35715</v>
      </c>
      <c r="AZ91" s="56">
        <v>36820</v>
      </c>
      <c r="BA91" s="42">
        <f t="shared" si="19"/>
        <v>72535</v>
      </c>
      <c r="BB91" s="56">
        <v>4260</v>
      </c>
      <c r="BC91" s="56"/>
      <c r="BD91" s="56">
        <v>334</v>
      </c>
      <c r="BE91" s="56">
        <v>0</v>
      </c>
      <c r="BF91" s="56">
        <v>0</v>
      </c>
      <c r="BG91" s="56">
        <v>195</v>
      </c>
      <c r="BH91" s="56">
        <v>0</v>
      </c>
      <c r="BI91" s="56">
        <v>1039386</v>
      </c>
      <c r="BJ91" s="56">
        <v>0</v>
      </c>
      <c r="BK91" s="56">
        <v>0</v>
      </c>
      <c r="BL91" s="56">
        <v>166610</v>
      </c>
      <c r="BM91" s="56">
        <v>0</v>
      </c>
      <c r="BN91" s="56">
        <v>0</v>
      </c>
      <c r="BO91" s="56">
        <v>0</v>
      </c>
      <c r="BP91" s="57">
        <v>30800</v>
      </c>
      <c r="BQ91" s="79">
        <v>0</v>
      </c>
      <c r="BR91" s="59">
        <v>30800</v>
      </c>
      <c r="BS91" s="60">
        <v>0</v>
      </c>
      <c r="BT91" s="56">
        <v>0</v>
      </c>
      <c r="BU91" s="47">
        <f t="shared" si="12"/>
        <v>235433</v>
      </c>
      <c r="BV91" s="61">
        <f t="shared" si="20"/>
        <v>1039386</v>
      </c>
      <c r="BW91" s="61">
        <f t="shared" si="21"/>
        <v>30800</v>
      </c>
      <c r="BX91" s="47">
        <f t="shared" si="13"/>
        <v>529</v>
      </c>
      <c r="BY91" s="61">
        <f t="shared" si="22"/>
        <v>1306148</v>
      </c>
      <c r="BZ91" s="62">
        <f t="shared" si="23"/>
        <v>18.0249864487026</v>
      </c>
      <c r="CA91" s="63">
        <v>18.0249864487026</v>
      </c>
      <c r="CB91" s="64">
        <f>BY91/F91</f>
        <v>444.7218249914879</v>
      </c>
    </row>
    <row r="92" spans="1:80" ht="12">
      <c r="A92" s="52">
        <v>2009</v>
      </c>
      <c r="B92" s="53" t="s">
        <v>295</v>
      </c>
      <c r="C92" s="53" t="s">
        <v>237</v>
      </c>
      <c r="D92" s="54" t="s">
        <v>296</v>
      </c>
      <c r="E92" s="55">
        <v>493</v>
      </c>
      <c r="F92" s="56">
        <v>6543</v>
      </c>
      <c r="G92" s="56">
        <v>30</v>
      </c>
      <c r="H92" s="56">
        <v>0</v>
      </c>
      <c r="I92" s="56">
        <v>0</v>
      </c>
      <c r="J92" s="56">
        <v>0</v>
      </c>
      <c r="K92" s="56">
        <v>1000</v>
      </c>
      <c r="L92" s="56">
        <v>580</v>
      </c>
      <c r="M92" s="56">
        <v>0</v>
      </c>
      <c r="N92" s="56"/>
      <c r="O92" s="56">
        <v>0</v>
      </c>
      <c r="P92" s="56">
        <v>229020</v>
      </c>
      <c r="Q92" s="42">
        <f t="shared" si="14"/>
        <v>229020</v>
      </c>
      <c r="R92" s="56">
        <v>87830</v>
      </c>
      <c r="S92" s="56">
        <v>0</v>
      </c>
      <c r="T92" s="42">
        <f t="shared" si="15"/>
        <v>87830</v>
      </c>
      <c r="U92" s="56">
        <v>0</v>
      </c>
      <c r="V92" s="56">
        <v>39850</v>
      </c>
      <c r="W92" s="56">
        <v>0</v>
      </c>
      <c r="X92" s="42">
        <f t="shared" si="16"/>
        <v>39850</v>
      </c>
      <c r="Y92" s="56">
        <v>680</v>
      </c>
      <c r="Z92" s="56">
        <v>0</v>
      </c>
      <c r="AA92" s="56">
        <v>0</v>
      </c>
      <c r="AB92" s="56">
        <v>0</v>
      </c>
      <c r="AC92" s="56">
        <v>16460</v>
      </c>
      <c r="AD92" s="42">
        <f t="shared" si="17"/>
        <v>17140</v>
      </c>
      <c r="AE92" s="56">
        <v>118570</v>
      </c>
      <c r="AF92" s="56">
        <v>0</v>
      </c>
      <c r="AG92" s="42">
        <f t="shared" si="18"/>
        <v>118570</v>
      </c>
      <c r="AH92" s="56">
        <v>0</v>
      </c>
      <c r="AI92" s="56">
        <v>0</v>
      </c>
      <c r="AJ92" s="56">
        <v>0</v>
      </c>
      <c r="AK92" s="56">
        <v>0</v>
      </c>
      <c r="AL92" s="56">
        <v>1590</v>
      </c>
      <c r="AM92" s="56">
        <v>0</v>
      </c>
      <c r="AN92" s="56">
        <v>0</v>
      </c>
      <c r="AO92" s="56">
        <v>0</v>
      </c>
      <c r="AP92" s="56">
        <v>7856</v>
      </c>
      <c r="AQ92" s="56">
        <v>120</v>
      </c>
      <c r="AR92" s="56">
        <v>14700</v>
      </c>
      <c r="AS92" s="56">
        <v>8530</v>
      </c>
      <c r="AT92" s="56">
        <v>0</v>
      </c>
      <c r="AU92" s="56">
        <v>0</v>
      </c>
      <c r="AV92" s="56">
        <v>380</v>
      </c>
      <c r="AW92" s="56">
        <v>0</v>
      </c>
      <c r="AX92" s="56">
        <v>9000</v>
      </c>
      <c r="AY92" s="56">
        <v>199570</v>
      </c>
      <c r="AZ92" s="56">
        <v>464880</v>
      </c>
      <c r="BA92" s="42">
        <f t="shared" si="19"/>
        <v>664450</v>
      </c>
      <c r="BB92" s="56">
        <v>14840</v>
      </c>
      <c r="BC92" s="56">
        <v>542</v>
      </c>
      <c r="BD92" s="56">
        <v>0</v>
      </c>
      <c r="BE92" s="56">
        <v>0</v>
      </c>
      <c r="BF92" s="56">
        <v>0</v>
      </c>
      <c r="BG92" s="56">
        <v>603</v>
      </c>
      <c r="BH92" s="56">
        <v>0</v>
      </c>
      <c r="BI92" s="56">
        <v>1970210</v>
      </c>
      <c r="BJ92" s="56">
        <v>0</v>
      </c>
      <c r="BK92" s="56">
        <v>0</v>
      </c>
      <c r="BL92" s="56">
        <v>0</v>
      </c>
      <c r="BM92" s="56">
        <v>0</v>
      </c>
      <c r="BN92" s="56">
        <v>0</v>
      </c>
      <c r="BO92" s="56">
        <v>0</v>
      </c>
      <c r="BP92" s="57">
        <v>33770</v>
      </c>
      <c r="BQ92" s="79">
        <v>0</v>
      </c>
      <c r="BR92" s="59">
        <v>33770</v>
      </c>
      <c r="BS92" s="60">
        <v>0</v>
      </c>
      <c r="BT92" s="56">
        <v>0</v>
      </c>
      <c r="BU92" s="47">
        <f t="shared" si="12"/>
        <v>1215106</v>
      </c>
      <c r="BV92" s="61">
        <f t="shared" si="20"/>
        <v>1970210</v>
      </c>
      <c r="BW92" s="61">
        <f t="shared" si="21"/>
        <v>33770</v>
      </c>
      <c r="BX92" s="47">
        <f t="shared" si="13"/>
        <v>1145</v>
      </c>
      <c r="BY92" s="61">
        <f t="shared" si="22"/>
        <v>3220231</v>
      </c>
      <c r="BZ92" s="62">
        <f t="shared" si="23"/>
        <v>37.73350421134384</v>
      </c>
      <c r="CA92" s="63">
        <v>37.76538261172016</v>
      </c>
      <c r="CB92" s="64">
        <f>BY92/F92</f>
        <v>492.16429772275717</v>
      </c>
    </row>
    <row r="93" spans="1:80" ht="12">
      <c r="A93" s="52">
        <v>2009</v>
      </c>
      <c r="B93" s="53" t="s">
        <v>297</v>
      </c>
      <c r="C93" s="53" t="s">
        <v>237</v>
      </c>
      <c r="D93" s="54" t="s">
        <v>298</v>
      </c>
      <c r="E93" s="55">
        <v>344</v>
      </c>
      <c r="F93" s="56">
        <v>1959</v>
      </c>
      <c r="G93" s="56">
        <v>0</v>
      </c>
      <c r="H93" s="56">
        <v>0</v>
      </c>
      <c r="I93" s="56">
        <v>0</v>
      </c>
      <c r="J93" s="56">
        <v>0</v>
      </c>
      <c r="K93" s="56">
        <v>261</v>
      </c>
      <c r="L93" s="56">
        <v>0</v>
      </c>
      <c r="M93" s="56">
        <v>0</v>
      </c>
      <c r="N93" s="56"/>
      <c r="O93" s="56">
        <v>0</v>
      </c>
      <c r="P93" s="56">
        <v>61645</v>
      </c>
      <c r="Q93" s="42">
        <f t="shared" si="14"/>
        <v>61645</v>
      </c>
      <c r="R93" s="56">
        <v>0</v>
      </c>
      <c r="S93" s="56">
        <v>0</v>
      </c>
      <c r="T93" s="42">
        <f t="shared" si="15"/>
        <v>0</v>
      </c>
      <c r="U93" s="56">
        <v>0</v>
      </c>
      <c r="V93" s="56">
        <v>8087</v>
      </c>
      <c r="W93" s="56">
        <v>0</v>
      </c>
      <c r="X93" s="42">
        <f t="shared" si="16"/>
        <v>8087</v>
      </c>
      <c r="Y93" s="56">
        <v>0</v>
      </c>
      <c r="Z93" s="56">
        <v>0</v>
      </c>
      <c r="AA93" s="56">
        <v>0</v>
      </c>
      <c r="AB93" s="56">
        <v>0</v>
      </c>
      <c r="AC93" s="56">
        <v>4309</v>
      </c>
      <c r="AD93" s="42">
        <f t="shared" si="17"/>
        <v>4309</v>
      </c>
      <c r="AE93" s="56">
        <v>0</v>
      </c>
      <c r="AF93" s="56">
        <v>46979</v>
      </c>
      <c r="AG93" s="42">
        <f t="shared" si="18"/>
        <v>46979</v>
      </c>
      <c r="AH93" s="56">
        <v>38159</v>
      </c>
      <c r="AI93" s="56">
        <v>0</v>
      </c>
      <c r="AJ93" s="56">
        <v>0</v>
      </c>
      <c r="AK93" s="56">
        <v>0</v>
      </c>
      <c r="AL93" s="56">
        <v>138</v>
      </c>
      <c r="AM93" s="56">
        <v>0</v>
      </c>
      <c r="AN93" s="56">
        <v>0</v>
      </c>
      <c r="AO93" s="56">
        <v>0</v>
      </c>
      <c r="AP93" s="56">
        <v>1077</v>
      </c>
      <c r="AQ93" s="56">
        <v>0</v>
      </c>
      <c r="AR93" s="56">
        <v>2065</v>
      </c>
      <c r="AS93" s="56">
        <v>2203</v>
      </c>
      <c r="AT93" s="56">
        <v>0</v>
      </c>
      <c r="AU93" s="56">
        <v>767</v>
      </c>
      <c r="AV93" s="56">
        <v>0</v>
      </c>
      <c r="AW93" s="56">
        <v>0</v>
      </c>
      <c r="AX93" s="56">
        <v>0</v>
      </c>
      <c r="AY93" s="56">
        <v>122956</v>
      </c>
      <c r="AZ93" s="56">
        <v>18082</v>
      </c>
      <c r="BA93" s="42">
        <f t="shared" si="19"/>
        <v>141038</v>
      </c>
      <c r="BB93" s="56">
        <v>0</v>
      </c>
      <c r="BC93" s="56"/>
      <c r="BD93" s="56">
        <v>98</v>
      </c>
      <c r="BE93" s="56">
        <v>0</v>
      </c>
      <c r="BF93" s="56">
        <v>0</v>
      </c>
      <c r="BG93" s="56">
        <v>84</v>
      </c>
      <c r="BH93" s="56">
        <v>0</v>
      </c>
      <c r="BI93" s="56">
        <v>346725</v>
      </c>
      <c r="BJ93" s="56">
        <v>0</v>
      </c>
      <c r="BK93" s="56">
        <v>0</v>
      </c>
      <c r="BL93" s="56">
        <v>196660</v>
      </c>
      <c r="BM93" s="56">
        <v>0</v>
      </c>
      <c r="BN93" s="56">
        <v>0</v>
      </c>
      <c r="BO93" s="56">
        <v>0</v>
      </c>
      <c r="BP93" s="57">
        <v>18794</v>
      </c>
      <c r="BQ93" s="79">
        <v>2621</v>
      </c>
      <c r="BR93" s="59">
        <v>16173</v>
      </c>
      <c r="BS93" s="60">
        <v>0</v>
      </c>
      <c r="BT93" s="56">
        <v>0</v>
      </c>
      <c r="BU93" s="47">
        <f t="shared" si="12"/>
        <v>309349</v>
      </c>
      <c r="BV93" s="61">
        <f t="shared" si="20"/>
        <v>346725</v>
      </c>
      <c r="BW93" s="61">
        <f t="shared" si="21"/>
        <v>16173</v>
      </c>
      <c r="BX93" s="47">
        <f t="shared" si="13"/>
        <v>182</v>
      </c>
      <c r="BY93" s="61">
        <f t="shared" si="22"/>
        <v>672429</v>
      </c>
      <c r="BZ93" s="62">
        <f t="shared" si="23"/>
        <v>46.00470830377631</v>
      </c>
      <c r="CA93" s="63">
        <v>45.968544842323</v>
      </c>
      <c r="CB93" s="64">
        <f>BY93/F93</f>
        <v>343.25114854517614</v>
      </c>
    </row>
    <row r="94" spans="1:80" ht="12">
      <c r="A94" s="52">
        <v>2009</v>
      </c>
      <c r="B94" s="53" t="s">
        <v>299</v>
      </c>
      <c r="C94" s="53" t="s">
        <v>237</v>
      </c>
      <c r="D94" s="54" t="s">
        <v>300</v>
      </c>
      <c r="E94" s="55">
        <v>1950</v>
      </c>
      <c r="F94" s="56">
        <v>3943</v>
      </c>
      <c r="G94" s="56">
        <v>40</v>
      </c>
      <c r="H94" s="56">
        <v>0</v>
      </c>
      <c r="I94" s="56">
        <v>0</v>
      </c>
      <c r="J94" s="56">
        <v>0</v>
      </c>
      <c r="K94" s="56">
        <v>0</v>
      </c>
      <c r="L94" s="56">
        <v>990</v>
      </c>
      <c r="M94" s="56">
        <v>0</v>
      </c>
      <c r="N94" s="56"/>
      <c r="O94" s="56">
        <v>67070</v>
      </c>
      <c r="P94" s="56">
        <v>198810</v>
      </c>
      <c r="Q94" s="42">
        <f t="shared" si="14"/>
        <v>265880</v>
      </c>
      <c r="R94" s="56">
        <v>77260</v>
      </c>
      <c r="S94" s="56">
        <v>0</v>
      </c>
      <c r="T94" s="42">
        <f t="shared" si="15"/>
        <v>77260</v>
      </c>
      <c r="U94" s="56">
        <v>0</v>
      </c>
      <c r="V94" s="56">
        <v>167940</v>
      </c>
      <c r="W94" s="56">
        <v>0</v>
      </c>
      <c r="X94" s="42">
        <f t="shared" si="16"/>
        <v>167940</v>
      </c>
      <c r="Y94" s="56">
        <v>7008</v>
      </c>
      <c r="Z94" s="56">
        <v>0</v>
      </c>
      <c r="AA94" s="56">
        <v>0</v>
      </c>
      <c r="AB94" s="56">
        <v>0</v>
      </c>
      <c r="AC94" s="56">
        <v>46720</v>
      </c>
      <c r="AD94" s="42">
        <f t="shared" si="17"/>
        <v>53728</v>
      </c>
      <c r="AE94" s="56">
        <v>0</v>
      </c>
      <c r="AF94" s="56">
        <v>226880</v>
      </c>
      <c r="AG94" s="42">
        <f t="shared" si="18"/>
        <v>226880</v>
      </c>
      <c r="AH94" s="56">
        <v>22070</v>
      </c>
      <c r="AI94" s="56">
        <v>0</v>
      </c>
      <c r="AJ94" s="56">
        <v>0</v>
      </c>
      <c r="AK94" s="56">
        <v>0</v>
      </c>
      <c r="AL94" s="56">
        <v>0</v>
      </c>
      <c r="AM94" s="56">
        <v>0</v>
      </c>
      <c r="AN94" s="56">
        <v>0</v>
      </c>
      <c r="AO94" s="56">
        <v>0</v>
      </c>
      <c r="AP94" s="56">
        <v>49410</v>
      </c>
      <c r="AQ94" s="56">
        <v>0</v>
      </c>
      <c r="AR94" s="56">
        <v>0</v>
      </c>
      <c r="AS94" s="56">
        <v>20380</v>
      </c>
      <c r="AT94" s="56">
        <v>0</v>
      </c>
      <c r="AU94" s="56">
        <v>6470</v>
      </c>
      <c r="AV94" s="56">
        <v>0</v>
      </c>
      <c r="AW94" s="56">
        <v>0</v>
      </c>
      <c r="AX94" s="56">
        <v>0</v>
      </c>
      <c r="AY94" s="56">
        <v>0</v>
      </c>
      <c r="AZ94" s="56">
        <v>2231690</v>
      </c>
      <c r="BA94" s="42">
        <f t="shared" si="19"/>
        <v>2231690</v>
      </c>
      <c r="BB94" s="56">
        <v>8710</v>
      </c>
      <c r="BC94" s="56"/>
      <c r="BD94" s="56">
        <v>0</v>
      </c>
      <c r="BE94" s="56">
        <v>0</v>
      </c>
      <c r="BF94" s="56">
        <v>0</v>
      </c>
      <c r="BG94" s="56">
        <v>560</v>
      </c>
      <c r="BH94" s="56">
        <v>0</v>
      </c>
      <c r="BI94" s="56">
        <v>4413060</v>
      </c>
      <c r="BJ94" s="56">
        <v>0</v>
      </c>
      <c r="BK94" s="56">
        <v>0</v>
      </c>
      <c r="BL94" s="56">
        <v>25940</v>
      </c>
      <c r="BM94" s="56">
        <v>0</v>
      </c>
      <c r="BN94" s="56">
        <v>0</v>
      </c>
      <c r="BO94" s="56">
        <v>0</v>
      </c>
      <c r="BP94" s="57">
        <v>129360</v>
      </c>
      <c r="BQ94" s="79">
        <v>0</v>
      </c>
      <c r="BR94" s="59">
        <v>129360</v>
      </c>
      <c r="BS94" s="60">
        <v>0</v>
      </c>
      <c r="BT94" s="56">
        <v>0</v>
      </c>
      <c r="BU94" s="47">
        <f t="shared" si="12"/>
        <v>3131448</v>
      </c>
      <c r="BV94" s="61">
        <f t="shared" si="20"/>
        <v>4413060</v>
      </c>
      <c r="BW94" s="61">
        <f t="shared" si="21"/>
        <v>129360</v>
      </c>
      <c r="BX94" s="47">
        <f t="shared" si="13"/>
        <v>560</v>
      </c>
      <c r="BY94" s="61">
        <f t="shared" si="22"/>
        <v>7674428</v>
      </c>
      <c r="BZ94" s="62">
        <f t="shared" si="23"/>
        <v>40.803666410056884</v>
      </c>
      <c r="CA94" s="63">
        <v>40.803666410056884</v>
      </c>
      <c r="CB94" s="64">
        <f>BY94/F94</f>
        <v>1946.3423788993152</v>
      </c>
    </row>
    <row r="95" spans="1:80" ht="12">
      <c r="A95" s="52">
        <v>2009</v>
      </c>
      <c r="B95" s="53" t="s">
        <v>301</v>
      </c>
      <c r="C95" s="53" t="s">
        <v>237</v>
      </c>
      <c r="D95" s="54" t="s">
        <v>302</v>
      </c>
      <c r="E95" s="55">
        <v>463</v>
      </c>
      <c r="F95" s="56">
        <v>1862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/>
      <c r="O95" s="56">
        <v>0</v>
      </c>
      <c r="P95" s="56">
        <v>33740</v>
      </c>
      <c r="Q95" s="42">
        <f t="shared" si="14"/>
        <v>33740</v>
      </c>
      <c r="R95" s="56">
        <v>19390</v>
      </c>
      <c r="S95" s="56">
        <v>0</v>
      </c>
      <c r="T95" s="42">
        <f t="shared" si="15"/>
        <v>19390</v>
      </c>
      <c r="U95" s="56">
        <v>0</v>
      </c>
      <c r="V95" s="56">
        <v>0</v>
      </c>
      <c r="W95" s="56">
        <v>0</v>
      </c>
      <c r="X95" s="42">
        <f t="shared" si="16"/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6860</v>
      </c>
      <c r="AD95" s="42">
        <f t="shared" si="17"/>
        <v>6860</v>
      </c>
      <c r="AE95" s="56">
        <v>28400</v>
      </c>
      <c r="AF95" s="56">
        <v>0</v>
      </c>
      <c r="AG95" s="42">
        <f t="shared" si="18"/>
        <v>28400</v>
      </c>
      <c r="AH95" s="56">
        <v>0</v>
      </c>
      <c r="AI95" s="56">
        <v>0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  <c r="AO95" s="56">
        <v>0</v>
      </c>
      <c r="AP95" s="56">
        <v>1500</v>
      </c>
      <c r="AQ95" s="56">
        <v>0</v>
      </c>
      <c r="AR95" s="56">
        <v>0</v>
      </c>
      <c r="AS95" s="56">
        <v>2360</v>
      </c>
      <c r="AT95" s="56">
        <v>0</v>
      </c>
      <c r="AU95" s="56">
        <v>210</v>
      </c>
      <c r="AV95" s="56">
        <v>0</v>
      </c>
      <c r="AW95" s="56">
        <v>0</v>
      </c>
      <c r="AX95" s="56">
        <v>0</v>
      </c>
      <c r="AY95" s="56">
        <v>0</v>
      </c>
      <c r="AZ95" s="56">
        <v>0</v>
      </c>
      <c r="BA95" s="42">
        <f t="shared" si="19"/>
        <v>0</v>
      </c>
      <c r="BB95" s="56">
        <v>6190</v>
      </c>
      <c r="BC95" s="56"/>
      <c r="BD95" s="56">
        <v>0</v>
      </c>
      <c r="BE95" s="56">
        <v>0</v>
      </c>
      <c r="BF95" s="56">
        <v>0</v>
      </c>
      <c r="BG95" s="56">
        <v>40</v>
      </c>
      <c r="BH95" s="56">
        <v>0</v>
      </c>
      <c r="BI95" s="56">
        <v>706820</v>
      </c>
      <c r="BJ95" s="56">
        <v>0</v>
      </c>
      <c r="BK95" s="56">
        <v>0</v>
      </c>
      <c r="BL95" s="56">
        <v>0</v>
      </c>
      <c r="BM95" s="56">
        <v>0</v>
      </c>
      <c r="BN95" s="56">
        <v>0</v>
      </c>
      <c r="BO95" s="56">
        <v>0</v>
      </c>
      <c r="BP95" s="57">
        <v>56370</v>
      </c>
      <c r="BQ95" s="79">
        <v>0</v>
      </c>
      <c r="BR95" s="59">
        <v>56370</v>
      </c>
      <c r="BS95" s="60">
        <v>0</v>
      </c>
      <c r="BT95" s="56">
        <v>0</v>
      </c>
      <c r="BU95" s="47">
        <f t="shared" si="12"/>
        <v>98650</v>
      </c>
      <c r="BV95" s="61">
        <f t="shared" si="20"/>
        <v>706820</v>
      </c>
      <c r="BW95" s="61">
        <f t="shared" si="21"/>
        <v>56370</v>
      </c>
      <c r="BX95" s="47">
        <f t="shared" si="13"/>
        <v>40</v>
      </c>
      <c r="BY95" s="61">
        <f t="shared" si="22"/>
        <v>861880</v>
      </c>
      <c r="BZ95" s="62">
        <f t="shared" si="23"/>
        <v>11.445908943240358</v>
      </c>
      <c r="CA95" s="63">
        <v>11.421543602357637</v>
      </c>
      <c r="CB95" s="64">
        <f>BY95/F95</f>
        <v>462.8786251342642</v>
      </c>
    </row>
    <row r="96" spans="1:80" ht="12">
      <c r="A96" s="52">
        <v>2009</v>
      </c>
      <c r="B96" s="53" t="s">
        <v>303</v>
      </c>
      <c r="C96" s="53" t="s">
        <v>237</v>
      </c>
      <c r="D96" s="54" t="s">
        <v>304</v>
      </c>
      <c r="E96" s="55">
        <v>590</v>
      </c>
      <c r="F96" s="56">
        <v>32599</v>
      </c>
      <c r="G96" s="56">
        <v>1210</v>
      </c>
      <c r="H96" s="56">
        <v>0</v>
      </c>
      <c r="I96" s="56">
        <v>0</v>
      </c>
      <c r="J96" s="56">
        <v>0</v>
      </c>
      <c r="K96" s="56">
        <v>2190</v>
      </c>
      <c r="L96" s="56">
        <v>5600</v>
      </c>
      <c r="M96" s="56">
        <v>0</v>
      </c>
      <c r="N96" s="56"/>
      <c r="O96" s="56">
        <v>558670</v>
      </c>
      <c r="P96" s="56">
        <v>1154510</v>
      </c>
      <c r="Q96" s="42">
        <f t="shared" si="14"/>
        <v>1713180</v>
      </c>
      <c r="R96" s="56">
        <v>419690</v>
      </c>
      <c r="S96" s="56">
        <v>0</v>
      </c>
      <c r="T96" s="42">
        <f t="shared" si="15"/>
        <v>419690</v>
      </c>
      <c r="U96" s="56">
        <v>0</v>
      </c>
      <c r="V96" s="56">
        <v>426630</v>
      </c>
      <c r="W96" s="56">
        <v>2010</v>
      </c>
      <c r="X96" s="42">
        <f t="shared" si="16"/>
        <v>428640</v>
      </c>
      <c r="Y96" s="56">
        <v>19080</v>
      </c>
      <c r="Z96" s="56">
        <v>0</v>
      </c>
      <c r="AA96" s="56">
        <v>0</v>
      </c>
      <c r="AB96" s="56">
        <v>0</v>
      </c>
      <c r="AC96" s="56">
        <v>127200</v>
      </c>
      <c r="AD96" s="42">
        <f t="shared" si="17"/>
        <v>146280</v>
      </c>
      <c r="AE96" s="56">
        <v>124740</v>
      </c>
      <c r="AF96" s="56">
        <v>480270</v>
      </c>
      <c r="AG96" s="42">
        <f t="shared" si="18"/>
        <v>605010</v>
      </c>
      <c r="AH96" s="56">
        <v>1073730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56">
        <v>0</v>
      </c>
      <c r="AP96" s="56">
        <v>41760</v>
      </c>
      <c r="AQ96" s="56">
        <v>523</v>
      </c>
      <c r="AR96" s="56">
        <v>64950</v>
      </c>
      <c r="AS96" s="56">
        <v>46840</v>
      </c>
      <c r="AT96" s="56">
        <v>0</v>
      </c>
      <c r="AU96" s="56">
        <v>30240</v>
      </c>
      <c r="AV96" s="56">
        <v>0</v>
      </c>
      <c r="AW96" s="56">
        <v>0</v>
      </c>
      <c r="AX96" s="56">
        <v>13400</v>
      </c>
      <c r="AY96" s="56">
        <v>1402430</v>
      </c>
      <c r="AZ96" s="56">
        <v>1451270</v>
      </c>
      <c r="BA96" s="42">
        <f t="shared" si="19"/>
        <v>2853700</v>
      </c>
      <c r="BB96" s="56">
        <v>45180</v>
      </c>
      <c r="BC96" s="56"/>
      <c r="BD96" s="56">
        <v>0</v>
      </c>
      <c r="BE96" s="56">
        <v>0</v>
      </c>
      <c r="BF96" s="56">
        <v>0</v>
      </c>
      <c r="BG96" s="56">
        <v>2870</v>
      </c>
      <c r="BH96" s="56">
        <v>0</v>
      </c>
      <c r="BI96" s="56">
        <v>11475290</v>
      </c>
      <c r="BJ96" s="56">
        <v>0</v>
      </c>
      <c r="BK96" s="56">
        <v>0</v>
      </c>
      <c r="BL96" s="56">
        <v>0</v>
      </c>
      <c r="BM96" s="56">
        <v>0</v>
      </c>
      <c r="BN96" s="56">
        <v>0</v>
      </c>
      <c r="BO96" s="56">
        <v>0</v>
      </c>
      <c r="BP96" s="57">
        <v>215000</v>
      </c>
      <c r="BQ96" s="79">
        <v>0</v>
      </c>
      <c r="BR96" s="59">
        <v>215000</v>
      </c>
      <c r="BS96" s="60">
        <v>0</v>
      </c>
      <c r="BT96" s="56">
        <v>0</v>
      </c>
      <c r="BU96" s="47">
        <f t="shared" si="12"/>
        <v>7492123</v>
      </c>
      <c r="BV96" s="61">
        <f t="shared" si="20"/>
        <v>11475290</v>
      </c>
      <c r="BW96" s="61">
        <f t="shared" si="21"/>
        <v>215000</v>
      </c>
      <c r="BX96" s="47">
        <f t="shared" si="13"/>
        <v>2870</v>
      </c>
      <c r="BY96" s="61">
        <f t="shared" si="22"/>
        <v>19185283</v>
      </c>
      <c r="BZ96" s="62">
        <f t="shared" si="23"/>
        <v>39.051407268790356</v>
      </c>
      <c r="CA96" s="63">
        <v>39.02455354130671</v>
      </c>
      <c r="CB96" s="64">
        <f>BY96/F96</f>
        <v>588.523666370134</v>
      </c>
    </row>
    <row r="97" spans="1:80" ht="12">
      <c r="A97" s="52">
        <v>2009</v>
      </c>
      <c r="B97" s="53" t="s">
        <v>305</v>
      </c>
      <c r="C97" s="53" t="s">
        <v>237</v>
      </c>
      <c r="D97" s="54" t="s">
        <v>306</v>
      </c>
      <c r="E97" s="55">
        <v>407</v>
      </c>
      <c r="F97" s="56">
        <v>6708</v>
      </c>
      <c r="G97" s="56">
        <v>0</v>
      </c>
      <c r="H97" s="56">
        <v>500</v>
      </c>
      <c r="I97" s="56">
        <v>0</v>
      </c>
      <c r="J97" s="56">
        <v>0</v>
      </c>
      <c r="K97" s="56">
        <v>0</v>
      </c>
      <c r="L97" s="56">
        <v>700</v>
      </c>
      <c r="M97" s="56">
        <v>0</v>
      </c>
      <c r="N97" s="56"/>
      <c r="O97" s="56">
        <v>0</v>
      </c>
      <c r="P97" s="56">
        <v>289810</v>
      </c>
      <c r="Q97" s="42">
        <f t="shared" si="14"/>
        <v>289810</v>
      </c>
      <c r="R97" s="56">
        <v>11420</v>
      </c>
      <c r="S97" s="56">
        <v>0</v>
      </c>
      <c r="T97" s="42">
        <f t="shared" si="15"/>
        <v>11420</v>
      </c>
      <c r="U97" s="56">
        <v>0</v>
      </c>
      <c r="V97" s="56">
        <v>40800</v>
      </c>
      <c r="W97" s="56">
        <v>2920</v>
      </c>
      <c r="X97" s="42">
        <f t="shared" si="16"/>
        <v>43720</v>
      </c>
      <c r="Y97" s="56">
        <v>0</v>
      </c>
      <c r="Z97" s="56">
        <v>0</v>
      </c>
      <c r="AA97" s="56">
        <v>0</v>
      </c>
      <c r="AB97" s="56">
        <v>0</v>
      </c>
      <c r="AC97" s="56">
        <v>24100</v>
      </c>
      <c r="AD97" s="42">
        <f t="shared" si="17"/>
        <v>24100</v>
      </c>
      <c r="AE97" s="56">
        <v>0</v>
      </c>
      <c r="AF97" s="56">
        <v>192750</v>
      </c>
      <c r="AG97" s="42">
        <f t="shared" si="18"/>
        <v>192750</v>
      </c>
      <c r="AH97" s="56">
        <v>185870</v>
      </c>
      <c r="AI97" s="56">
        <v>0</v>
      </c>
      <c r="AJ97" s="56">
        <v>240</v>
      </c>
      <c r="AK97" s="56">
        <v>0</v>
      </c>
      <c r="AL97" s="56">
        <v>2220</v>
      </c>
      <c r="AM97" s="56">
        <v>0</v>
      </c>
      <c r="AN97" s="56">
        <v>0</v>
      </c>
      <c r="AO97" s="56">
        <v>0</v>
      </c>
      <c r="AP97" s="56">
        <v>15155</v>
      </c>
      <c r="AQ97" s="56">
        <v>108</v>
      </c>
      <c r="AR97" s="56">
        <v>21570</v>
      </c>
      <c r="AS97" s="56">
        <v>16320</v>
      </c>
      <c r="AT97" s="56">
        <v>0</v>
      </c>
      <c r="AU97" s="56">
        <v>2100</v>
      </c>
      <c r="AV97" s="56">
        <v>0</v>
      </c>
      <c r="AW97" s="56">
        <v>0</v>
      </c>
      <c r="AX97" s="56">
        <v>48500</v>
      </c>
      <c r="AY97" s="56">
        <v>529664</v>
      </c>
      <c r="AZ97" s="56">
        <v>155150</v>
      </c>
      <c r="BA97" s="42">
        <f t="shared" si="19"/>
        <v>684814</v>
      </c>
      <c r="BB97" s="56">
        <v>10240</v>
      </c>
      <c r="BC97" s="56"/>
      <c r="BD97" s="56">
        <v>791</v>
      </c>
      <c r="BE97" s="56">
        <v>0</v>
      </c>
      <c r="BF97" s="56">
        <v>0</v>
      </c>
      <c r="BG97" s="56">
        <v>280</v>
      </c>
      <c r="BH97" s="56">
        <v>0</v>
      </c>
      <c r="BI97" s="56">
        <v>1020760</v>
      </c>
      <c r="BJ97" s="56">
        <v>0</v>
      </c>
      <c r="BK97" s="56">
        <v>0</v>
      </c>
      <c r="BL97" s="56">
        <v>0</v>
      </c>
      <c r="BM97" s="56">
        <v>0</v>
      </c>
      <c r="BN97" s="56">
        <v>0</v>
      </c>
      <c r="BO97" s="56">
        <v>0</v>
      </c>
      <c r="BP97" s="57">
        <v>71180</v>
      </c>
      <c r="BQ97" s="79">
        <v>8540</v>
      </c>
      <c r="BR97" s="59">
        <v>62640</v>
      </c>
      <c r="BS97" s="60">
        <v>0</v>
      </c>
      <c r="BT97" s="56">
        <v>0</v>
      </c>
      <c r="BU97" s="47">
        <f t="shared" si="12"/>
        <v>1558437</v>
      </c>
      <c r="BV97" s="61">
        <f t="shared" si="20"/>
        <v>1020760</v>
      </c>
      <c r="BW97" s="61">
        <f t="shared" si="21"/>
        <v>62640</v>
      </c>
      <c r="BX97" s="47">
        <f t="shared" si="13"/>
        <v>1311</v>
      </c>
      <c r="BY97" s="61">
        <f t="shared" si="22"/>
        <v>2643148</v>
      </c>
      <c r="BZ97" s="62">
        <f t="shared" si="23"/>
        <v>58.961397545653895</v>
      </c>
      <c r="CA97" s="63">
        <v>58.8863852915419</v>
      </c>
      <c r="CB97" s="64">
        <f>BY97/F97</f>
        <v>394.0292188431723</v>
      </c>
    </row>
    <row r="98" spans="1:80" ht="12">
      <c r="A98" s="52">
        <v>2009</v>
      </c>
      <c r="B98" s="53" t="s">
        <v>307</v>
      </c>
      <c r="C98" s="53" t="s">
        <v>237</v>
      </c>
      <c r="D98" s="54" t="s">
        <v>308</v>
      </c>
      <c r="E98" s="55">
        <v>441</v>
      </c>
      <c r="F98" s="56">
        <v>3515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/>
      <c r="O98" s="56">
        <v>0</v>
      </c>
      <c r="P98" s="56">
        <v>206610</v>
      </c>
      <c r="Q98" s="42">
        <f t="shared" si="14"/>
        <v>206610</v>
      </c>
      <c r="R98" s="56">
        <v>0</v>
      </c>
      <c r="S98" s="56">
        <v>0</v>
      </c>
      <c r="T98" s="42">
        <f t="shared" si="15"/>
        <v>0</v>
      </c>
      <c r="U98" s="56">
        <v>0</v>
      </c>
      <c r="V98" s="56">
        <v>27080</v>
      </c>
      <c r="W98" s="56">
        <v>0</v>
      </c>
      <c r="X98" s="42">
        <f t="shared" si="16"/>
        <v>27080</v>
      </c>
      <c r="Y98" s="56">
        <v>0</v>
      </c>
      <c r="Z98" s="56">
        <v>0</v>
      </c>
      <c r="AA98" s="56">
        <v>0</v>
      </c>
      <c r="AB98" s="56">
        <v>0</v>
      </c>
      <c r="AC98" s="56">
        <v>46250</v>
      </c>
      <c r="AD98" s="42">
        <f t="shared" si="17"/>
        <v>46250</v>
      </c>
      <c r="AE98" s="56">
        <v>0</v>
      </c>
      <c r="AF98" s="56">
        <v>94970</v>
      </c>
      <c r="AG98" s="42">
        <f t="shared" si="18"/>
        <v>94970</v>
      </c>
      <c r="AH98" s="56">
        <v>100680</v>
      </c>
      <c r="AI98" s="56">
        <v>0</v>
      </c>
      <c r="AJ98" s="56">
        <v>0</v>
      </c>
      <c r="AK98" s="56">
        <v>0</v>
      </c>
      <c r="AL98" s="56">
        <v>2210</v>
      </c>
      <c r="AM98" s="56">
        <v>0</v>
      </c>
      <c r="AN98" s="56">
        <v>0</v>
      </c>
      <c r="AO98" s="56">
        <v>0</v>
      </c>
      <c r="AP98" s="56">
        <v>4690</v>
      </c>
      <c r="AQ98" s="56">
        <v>0</v>
      </c>
      <c r="AR98" s="56">
        <v>2470</v>
      </c>
      <c r="AS98" s="56">
        <v>4060</v>
      </c>
      <c r="AT98" s="56">
        <v>0</v>
      </c>
      <c r="AU98" s="56">
        <v>2350</v>
      </c>
      <c r="AV98" s="56">
        <v>0</v>
      </c>
      <c r="AW98" s="56">
        <v>0</v>
      </c>
      <c r="AX98" s="56">
        <v>0</v>
      </c>
      <c r="AY98" s="56">
        <v>249203</v>
      </c>
      <c r="AZ98" s="56">
        <v>57300</v>
      </c>
      <c r="BA98" s="42">
        <f t="shared" si="19"/>
        <v>306503</v>
      </c>
      <c r="BB98" s="56">
        <v>7280</v>
      </c>
      <c r="BC98" s="56"/>
      <c r="BD98" s="56">
        <v>526</v>
      </c>
      <c r="BE98" s="56">
        <v>0</v>
      </c>
      <c r="BF98" s="56">
        <v>0</v>
      </c>
      <c r="BG98" s="56">
        <v>164</v>
      </c>
      <c r="BH98" s="56">
        <v>0</v>
      </c>
      <c r="BI98" s="56">
        <v>577990</v>
      </c>
      <c r="BJ98" s="56">
        <v>0</v>
      </c>
      <c r="BK98" s="56">
        <v>0</v>
      </c>
      <c r="BL98" s="56">
        <v>402060</v>
      </c>
      <c r="BM98" s="56">
        <v>0</v>
      </c>
      <c r="BN98" s="56">
        <v>0</v>
      </c>
      <c r="BO98" s="56">
        <v>0</v>
      </c>
      <c r="BP98" s="57">
        <v>106370</v>
      </c>
      <c r="BQ98" s="79">
        <v>1430</v>
      </c>
      <c r="BR98" s="59">
        <v>104940</v>
      </c>
      <c r="BS98" s="60">
        <v>0</v>
      </c>
      <c r="BT98" s="56">
        <v>0</v>
      </c>
      <c r="BU98" s="47">
        <f t="shared" si="12"/>
        <v>806583</v>
      </c>
      <c r="BV98" s="61">
        <f t="shared" si="20"/>
        <v>577990</v>
      </c>
      <c r="BW98" s="61">
        <f t="shared" si="21"/>
        <v>104940</v>
      </c>
      <c r="BX98" s="47">
        <f t="shared" si="13"/>
        <v>690</v>
      </c>
      <c r="BY98" s="61">
        <f t="shared" si="22"/>
        <v>1490203</v>
      </c>
      <c r="BZ98" s="62">
        <f t="shared" si="23"/>
        <v>54.12571307399059</v>
      </c>
      <c r="CA98" s="63">
        <v>54.09812315932723</v>
      </c>
      <c r="CB98" s="64">
        <f>BY98/F98</f>
        <v>423.9553342816501</v>
      </c>
    </row>
    <row r="99" spans="1:80" ht="12">
      <c r="A99" s="52">
        <v>2009</v>
      </c>
      <c r="B99" s="53" t="s">
        <v>309</v>
      </c>
      <c r="C99" s="53" t="s">
        <v>237</v>
      </c>
      <c r="D99" s="54" t="s">
        <v>310</v>
      </c>
      <c r="E99" s="55">
        <v>402</v>
      </c>
      <c r="F99" s="56">
        <v>758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/>
      <c r="O99" s="56">
        <v>4643</v>
      </c>
      <c r="P99" s="56">
        <v>15170</v>
      </c>
      <c r="Q99" s="42">
        <f t="shared" si="14"/>
        <v>19813</v>
      </c>
      <c r="R99" s="56">
        <v>7496</v>
      </c>
      <c r="S99" s="56">
        <v>0</v>
      </c>
      <c r="T99" s="42">
        <f t="shared" si="15"/>
        <v>7496</v>
      </c>
      <c r="U99" s="56">
        <v>0</v>
      </c>
      <c r="V99" s="56">
        <v>0</v>
      </c>
      <c r="W99" s="56">
        <v>0</v>
      </c>
      <c r="X99" s="42">
        <f t="shared" si="16"/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6780</v>
      </c>
      <c r="AD99" s="42">
        <f t="shared" si="17"/>
        <v>6780</v>
      </c>
      <c r="AE99" s="56">
        <v>0</v>
      </c>
      <c r="AF99" s="56">
        <v>23320</v>
      </c>
      <c r="AG99" s="42">
        <f t="shared" si="18"/>
        <v>23320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>
        <v>0</v>
      </c>
      <c r="AP99" s="56">
        <v>399</v>
      </c>
      <c r="AQ99" s="56">
        <v>0</v>
      </c>
      <c r="AR99" s="56">
        <v>62</v>
      </c>
      <c r="AS99" s="56">
        <v>731</v>
      </c>
      <c r="AT99" s="56">
        <v>0</v>
      </c>
      <c r="AU99" s="56">
        <v>0</v>
      </c>
      <c r="AV99" s="56">
        <v>0</v>
      </c>
      <c r="AW99" s="56">
        <v>0</v>
      </c>
      <c r="AX99" s="56">
        <v>0</v>
      </c>
      <c r="AY99" s="56">
        <v>6760</v>
      </c>
      <c r="AZ99" s="56">
        <v>5460</v>
      </c>
      <c r="BA99" s="42">
        <f t="shared" si="19"/>
        <v>12220</v>
      </c>
      <c r="BB99" s="56">
        <v>1660</v>
      </c>
      <c r="BC99" s="56"/>
      <c r="BD99" s="56">
        <v>257</v>
      </c>
      <c r="BE99" s="56">
        <v>0</v>
      </c>
      <c r="BF99" s="56">
        <v>0</v>
      </c>
      <c r="BG99" s="56">
        <v>166</v>
      </c>
      <c r="BH99" s="56">
        <v>0</v>
      </c>
      <c r="BI99" s="56">
        <v>213050</v>
      </c>
      <c r="BJ99" s="56">
        <v>0</v>
      </c>
      <c r="BK99" s="56">
        <v>0</v>
      </c>
      <c r="BL99" s="56">
        <v>90490</v>
      </c>
      <c r="BM99" s="56">
        <v>0</v>
      </c>
      <c r="BN99" s="56">
        <v>0</v>
      </c>
      <c r="BO99" s="56">
        <v>0</v>
      </c>
      <c r="BP99" s="57">
        <v>8340</v>
      </c>
      <c r="BQ99" s="79">
        <v>0</v>
      </c>
      <c r="BR99" s="59">
        <v>8340</v>
      </c>
      <c r="BS99" s="60">
        <v>0</v>
      </c>
      <c r="BT99" s="56">
        <v>0</v>
      </c>
      <c r="BU99" s="47">
        <f t="shared" si="12"/>
        <v>72481</v>
      </c>
      <c r="BV99" s="61">
        <f t="shared" si="20"/>
        <v>213050</v>
      </c>
      <c r="BW99" s="61">
        <f t="shared" si="21"/>
        <v>8340</v>
      </c>
      <c r="BX99" s="47">
        <f t="shared" si="13"/>
        <v>423</v>
      </c>
      <c r="BY99" s="61">
        <f t="shared" si="22"/>
        <v>294294</v>
      </c>
      <c r="BZ99" s="62">
        <f t="shared" si="23"/>
        <v>24.62877258795626</v>
      </c>
      <c r="CA99" s="63">
        <v>24.62877258795626</v>
      </c>
      <c r="CB99" s="64">
        <f>BY99/F99</f>
        <v>388.25065963060683</v>
      </c>
    </row>
    <row r="100" spans="1:80" ht="12">
      <c r="A100" s="52">
        <v>2009</v>
      </c>
      <c r="B100" s="53" t="s">
        <v>311</v>
      </c>
      <c r="C100" s="53" t="s">
        <v>237</v>
      </c>
      <c r="D100" s="54" t="s">
        <v>312</v>
      </c>
      <c r="E100" s="55">
        <v>425</v>
      </c>
      <c r="F100" s="56">
        <v>4023</v>
      </c>
      <c r="G100" s="56">
        <v>0</v>
      </c>
      <c r="H100" s="56">
        <v>0</v>
      </c>
      <c r="I100" s="56">
        <v>0</v>
      </c>
      <c r="J100" s="56">
        <v>0</v>
      </c>
      <c r="K100" s="56">
        <v>2000</v>
      </c>
      <c r="L100" s="56">
        <v>83</v>
      </c>
      <c r="M100" s="56">
        <v>0</v>
      </c>
      <c r="N100" s="56"/>
      <c r="O100" s="56">
        <v>36450</v>
      </c>
      <c r="P100" s="56">
        <v>80300</v>
      </c>
      <c r="Q100" s="42">
        <f t="shared" si="14"/>
        <v>116750</v>
      </c>
      <c r="R100" s="56">
        <v>45530</v>
      </c>
      <c r="S100" s="56">
        <v>0</v>
      </c>
      <c r="T100" s="42">
        <f t="shared" si="15"/>
        <v>45530</v>
      </c>
      <c r="U100" s="56">
        <v>0</v>
      </c>
      <c r="V100" s="56">
        <v>40950</v>
      </c>
      <c r="W100" s="56">
        <v>0</v>
      </c>
      <c r="X100" s="42">
        <f t="shared" si="16"/>
        <v>40950</v>
      </c>
      <c r="Y100" s="56">
        <v>0</v>
      </c>
      <c r="Z100" s="56">
        <v>0</v>
      </c>
      <c r="AA100" s="56">
        <v>0</v>
      </c>
      <c r="AB100" s="56">
        <v>0</v>
      </c>
      <c r="AC100" s="56">
        <v>17820</v>
      </c>
      <c r="AD100" s="42">
        <f t="shared" si="17"/>
        <v>17820</v>
      </c>
      <c r="AE100" s="56">
        <v>56090</v>
      </c>
      <c r="AF100" s="56">
        <v>0</v>
      </c>
      <c r="AG100" s="42">
        <f t="shared" si="18"/>
        <v>56090</v>
      </c>
      <c r="AH100" s="56">
        <v>0</v>
      </c>
      <c r="AI100" s="56">
        <v>0</v>
      </c>
      <c r="AJ100" s="56">
        <v>0</v>
      </c>
      <c r="AK100" s="56">
        <v>0</v>
      </c>
      <c r="AL100" s="56">
        <v>2550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1970</v>
      </c>
      <c r="AV100" s="56">
        <v>0</v>
      </c>
      <c r="AW100" s="56">
        <v>0</v>
      </c>
      <c r="AX100" s="56">
        <v>0</v>
      </c>
      <c r="AY100" s="56">
        <v>0</v>
      </c>
      <c r="AZ100" s="56">
        <v>108740</v>
      </c>
      <c r="BA100" s="42">
        <f t="shared" si="19"/>
        <v>108740</v>
      </c>
      <c r="BB100" s="56">
        <v>5950</v>
      </c>
      <c r="BC100" s="56"/>
      <c r="BD100" s="56">
        <v>0</v>
      </c>
      <c r="BE100" s="56">
        <v>0</v>
      </c>
      <c r="BF100" s="56">
        <v>0</v>
      </c>
      <c r="BG100" s="56">
        <v>323</v>
      </c>
      <c r="BH100" s="56">
        <v>0</v>
      </c>
      <c r="BI100" s="56">
        <v>1276440</v>
      </c>
      <c r="BJ100" s="56">
        <v>0</v>
      </c>
      <c r="BK100" s="56">
        <v>0</v>
      </c>
      <c r="BL100" s="56">
        <v>67990</v>
      </c>
      <c r="BM100" s="56">
        <v>0</v>
      </c>
      <c r="BN100" s="56">
        <v>0</v>
      </c>
      <c r="BO100" s="56">
        <v>0</v>
      </c>
      <c r="BP100" s="57">
        <v>37170</v>
      </c>
      <c r="BQ100" s="79">
        <v>0</v>
      </c>
      <c r="BR100" s="59">
        <v>37170</v>
      </c>
      <c r="BS100" s="60">
        <v>0</v>
      </c>
      <c r="BT100" s="56">
        <v>0</v>
      </c>
      <c r="BU100" s="47">
        <f t="shared" si="12"/>
        <v>398433</v>
      </c>
      <c r="BV100" s="61">
        <f t="shared" si="20"/>
        <v>1276440</v>
      </c>
      <c r="BW100" s="61">
        <f t="shared" si="21"/>
        <v>37170</v>
      </c>
      <c r="BX100" s="47">
        <f t="shared" si="13"/>
        <v>323</v>
      </c>
      <c r="BY100" s="61">
        <f t="shared" si="22"/>
        <v>1712366</v>
      </c>
      <c r="BZ100" s="62">
        <f t="shared" si="23"/>
        <v>23.26798126101546</v>
      </c>
      <c r="CA100" s="63">
        <v>23.170434366710072</v>
      </c>
      <c r="CB100" s="64">
        <f>BY100/F100</f>
        <v>425.6440467312951</v>
      </c>
    </row>
    <row r="101" spans="1:80" ht="12">
      <c r="A101" s="52">
        <v>2009</v>
      </c>
      <c r="B101" s="53" t="s">
        <v>313</v>
      </c>
      <c r="C101" s="53" t="s">
        <v>237</v>
      </c>
      <c r="D101" s="54" t="s">
        <v>314</v>
      </c>
      <c r="E101" s="55">
        <v>425</v>
      </c>
      <c r="F101" s="56">
        <v>4257</v>
      </c>
      <c r="G101" s="56">
        <v>11</v>
      </c>
      <c r="H101" s="56">
        <v>250</v>
      </c>
      <c r="I101" s="56">
        <v>0</v>
      </c>
      <c r="J101" s="56">
        <v>0</v>
      </c>
      <c r="K101" s="56">
        <v>0</v>
      </c>
      <c r="L101" s="56">
        <v>1120</v>
      </c>
      <c r="M101" s="56">
        <v>0</v>
      </c>
      <c r="N101" s="56"/>
      <c r="O101" s="56">
        <v>0</v>
      </c>
      <c r="P101" s="56">
        <v>217060</v>
      </c>
      <c r="Q101" s="42">
        <f t="shared" si="14"/>
        <v>217060</v>
      </c>
      <c r="R101" s="56">
        <v>0</v>
      </c>
      <c r="S101" s="56">
        <v>0</v>
      </c>
      <c r="T101" s="42">
        <f t="shared" si="15"/>
        <v>0</v>
      </c>
      <c r="U101" s="56">
        <v>0</v>
      </c>
      <c r="V101" s="56">
        <v>180</v>
      </c>
      <c r="W101" s="56">
        <v>0</v>
      </c>
      <c r="X101" s="42">
        <f t="shared" si="16"/>
        <v>180</v>
      </c>
      <c r="Y101" s="56">
        <v>0</v>
      </c>
      <c r="Z101" s="56">
        <v>0</v>
      </c>
      <c r="AA101" s="56">
        <v>0</v>
      </c>
      <c r="AB101" s="56">
        <v>0</v>
      </c>
      <c r="AC101" s="56">
        <v>210</v>
      </c>
      <c r="AD101" s="42">
        <f t="shared" si="17"/>
        <v>210</v>
      </c>
      <c r="AE101" s="56">
        <v>0</v>
      </c>
      <c r="AF101" s="56">
        <v>125880</v>
      </c>
      <c r="AG101" s="42">
        <f t="shared" si="18"/>
        <v>125880</v>
      </c>
      <c r="AH101" s="56">
        <v>146950</v>
      </c>
      <c r="AI101" s="56">
        <v>0</v>
      </c>
      <c r="AJ101" s="56">
        <v>0</v>
      </c>
      <c r="AK101" s="56">
        <v>0</v>
      </c>
      <c r="AL101" s="56">
        <v>580</v>
      </c>
      <c r="AM101" s="56">
        <v>0</v>
      </c>
      <c r="AN101" s="56">
        <v>0</v>
      </c>
      <c r="AO101" s="56">
        <v>4</v>
      </c>
      <c r="AP101" s="56">
        <v>3200</v>
      </c>
      <c r="AQ101" s="56">
        <v>0</v>
      </c>
      <c r="AR101" s="56">
        <v>2710</v>
      </c>
      <c r="AS101" s="56">
        <v>4300</v>
      </c>
      <c r="AT101" s="56">
        <v>0</v>
      </c>
      <c r="AU101" s="56">
        <v>1900</v>
      </c>
      <c r="AV101" s="56">
        <v>0</v>
      </c>
      <c r="AW101" s="56">
        <v>0</v>
      </c>
      <c r="AX101" s="56">
        <v>0</v>
      </c>
      <c r="AY101" s="56">
        <v>382039</v>
      </c>
      <c r="AZ101" s="56">
        <v>163860</v>
      </c>
      <c r="BA101" s="42">
        <f t="shared" si="19"/>
        <v>545899</v>
      </c>
      <c r="BB101" s="56">
        <v>9220</v>
      </c>
      <c r="BC101" s="56"/>
      <c r="BD101" s="56">
        <v>155</v>
      </c>
      <c r="BE101" s="56">
        <v>0</v>
      </c>
      <c r="BF101" s="56">
        <v>0</v>
      </c>
      <c r="BG101" s="56">
        <v>70</v>
      </c>
      <c r="BH101" s="56">
        <v>0</v>
      </c>
      <c r="BI101" s="56">
        <v>691030</v>
      </c>
      <c r="BJ101" s="56">
        <v>0</v>
      </c>
      <c r="BK101" s="56">
        <v>0</v>
      </c>
      <c r="BL101" s="56">
        <v>105550</v>
      </c>
      <c r="BM101" s="56">
        <v>0</v>
      </c>
      <c r="BN101" s="56">
        <v>0</v>
      </c>
      <c r="BO101" s="56">
        <v>0</v>
      </c>
      <c r="BP101" s="57">
        <v>56260</v>
      </c>
      <c r="BQ101" s="79">
        <v>4400</v>
      </c>
      <c r="BR101" s="59">
        <v>51860</v>
      </c>
      <c r="BS101" s="60">
        <v>0</v>
      </c>
      <c r="BT101" s="56">
        <v>0</v>
      </c>
      <c r="BU101" s="47">
        <f t="shared" si="12"/>
        <v>1063874</v>
      </c>
      <c r="BV101" s="61">
        <f t="shared" si="20"/>
        <v>691030</v>
      </c>
      <c r="BW101" s="61">
        <f t="shared" si="21"/>
        <v>51860</v>
      </c>
      <c r="BX101" s="47">
        <f t="shared" si="13"/>
        <v>225</v>
      </c>
      <c r="BY101" s="61">
        <f t="shared" si="22"/>
        <v>1806989</v>
      </c>
      <c r="BZ101" s="62">
        <f t="shared" si="23"/>
        <v>58.875510586948785</v>
      </c>
      <c r="CA101" s="63">
        <v>58.86443475426998</v>
      </c>
      <c r="CB101" s="64">
        <f>BY101/F101</f>
        <v>424.47474747474746</v>
      </c>
    </row>
    <row r="102" spans="1:80" ht="12">
      <c r="A102" s="52">
        <v>2009</v>
      </c>
      <c r="B102" s="53" t="s">
        <v>315</v>
      </c>
      <c r="C102" s="53" t="s">
        <v>237</v>
      </c>
      <c r="D102" s="54" t="s">
        <v>316</v>
      </c>
      <c r="E102" s="55">
        <v>455</v>
      </c>
      <c r="F102" s="56">
        <v>1927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/>
      <c r="O102" s="56">
        <v>6030</v>
      </c>
      <c r="P102" s="56">
        <v>28280</v>
      </c>
      <c r="Q102" s="42">
        <f t="shared" si="14"/>
        <v>34310</v>
      </c>
      <c r="R102" s="56">
        <v>15540</v>
      </c>
      <c r="S102" s="56">
        <v>0</v>
      </c>
      <c r="T102" s="42">
        <f t="shared" si="15"/>
        <v>15540</v>
      </c>
      <c r="U102" s="56">
        <v>0</v>
      </c>
      <c r="V102" s="56">
        <v>0</v>
      </c>
      <c r="W102" s="56">
        <v>0</v>
      </c>
      <c r="X102" s="42">
        <f t="shared" si="16"/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19570</v>
      </c>
      <c r="AD102" s="42">
        <f t="shared" si="17"/>
        <v>19570</v>
      </c>
      <c r="AE102" s="56">
        <v>0</v>
      </c>
      <c r="AF102" s="56">
        <v>34480</v>
      </c>
      <c r="AG102" s="42">
        <f t="shared" si="18"/>
        <v>34480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>
        <v>0</v>
      </c>
      <c r="AP102" s="56">
        <v>1236</v>
      </c>
      <c r="AQ102" s="56">
        <v>0</v>
      </c>
      <c r="AR102" s="56">
        <v>191</v>
      </c>
      <c r="AS102" s="56">
        <v>2268</v>
      </c>
      <c r="AT102" s="56">
        <v>0</v>
      </c>
      <c r="AU102" s="56">
        <v>0</v>
      </c>
      <c r="AV102" s="56">
        <v>0</v>
      </c>
      <c r="AW102" s="56">
        <v>0</v>
      </c>
      <c r="AX102" s="56">
        <v>0</v>
      </c>
      <c r="AY102" s="56">
        <v>18070</v>
      </c>
      <c r="AZ102" s="56">
        <v>31540</v>
      </c>
      <c r="BA102" s="42">
        <f t="shared" si="19"/>
        <v>49610</v>
      </c>
      <c r="BB102" s="56">
        <v>3250</v>
      </c>
      <c r="BC102" s="56"/>
      <c r="BD102" s="56">
        <v>245</v>
      </c>
      <c r="BE102" s="56">
        <v>0</v>
      </c>
      <c r="BF102" s="56">
        <v>0</v>
      </c>
      <c r="BG102" s="56">
        <v>172</v>
      </c>
      <c r="BH102" s="56">
        <v>0</v>
      </c>
      <c r="BI102" s="56">
        <v>660870</v>
      </c>
      <c r="BJ102" s="56">
        <v>0</v>
      </c>
      <c r="BK102" s="56">
        <v>0</v>
      </c>
      <c r="BL102" s="56">
        <v>0</v>
      </c>
      <c r="BM102" s="56">
        <v>0</v>
      </c>
      <c r="BN102" s="56">
        <v>0</v>
      </c>
      <c r="BO102" s="56">
        <v>0</v>
      </c>
      <c r="BP102" s="57">
        <v>22440</v>
      </c>
      <c r="BQ102" s="79">
        <v>0</v>
      </c>
      <c r="BR102" s="59">
        <v>22440</v>
      </c>
      <c r="BS102" s="60">
        <v>0</v>
      </c>
      <c r="BT102" s="56">
        <v>0</v>
      </c>
      <c r="BU102" s="47">
        <f t="shared" si="12"/>
        <v>160455</v>
      </c>
      <c r="BV102" s="61">
        <f t="shared" si="20"/>
        <v>660870</v>
      </c>
      <c r="BW102" s="61">
        <f t="shared" si="21"/>
        <v>22440</v>
      </c>
      <c r="BX102" s="47">
        <f t="shared" si="13"/>
        <v>417</v>
      </c>
      <c r="BY102" s="61">
        <f t="shared" si="22"/>
        <v>844182</v>
      </c>
      <c r="BZ102" s="62">
        <f t="shared" si="23"/>
        <v>19.00715722439</v>
      </c>
      <c r="CA102" s="63">
        <v>19.00715722439</v>
      </c>
      <c r="CB102" s="64">
        <f>BY102/F102</f>
        <v>438.08095485210174</v>
      </c>
    </row>
    <row r="103" spans="1:80" ht="12">
      <c r="A103" s="52">
        <v>2009</v>
      </c>
      <c r="B103" s="53" t="s">
        <v>317</v>
      </c>
      <c r="C103" s="53" t="s">
        <v>237</v>
      </c>
      <c r="D103" s="54" t="s">
        <v>318</v>
      </c>
      <c r="E103" s="55">
        <v>346</v>
      </c>
      <c r="F103" s="56">
        <v>2040</v>
      </c>
      <c r="G103" s="56">
        <v>0</v>
      </c>
      <c r="H103" s="56">
        <v>0</v>
      </c>
      <c r="I103" s="56">
        <v>0</v>
      </c>
      <c r="J103" s="56">
        <v>0</v>
      </c>
      <c r="K103" s="56">
        <v>274</v>
      </c>
      <c r="L103" s="56">
        <v>0</v>
      </c>
      <c r="M103" s="56">
        <v>0</v>
      </c>
      <c r="N103" s="56"/>
      <c r="O103" s="56">
        <v>0</v>
      </c>
      <c r="P103" s="56">
        <v>64688</v>
      </c>
      <c r="Q103" s="42">
        <f t="shared" si="14"/>
        <v>64688</v>
      </c>
      <c r="R103" s="56">
        <v>0</v>
      </c>
      <c r="S103" s="56">
        <v>0</v>
      </c>
      <c r="T103" s="42">
        <f t="shared" si="15"/>
        <v>0</v>
      </c>
      <c r="U103" s="56">
        <v>0</v>
      </c>
      <c r="V103" s="56">
        <v>8486</v>
      </c>
      <c r="W103" s="56">
        <v>0</v>
      </c>
      <c r="X103" s="42">
        <f t="shared" si="16"/>
        <v>8486</v>
      </c>
      <c r="Y103" s="56">
        <v>0</v>
      </c>
      <c r="Z103" s="56">
        <v>0</v>
      </c>
      <c r="AA103" s="56">
        <v>0</v>
      </c>
      <c r="AB103" s="56">
        <v>0</v>
      </c>
      <c r="AC103" s="56">
        <v>4521</v>
      </c>
      <c r="AD103" s="42">
        <f t="shared" si="17"/>
        <v>4521</v>
      </c>
      <c r="AE103" s="56">
        <v>0</v>
      </c>
      <c r="AF103" s="56">
        <v>49298</v>
      </c>
      <c r="AG103" s="42">
        <f t="shared" si="18"/>
        <v>49298</v>
      </c>
      <c r="AH103" s="56">
        <v>40042</v>
      </c>
      <c r="AI103" s="56">
        <v>0</v>
      </c>
      <c r="AJ103" s="56">
        <v>0</v>
      </c>
      <c r="AK103" s="56">
        <v>0</v>
      </c>
      <c r="AL103" s="56">
        <v>145</v>
      </c>
      <c r="AM103" s="56">
        <v>0</v>
      </c>
      <c r="AN103" s="56">
        <v>0</v>
      </c>
      <c r="AO103" s="56">
        <v>0</v>
      </c>
      <c r="AP103" s="56">
        <v>1130</v>
      </c>
      <c r="AQ103" s="56">
        <v>0</v>
      </c>
      <c r="AR103" s="56">
        <v>2167</v>
      </c>
      <c r="AS103" s="56">
        <v>2312</v>
      </c>
      <c r="AT103" s="56">
        <v>0</v>
      </c>
      <c r="AU103" s="56">
        <v>805</v>
      </c>
      <c r="AV103" s="56">
        <v>0</v>
      </c>
      <c r="AW103" s="56">
        <v>0</v>
      </c>
      <c r="AX103" s="56">
        <v>0</v>
      </c>
      <c r="AY103" s="56">
        <v>129026</v>
      </c>
      <c r="AZ103" s="56">
        <v>18975</v>
      </c>
      <c r="BA103" s="42">
        <f t="shared" si="19"/>
        <v>148001</v>
      </c>
      <c r="BB103" s="56">
        <v>0</v>
      </c>
      <c r="BC103" s="56"/>
      <c r="BD103" s="56">
        <v>103</v>
      </c>
      <c r="BE103" s="56">
        <v>0</v>
      </c>
      <c r="BF103" s="56">
        <v>0</v>
      </c>
      <c r="BG103" s="56">
        <v>89</v>
      </c>
      <c r="BH103" s="56">
        <v>0</v>
      </c>
      <c r="BI103" s="56">
        <v>363840</v>
      </c>
      <c r="BJ103" s="56">
        <v>0</v>
      </c>
      <c r="BK103" s="56">
        <v>0</v>
      </c>
      <c r="BL103" s="56">
        <v>0</v>
      </c>
      <c r="BM103" s="56">
        <v>0</v>
      </c>
      <c r="BN103" s="56">
        <v>0</v>
      </c>
      <c r="BO103" s="56">
        <v>0</v>
      </c>
      <c r="BP103" s="57">
        <v>19722</v>
      </c>
      <c r="BQ103" s="79">
        <v>2751</v>
      </c>
      <c r="BR103" s="59">
        <v>16971</v>
      </c>
      <c r="BS103" s="60">
        <v>0</v>
      </c>
      <c r="BT103" s="56">
        <v>0</v>
      </c>
      <c r="BU103" s="47">
        <f t="shared" si="12"/>
        <v>324620</v>
      </c>
      <c r="BV103" s="61">
        <f t="shared" si="20"/>
        <v>363840</v>
      </c>
      <c r="BW103" s="61">
        <f t="shared" si="21"/>
        <v>16971</v>
      </c>
      <c r="BX103" s="47">
        <f t="shared" si="13"/>
        <v>192</v>
      </c>
      <c r="BY103" s="61">
        <f t="shared" si="22"/>
        <v>705623</v>
      </c>
      <c r="BZ103" s="62">
        <f t="shared" si="23"/>
        <v>46.00473624017358</v>
      </c>
      <c r="CA103" s="63">
        <v>46.00010769540339</v>
      </c>
      <c r="CB103" s="64">
        <f>BY103/F103</f>
        <v>345.8936274509804</v>
      </c>
    </row>
    <row r="104" spans="1:80" ht="12">
      <c r="A104" s="52">
        <v>2009</v>
      </c>
      <c r="B104" s="53" t="s">
        <v>319</v>
      </c>
      <c r="C104" s="53" t="s">
        <v>237</v>
      </c>
      <c r="D104" s="54" t="s">
        <v>320</v>
      </c>
      <c r="E104" s="55">
        <v>405</v>
      </c>
      <c r="F104" s="56">
        <v>923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/>
      <c r="O104" s="56">
        <v>4690</v>
      </c>
      <c r="P104" s="56">
        <v>17930</v>
      </c>
      <c r="Q104" s="42">
        <f t="shared" si="14"/>
        <v>22620</v>
      </c>
      <c r="R104" s="56">
        <v>8781</v>
      </c>
      <c r="S104" s="56">
        <v>0</v>
      </c>
      <c r="T104" s="42">
        <f t="shared" si="15"/>
        <v>8781</v>
      </c>
      <c r="U104" s="56">
        <v>0</v>
      </c>
      <c r="V104" s="56">
        <v>0</v>
      </c>
      <c r="W104" s="56">
        <v>0</v>
      </c>
      <c r="X104" s="42">
        <f t="shared" si="16"/>
        <v>0</v>
      </c>
      <c r="Y104" s="56">
        <v>0</v>
      </c>
      <c r="Z104" s="56">
        <v>0</v>
      </c>
      <c r="AA104" s="56">
        <v>0</v>
      </c>
      <c r="AB104" s="56">
        <v>0</v>
      </c>
      <c r="AC104" s="56">
        <v>6770</v>
      </c>
      <c r="AD104" s="42">
        <f t="shared" si="17"/>
        <v>6770</v>
      </c>
      <c r="AE104" s="56">
        <v>0</v>
      </c>
      <c r="AF104" s="56">
        <v>28680</v>
      </c>
      <c r="AG104" s="42">
        <f t="shared" si="18"/>
        <v>28680</v>
      </c>
      <c r="AH104" s="56">
        <v>0</v>
      </c>
      <c r="AI104" s="56">
        <v>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  <c r="AO104" s="56">
        <v>0</v>
      </c>
      <c r="AP104" s="56">
        <v>464</v>
      </c>
      <c r="AQ104" s="56">
        <v>0</v>
      </c>
      <c r="AR104" s="56">
        <v>72</v>
      </c>
      <c r="AS104" s="56">
        <v>851</v>
      </c>
      <c r="AT104" s="56">
        <v>0</v>
      </c>
      <c r="AU104" s="56">
        <v>0</v>
      </c>
      <c r="AV104" s="56">
        <v>0</v>
      </c>
      <c r="AW104" s="56">
        <v>0</v>
      </c>
      <c r="AX104" s="56">
        <v>0</v>
      </c>
      <c r="AY104" s="56">
        <v>12145</v>
      </c>
      <c r="AZ104" s="56">
        <v>18080</v>
      </c>
      <c r="BA104" s="42">
        <f t="shared" si="19"/>
        <v>30225</v>
      </c>
      <c r="BB104" s="56">
        <v>2410</v>
      </c>
      <c r="BC104" s="56"/>
      <c r="BD104" s="56">
        <v>127</v>
      </c>
      <c r="BE104" s="56">
        <v>0</v>
      </c>
      <c r="BF104" s="56">
        <v>0</v>
      </c>
      <c r="BG104" s="56">
        <v>159</v>
      </c>
      <c r="BH104" s="56">
        <v>0</v>
      </c>
      <c r="BI104" s="56">
        <v>247926</v>
      </c>
      <c r="BJ104" s="56">
        <v>0</v>
      </c>
      <c r="BK104" s="56">
        <v>0</v>
      </c>
      <c r="BL104" s="56">
        <v>0</v>
      </c>
      <c r="BM104" s="56">
        <v>0</v>
      </c>
      <c r="BN104" s="56">
        <v>0</v>
      </c>
      <c r="BO104" s="56">
        <v>0</v>
      </c>
      <c r="BP104" s="57">
        <v>12700</v>
      </c>
      <c r="BQ104" s="79">
        <v>0</v>
      </c>
      <c r="BR104" s="59">
        <v>12700</v>
      </c>
      <c r="BS104" s="60">
        <v>0</v>
      </c>
      <c r="BT104" s="56">
        <v>0</v>
      </c>
      <c r="BU104" s="47">
        <f t="shared" si="12"/>
        <v>100873</v>
      </c>
      <c r="BV104" s="61">
        <f t="shared" si="20"/>
        <v>247926</v>
      </c>
      <c r="BW104" s="61">
        <f t="shared" si="21"/>
        <v>12700</v>
      </c>
      <c r="BX104" s="47">
        <f t="shared" si="13"/>
        <v>286</v>
      </c>
      <c r="BY104" s="61">
        <f t="shared" si="22"/>
        <v>361785</v>
      </c>
      <c r="BZ104" s="62">
        <f t="shared" si="23"/>
        <v>27.882029382091574</v>
      </c>
      <c r="CA104" s="63">
        <v>27.882029382091574</v>
      </c>
      <c r="CB104" s="64">
        <f>BY104/F104</f>
        <v>391.9664138678223</v>
      </c>
    </row>
    <row r="105" spans="1:80" ht="12">
      <c r="A105" s="52">
        <v>2009</v>
      </c>
      <c r="B105" s="53" t="s">
        <v>321</v>
      </c>
      <c r="C105" s="53" t="s">
        <v>237</v>
      </c>
      <c r="D105" s="54" t="s">
        <v>322</v>
      </c>
      <c r="E105" s="55">
        <v>437</v>
      </c>
      <c r="F105" s="56">
        <v>4194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350</v>
      </c>
      <c r="M105" s="56">
        <v>0</v>
      </c>
      <c r="N105" s="56"/>
      <c r="O105" s="56">
        <v>0</v>
      </c>
      <c r="P105" s="56">
        <v>86320</v>
      </c>
      <c r="Q105" s="42">
        <f t="shared" si="14"/>
        <v>86320</v>
      </c>
      <c r="R105" s="56">
        <v>23370</v>
      </c>
      <c r="S105" s="56">
        <v>0</v>
      </c>
      <c r="T105" s="42">
        <f t="shared" si="15"/>
        <v>23370</v>
      </c>
      <c r="U105" s="56">
        <v>0</v>
      </c>
      <c r="V105" s="56">
        <v>35180</v>
      </c>
      <c r="W105" s="56">
        <v>0</v>
      </c>
      <c r="X105" s="42">
        <f t="shared" si="16"/>
        <v>35180</v>
      </c>
      <c r="Y105" s="56">
        <v>0</v>
      </c>
      <c r="Z105" s="56">
        <v>0</v>
      </c>
      <c r="AA105" s="56">
        <v>0</v>
      </c>
      <c r="AB105" s="56">
        <v>0</v>
      </c>
      <c r="AC105" s="56">
        <v>24240</v>
      </c>
      <c r="AD105" s="42">
        <f t="shared" si="17"/>
        <v>24240</v>
      </c>
      <c r="AE105" s="56">
        <v>106530</v>
      </c>
      <c r="AF105" s="56">
        <v>0</v>
      </c>
      <c r="AG105" s="42">
        <f t="shared" si="18"/>
        <v>106530</v>
      </c>
      <c r="AH105" s="56">
        <v>0</v>
      </c>
      <c r="AI105" s="56">
        <v>0</v>
      </c>
      <c r="AJ105" s="56">
        <v>0</v>
      </c>
      <c r="AK105" s="56">
        <v>0</v>
      </c>
      <c r="AL105" s="56">
        <v>4960</v>
      </c>
      <c r="AM105" s="56">
        <v>0</v>
      </c>
      <c r="AN105" s="56">
        <v>0</v>
      </c>
      <c r="AO105" s="56">
        <v>0</v>
      </c>
      <c r="AP105" s="56">
        <v>0</v>
      </c>
      <c r="AQ105" s="56">
        <v>0</v>
      </c>
      <c r="AR105" s="56">
        <v>0</v>
      </c>
      <c r="AS105" s="56">
        <v>0</v>
      </c>
      <c r="AT105" s="56">
        <v>0</v>
      </c>
      <c r="AU105" s="56">
        <v>3290</v>
      </c>
      <c r="AV105" s="56">
        <v>0</v>
      </c>
      <c r="AW105" s="56">
        <v>0</v>
      </c>
      <c r="AX105" s="56">
        <v>33500</v>
      </c>
      <c r="AY105" s="56">
        <v>0</v>
      </c>
      <c r="AZ105" s="56">
        <v>158650</v>
      </c>
      <c r="BA105" s="42">
        <f t="shared" si="19"/>
        <v>158650</v>
      </c>
      <c r="BB105" s="56">
        <v>12720</v>
      </c>
      <c r="BC105" s="56"/>
      <c r="BD105" s="56">
        <v>0</v>
      </c>
      <c r="BE105" s="56">
        <v>0</v>
      </c>
      <c r="BF105" s="56">
        <v>0</v>
      </c>
      <c r="BG105" s="56">
        <v>265</v>
      </c>
      <c r="BH105" s="56">
        <v>0</v>
      </c>
      <c r="BI105" s="56">
        <v>1268870</v>
      </c>
      <c r="BJ105" s="56">
        <v>0</v>
      </c>
      <c r="BK105" s="56">
        <v>0</v>
      </c>
      <c r="BL105" s="56">
        <v>0</v>
      </c>
      <c r="BM105" s="56">
        <v>0</v>
      </c>
      <c r="BN105" s="56">
        <v>0</v>
      </c>
      <c r="BO105" s="56">
        <v>0</v>
      </c>
      <c r="BP105" s="57">
        <v>73640</v>
      </c>
      <c r="BQ105" s="79">
        <v>0</v>
      </c>
      <c r="BR105" s="59">
        <v>73640</v>
      </c>
      <c r="BS105" s="60">
        <v>0</v>
      </c>
      <c r="BT105" s="56">
        <v>0</v>
      </c>
      <c r="BU105" s="47">
        <f t="shared" si="12"/>
        <v>489110</v>
      </c>
      <c r="BV105" s="61">
        <f t="shared" si="20"/>
        <v>1268870</v>
      </c>
      <c r="BW105" s="61">
        <f t="shared" si="21"/>
        <v>73640</v>
      </c>
      <c r="BX105" s="47">
        <f t="shared" si="13"/>
        <v>265</v>
      </c>
      <c r="BY105" s="61">
        <f t="shared" si="22"/>
        <v>1831885</v>
      </c>
      <c r="BZ105" s="62">
        <f t="shared" si="23"/>
        <v>26.69982013063047</v>
      </c>
      <c r="CA105" s="63">
        <v>26.691085957906747</v>
      </c>
      <c r="CB105" s="64">
        <f>BY105/F105</f>
        <v>436.78707677634713</v>
      </c>
    </row>
    <row r="106" spans="1:80" ht="12">
      <c r="A106" s="52">
        <v>2009</v>
      </c>
      <c r="B106" s="53" t="s">
        <v>323</v>
      </c>
      <c r="C106" s="53" t="s">
        <v>237</v>
      </c>
      <c r="D106" s="54" t="s">
        <v>324</v>
      </c>
      <c r="E106" s="55">
        <v>441</v>
      </c>
      <c r="F106" s="56">
        <v>7802</v>
      </c>
      <c r="G106" s="56">
        <v>60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/>
      <c r="O106" s="56">
        <v>2370</v>
      </c>
      <c r="P106" s="56">
        <v>280265</v>
      </c>
      <c r="Q106" s="42">
        <f t="shared" si="14"/>
        <v>282635</v>
      </c>
      <c r="R106" s="56">
        <v>0</v>
      </c>
      <c r="S106" s="56">
        <v>3090</v>
      </c>
      <c r="T106" s="42">
        <f t="shared" si="15"/>
        <v>3090</v>
      </c>
      <c r="U106" s="56">
        <v>0</v>
      </c>
      <c r="V106" s="56">
        <v>39490</v>
      </c>
      <c r="W106" s="56">
        <v>0</v>
      </c>
      <c r="X106" s="42">
        <f t="shared" si="16"/>
        <v>39490</v>
      </c>
      <c r="Y106" s="56">
        <v>0</v>
      </c>
      <c r="Z106" s="56">
        <v>1780</v>
      </c>
      <c r="AA106" s="56">
        <v>0</v>
      </c>
      <c r="AB106" s="56">
        <v>7000</v>
      </c>
      <c r="AC106" s="56">
        <v>26290</v>
      </c>
      <c r="AD106" s="42">
        <f t="shared" si="17"/>
        <v>35070</v>
      </c>
      <c r="AE106" s="56">
        <v>0</v>
      </c>
      <c r="AF106" s="56">
        <v>171280</v>
      </c>
      <c r="AG106" s="42">
        <f t="shared" si="18"/>
        <v>171280</v>
      </c>
      <c r="AH106" s="56">
        <v>158720</v>
      </c>
      <c r="AI106" s="56">
        <v>0</v>
      </c>
      <c r="AJ106" s="56">
        <v>0</v>
      </c>
      <c r="AK106" s="56">
        <v>0</v>
      </c>
      <c r="AL106" s="56">
        <v>80</v>
      </c>
      <c r="AM106" s="56">
        <v>0</v>
      </c>
      <c r="AN106" s="56">
        <v>57</v>
      </c>
      <c r="AO106" s="56">
        <v>0</v>
      </c>
      <c r="AP106" s="56">
        <v>7330</v>
      </c>
      <c r="AQ106" s="56">
        <v>0</v>
      </c>
      <c r="AR106" s="56">
        <v>7394</v>
      </c>
      <c r="AS106" s="56">
        <v>16540</v>
      </c>
      <c r="AT106" s="56">
        <v>0</v>
      </c>
      <c r="AU106" s="56">
        <v>0</v>
      </c>
      <c r="AV106" s="56">
        <v>290</v>
      </c>
      <c r="AW106" s="56">
        <v>0</v>
      </c>
      <c r="AX106" s="56">
        <v>0</v>
      </c>
      <c r="AY106" s="56">
        <v>424262</v>
      </c>
      <c r="AZ106" s="56">
        <v>2220</v>
      </c>
      <c r="BA106" s="42">
        <f t="shared" si="19"/>
        <v>426482</v>
      </c>
      <c r="BB106" s="56">
        <v>0</v>
      </c>
      <c r="BC106" s="56"/>
      <c r="BD106" s="56">
        <v>155</v>
      </c>
      <c r="BE106" s="56">
        <v>0</v>
      </c>
      <c r="BF106" s="56">
        <v>0</v>
      </c>
      <c r="BG106" s="56">
        <v>142</v>
      </c>
      <c r="BH106" s="56">
        <v>0</v>
      </c>
      <c r="BI106" s="56">
        <v>2066020</v>
      </c>
      <c r="BJ106" s="56">
        <v>0</v>
      </c>
      <c r="BK106" s="56">
        <v>0</v>
      </c>
      <c r="BL106" s="56">
        <v>0</v>
      </c>
      <c r="BM106" s="56">
        <v>0</v>
      </c>
      <c r="BN106" s="56">
        <v>0</v>
      </c>
      <c r="BO106" s="56">
        <v>0</v>
      </c>
      <c r="BP106" s="57">
        <v>44070</v>
      </c>
      <c r="BQ106" s="79">
        <v>4290</v>
      </c>
      <c r="BR106" s="59">
        <v>39780</v>
      </c>
      <c r="BS106" s="60">
        <v>0</v>
      </c>
      <c r="BT106" s="56">
        <v>0</v>
      </c>
      <c r="BU106" s="47">
        <f t="shared" si="12"/>
        <v>1152518</v>
      </c>
      <c r="BV106" s="61">
        <f t="shared" si="20"/>
        <v>2066020</v>
      </c>
      <c r="BW106" s="61">
        <f t="shared" si="21"/>
        <v>39780</v>
      </c>
      <c r="BX106" s="47">
        <f t="shared" si="13"/>
        <v>297</v>
      </c>
      <c r="BY106" s="61">
        <f t="shared" si="22"/>
        <v>3258615</v>
      </c>
      <c r="BZ106" s="62">
        <f t="shared" si="23"/>
        <v>35.36833900291995</v>
      </c>
      <c r="CA106" s="63">
        <v>35.36833900291995</v>
      </c>
      <c r="CB106" s="64">
        <f>BY106/F106</f>
        <v>417.66406049730836</v>
      </c>
    </row>
    <row r="107" spans="1:80" ht="12">
      <c r="A107" s="52">
        <v>2009</v>
      </c>
      <c r="B107" s="53" t="s">
        <v>325</v>
      </c>
      <c r="C107" s="53" t="s">
        <v>237</v>
      </c>
      <c r="D107" s="54" t="s">
        <v>326</v>
      </c>
      <c r="E107" s="55">
        <v>551</v>
      </c>
      <c r="F107" s="56">
        <v>44536</v>
      </c>
      <c r="G107" s="56">
        <v>223</v>
      </c>
      <c r="H107" s="56">
        <v>400</v>
      </c>
      <c r="I107" s="56">
        <v>0</v>
      </c>
      <c r="J107" s="56">
        <v>0</v>
      </c>
      <c r="K107" s="56">
        <v>0</v>
      </c>
      <c r="L107" s="56">
        <v>3145</v>
      </c>
      <c r="M107" s="56">
        <v>0</v>
      </c>
      <c r="N107" s="56"/>
      <c r="O107" s="56">
        <v>0</v>
      </c>
      <c r="P107" s="56">
        <v>2889810</v>
      </c>
      <c r="Q107" s="42">
        <f t="shared" si="14"/>
        <v>2889810</v>
      </c>
      <c r="R107" s="56">
        <v>14040</v>
      </c>
      <c r="S107" s="56">
        <v>330</v>
      </c>
      <c r="T107" s="42">
        <f t="shared" si="15"/>
        <v>14370</v>
      </c>
      <c r="U107" s="56">
        <v>0</v>
      </c>
      <c r="V107" s="56">
        <v>120880</v>
      </c>
      <c r="W107" s="56">
        <v>0</v>
      </c>
      <c r="X107" s="42">
        <f t="shared" si="16"/>
        <v>120880</v>
      </c>
      <c r="Y107" s="56">
        <v>0</v>
      </c>
      <c r="Z107" s="56">
        <v>0</v>
      </c>
      <c r="AA107" s="56">
        <v>0</v>
      </c>
      <c r="AB107" s="56">
        <v>7840</v>
      </c>
      <c r="AC107" s="56">
        <v>48890</v>
      </c>
      <c r="AD107" s="42">
        <f t="shared" si="17"/>
        <v>56730</v>
      </c>
      <c r="AE107" s="56">
        <v>0</v>
      </c>
      <c r="AF107" s="56">
        <v>1790630</v>
      </c>
      <c r="AG107" s="42">
        <f t="shared" si="18"/>
        <v>1790630</v>
      </c>
      <c r="AH107" s="56">
        <v>1430890</v>
      </c>
      <c r="AI107" s="56">
        <v>0</v>
      </c>
      <c r="AJ107" s="56">
        <v>0</v>
      </c>
      <c r="AK107" s="56">
        <v>0</v>
      </c>
      <c r="AL107" s="56">
        <v>4180</v>
      </c>
      <c r="AM107" s="56">
        <v>0</v>
      </c>
      <c r="AN107" s="56">
        <v>0</v>
      </c>
      <c r="AO107" s="56">
        <v>0</v>
      </c>
      <c r="AP107" s="56">
        <v>38040</v>
      </c>
      <c r="AQ107" s="56">
        <v>440</v>
      </c>
      <c r="AR107" s="56">
        <v>71120</v>
      </c>
      <c r="AS107" s="56">
        <v>40470</v>
      </c>
      <c r="AT107" s="56">
        <v>0</v>
      </c>
      <c r="AU107" s="56">
        <v>2590</v>
      </c>
      <c r="AV107" s="56">
        <v>650</v>
      </c>
      <c r="AW107" s="56">
        <v>0</v>
      </c>
      <c r="AX107" s="56">
        <v>188290</v>
      </c>
      <c r="AY107" s="56">
        <v>5050773</v>
      </c>
      <c r="AZ107" s="56">
        <v>1152490</v>
      </c>
      <c r="BA107" s="42">
        <f t="shared" si="19"/>
        <v>6203263</v>
      </c>
      <c r="BB107" s="56">
        <v>83730</v>
      </c>
      <c r="BC107" s="56"/>
      <c r="BD107" s="56">
        <v>3618</v>
      </c>
      <c r="BE107" s="56">
        <v>1947</v>
      </c>
      <c r="BF107" s="56">
        <v>0</v>
      </c>
      <c r="BG107" s="56">
        <v>2816</v>
      </c>
      <c r="BH107" s="56">
        <v>0</v>
      </c>
      <c r="BI107" s="56">
        <v>9978550</v>
      </c>
      <c r="BJ107" s="56">
        <v>0</v>
      </c>
      <c r="BK107" s="56">
        <v>0</v>
      </c>
      <c r="BL107" s="56">
        <v>10560</v>
      </c>
      <c r="BM107" s="56">
        <v>0</v>
      </c>
      <c r="BN107" s="56">
        <v>0</v>
      </c>
      <c r="BO107" s="56">
        <v>0</v>
      </c>
      <c r="BP107" s="57">
        <v>321060</v>
      </c>
      <c r="BQ107" s="79">
        <v>240920</v>
      </c>
      <c r="BR107" s="59">
        <v>80140</v>
      </c>
      <c r="BS107" s="60">
        <v>0</v>
      </c>
      <c r="BT107" s="56">
        <v>0</v>
      </c>
      <c r="BU107" s="47">
        <f t="shared" si="12"/>
        <v>13180121</v>
      </c>
      <c r="BV107" s="61">
        <f t="shared" si="20"/>
        <v>9978550</v>
      </c>
      <c r="BW107" s="61">
        <f t="shared" si="21"/>
        <v>80140</v>
      </c>
      <c r="BX107" s="47">
        <f t="shared" si="13"/>
        <v>8381</v>
      </c>
      <c r="BY107" s="61">
        <f t="shared" si="22"/>
        <v>23247192</v>
      </c>
      <c r="BZ107" s="62">
        <f t="shared" si="23"/>
        <v>56.695539831219186</v>
      </c>
      <c r="CA107" s="63">
        <v>56.64101271774764</v>
      </c>
      <c r="CB107" s="64">
        <f>BY107/F107</f>
        <v>521.9865277528291</v>
      </c>
    </row>
    <row r="108" spans="1:80" ht="12">
      <c r="A108" s="52">
        <v>2009</v>
      </c>
      <c r="B108" s="53" t="s">
        <v>327</v>
      </c>
      <c r="C108" s="53" t="s">
        <v>237</v>
      </c>
      <c r="D108" s="54" t="s">
        <v>328</v>
      </c>
      <c r="E108" s="55">
        <v>458</v>
      </c>
      <c r="F108" s="56">
        <v>3688</v>
      </c>
      <c r="G108" s="56">
        <v>0</v>
      </c>
      <c r="H108" s="56">
        <v>0</v>
      </c>
      <c r="I108" s="56">
        <v>0</v>
      </c>
      <c r="J108" s="56">
        <v>0</v>
      </c>
      <c r="K108" s="56">
        <v>1650</v>
      </c>
      <c r="L108" s="56">
        <v>3480</v>
      </c>
      <c r="M108" s="56">
        <v>0</v>
      </c>
      <c r="N108" s="56"/>
      <c r="O108" s="56">
        <v>159950</v>
      </c>
      <c r="P108" s="56">
        <v>111140</v>
      </c>
      <c r="Q108" s="42">
        <f t="shared" si="14"/>
        <v>271090</v>
      </c>
      <c r="R108" s="56">
        <v>74430</v>
      </c>
      <c r="S108" s="56">
        <v>0</v>
      </c>
      <c r="T108" s="42">
        <f t="shared" si="15"/>
        <v>74430</v>
      </c>
      <c r="U108" s="56">
        <v>0</v>
      </c>
      <c r="V108" s="56">
        <v>71760</v>
      </c>
      <c r="W108" s="56">
        <v>0</v>
      </c>
      <c r="X108" s="42">
        <f t="shared" si="16"/>
        <v>71760</v>
      </c>
      <c r="Y108" s="56">
        <v>0</v>
      </c>
      <c r="Z108" s="56">
        <v>0</v>
      </c>
      <c r="AA108" s="56">
        <v>0</v>
      </c>
      <c r="AB108" s="56">
        <v>0</v>
      </c>
      <c r="AC108" s="56">
        <v>69800</v>
      </c>
      <c r="AD108" s="42">
        <f t="shared" si="17"/>
        <v>69800</v>
      </c>
      <c r="AE108" s="56">
        <v>138490</v>
      </c>
      <c r="AF108" s="56">
        <v>0</v>
      </c>
      <c r="AG108" s="42">
        <f t="shared" si="18"/>
        <v>138490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  <c r="AP108" s="56">
        <v>13835</v>
      </c>
      <c r="AQ108" s="56">
        <v>196</v>
      </c>
      <c r="AR108" s="56">
        <v>29480</v>
      </c>
      <c r="AS108" s="56">
        <v>11810</v>
      </c>
      <c r="AT108" s="56">
        <v>0</v>
      </c>
      <c r="AU108" s="56">
        <v>4481</v>
      </c>
      <c r="AV108" s="56">
        <v>0</v>
      </c>
      <c r="AW108" s="56">
        <v>0</v>
      </c>
      <c r="AX108" s="56">
        <v>72940</v>
      </c>
      <c r="AY108" s="56">
        <v>321134</v>
      </c>
      <c r="AZ108" s="56">
        <v>112900</v>
      </c>
      <c r="BA108" s="42">
        <f t="shared" si="19"/>
        <v>434034</v>
      </c>
      <c r="BB108" s="56">
        <v>14250</v>
      </c>
      <c r="BC108" s="56"/>
      <c r="BD108" s="56">
        <v>0</v>
      </c>
      <c r="BE108" s="56">
        <v>0</v>
      </c>
      <c r="BF108" s="56">
        <v>172</v>
      </c>
      <c r="BG108" s="56">
        <v>0</v>
      </c>
      <c r="BH108" s="56">
        <v>0</v>
      </c>
      <c r="BI108" s="56">
        <v>332860</v>
      </c>
      <c r="BJ108" s="56">
        <v>0</v>
      </c>
      <c r="BK108" s="56">
        <v>0</v>
      </c>
      <c r="BL108" s="56">
        <v>118640</v>
      </c>
      <c r="BM108" s="56">
        <v>0</v>
      </c>
      <c r="BN108" s="56">
        <v>0</v>
      </c>
      <c r="BO108" s="56">
        <v>0</v>
      </c>
      <c r="BP108" s="57">
        <v>27480</v>
      </c>
      <c r="BQ108" s="79">
        <v>200</v>
      </c>
      <c r="BR108" s="59">
        <v>27280</v>
      </c>
      <c r="BS108" s="60">
        <v>3440</v>
      </c>
      <c r="BT108" s="56">
        <v>0</v>
      </c>
      <c r="BU108" s="47">
        <f t="shared" si="12"/>
        <v>1211926</v>
      </c>
      <c r="BV108" s="61">
        <f t="shared" si="20"/>
        <v>332860</v>
      </c>
      <c r="BW108" s="61">
        <f>BJ108+BK108+BR108</f>
        <v>27280</v>
      </c>
      <c r="BX108" s="47">
        <f t="shared" si="13"/>
        <v>172</v>
      </c>
      <c r="BY108" s="61">
        <f t="shared" si="22"/>
        <v>1572238</v>
      </c>
      <c r="BZ108" s="62">
        <f t="shared" si="23"/>
        <v>77.08285895646843</v>
      </c>
      <c r="CA108" s="63">
        <v>77.08285895646843</v>
      </c>
      <c r="CB108" s="64">
        <f>BY108/F108</f>
        <v>426.3118221258134</v>
      </c>
    </row>
    <row r="109" spans="1:80" ht="12">
      <c r="A109" s="52">
        <v>2009</v>
      </c>
      <c r="B109" s="53" t="s">
        <v>329</v>
      </c>
      <c r="C109" s="53" t="s">
        <v>237</v>
      </c>
      <c r="D109" s="54" t="s">
        <v>330</v>
      </c>
      <c r="E109" s="55">
        <v>450</v>
      </c>
      <c r="F109" s="56">
        <v>3076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/>
      <c r="O109" s="56">
        <v>8445</v>
      </c>
      <c r="P109" s="56">
        <v>38780</v>
      </c>
      <c r="Q109" s="42">
        <f t="shared" si="14"/>
        <v>47225</v>
      </c>
      <c r="R109" s="56">
        <v>20966</v>
      </c>
      <c r="S109" s="56">
        <v>0</v>
      </c>
      <c r="T109" s="42">
        <f t="shared" si="15"/>
        <v>20966</v>
      </c>
      <c r="U109" s="56">
        <v>0</v>
      </c>
      <c r="V109" s="56">
        <v>0</v>
      </c>
      <c r="W109" s="56">
        <v>0</v>
      </c>
      <c r="X109" s="42">
        <f t="shared" si="16"/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19410</v>
      </c>
      <c r="AD109" s="42">
        <f t="shared" si="17"/>
        <v>19410</v>
      </c>
      <c r="AE109" s="56">
        <v>0</v>
      </c>
      <c r="AF109" s="56">
        <v>39590</v>
      </c>
      <c r="AG109" s="42">
        <f t="shared" si="18"/>
        <v>39590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>
        <v>0</v>
      </c>
      <c r="AP109" s="56">
        <v>1924</v>
      </c>
      <c r="AQ109" s="56">
        <v>0</v>
      </c>
      <c r="AR109" s="56">
        <v>297</v>
      </c>
      <c r="AS109" s="56">
        <v>3529</v>
      </c>
      <c r="AT109" s="56">
        <v>0</v>
      </c>
      <c r="AU109" s="56">
        <v>0</v>
      </c>
      <c r="AV109" s="56">
        <v>0</v>
      </c>
      <c r="AW109" s="56">
        <v>0</v>
      </c>
      <c r="AX109" s="56">
        <v>0</v>
      </c>
      <c r="AY109" s="56">
        <v>28390</v>
      </c>
      <c r="AZ109" s="56">
        <v>67940</v>
      </c>
      <c r="BA109" s="42">
        <f t="shared" si="19"/>
        <v>96330</v>
      </c>
      <c r="BB109" s="56">
        <v>4410</v>
      </c>
      <c r="BC109" s="56"/>
      <c r="BD109" s="56">
        <v>268</v>
      </c>
      <c r="BE109" s="56">
        <v>0</v>
      </c>
      <c r="BF109" s="56">
        <v>0</v>
      </c>
      <c r="BG109" s="56">
        <v>170</v>
      </c>
      <c r="BH109" s="56">
        <v>0</v>
      </c>
      <c r="BI109" s="56">
        <v>1028232</v>
      </c>
      <c r="BJ109" s="56">
        <v>0</v>
      </c>
      <c r="BK109" s="56">
        <v>0</v>
      </c>
      <c r="BL109" s="56">
        <v>0</v>
      </c>
      <c r="BM109" s="56">
        <v>0</v>
      </c>
      <c r="BN109" s="56">
        <v>0</v>
      </c>
      <c r="BO109" s="56">
        <v>0</v>
      </c>
      <c r="BP109" s="57">
        <v>70900</v>
      </c>
      <c r="BQ109" s="79">
        <v>0</v>
      </c>
      <c r="BR109" s="59">
        <v>70900</v>
      </c>
      <c r="BS109" s="60">
        <v>2000</v>
      </c>
      <c r="BT109" s="56">
        <v>0</v>
      </c>
      <c r="BU109" s="47">
        <f t="shared" si="12"/>
        <v>233681</v>
      </c>
      <c r="BV109" s="61">
        <f t="shared" si="20"/>
        <v>1028232</v>
      </c>
      <c r="BW109" s="61">
        <f t="shared" si="21"/>
        <v>70900</v>
      </c>
      <c r="BX109" s="47">
        <f t="shared" si="13"/>
        <v>438</v>
      </c>
      <c r="BY109" s="61">
        <f t="shared" si="22"/>
        <v>1333251</v>
      </c>
      <c r="BZ109" s="62">
        <f t="shared" si="23"/>
        <v>17.5271573019634</v>
      </c>
      <c r="CA109" s="63">
        <v>17.5271573019634</v>
      </c>
      <c r="CB109" s="64">
        <f>BY109/F109</f>
        <v>433.4366059817945</v>
      </c>
    </row>
    <row r="110" spans="1:80" ht="12">
      <c r="A110" s="52">
        <v>2009</v>
      </c>
      <c r="B110" s="53" t="s">
        <v>331</v>
      </c>
      <c r="C110" s="53" t="s">
        <v>237</v>
      </c>
      <c r="D110" s="54" t="s">
        <v>332</v>
      </c>
      <c r="E110" s="55">
        <v>807</v>
      </c>
      <c r="F110" s="56">
        <v>3731</v>
      </c>
      <c r="G110" s="56">
        <v>22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/>
      <c r="O110" s="56">
        <v>0</v>
      </c>
      <c r="P110" s="56">
        <v>97790</v>
      </c>
      <c r="Q110" s="42">
        <f t="shared" si="14"/>
        <v>97790</v>
      </c>
      <c r="R110" s="56">
        <v>38610</v>
      </c>
      <c r="S110" s="56">
        <v>0</v>
      </c>
      <c r="T110" s="42">
        <f t="shared" si="15"/>
        <v>38610</v>
      </c>
      <c r="U110" s="56">
        <v>0</v>
      </c>
      <c r="V110" s="56">
        <v>84090</v>
      </c>
      <c r="W110" s="56">
        <v>0</v>
      </c>
      <c r="X110" s="42">
        <f t="shared" si="16"/>
        <v>84090</v>
      </c>
      <c r="Y110" s="56">
        <v>1341</v>
      </c>
      <c r="Z110" s="56">
        <v>0</v>
      </c>
      <c r="AA110" s="56">
        <v>0</v>
      </c>
      <c r="AB110" s="56">
        <v>0</v>
      </c>
      <c r="AC110" s="56">
        <v>8940</v>
      </c>
      <c r="AD110" s="42">
        <f t="shared" si="17"/>
        <v>10281</v>
      </c>
      <c r="AE110" s="56">
        <v>17500</v>
      </c>
      <c r="AF110" s="56">
        <v>105340</v>
      </c>
      <c r="AG110" s="42">
        <f t="shared" si="18"/>
        <v>122840</v>
      </c>
      <c r="AH110" s="56">
        <v>21520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>
        <v>0</v>
      </c>
      <c r="AP110" s="56">
        <v>8851</v>
      </c>
      <c r="AQ110" s="56">
        <v>0</v>
      </c>
      <c r="AR110" s="56">
        <v>13300</v>
      </c>
      <c r="AS110" s="56">
        <v>6110</v>
      </c>
      <c r="AT110" s="56">
        <v>0</v>
      </c>
      <c r="AU110" s="56">
        <v>3750</v>
      </c>
      <c r="AV110" s="56">
        <v>0</v>
      </c>
      <c r="AW110" s="56">
        <v>0</v>
      </c>
      <c r="AX110" s="56">
        <v>0</v>
      </c>
      <c r="AY110" s="56">
        <v>0</v>
      </c>
      <c r="AZ110" s="56">
        <v>540690</v>
      </c>
      <c r="BA110" s="42">
        <f t="shared" si="19"/>
        <v>540690</v>
      </c>
      <c r="BB110" s="56">
        <v>8130</v>
      </c>
      <c r="BC110" s="56"/>
      <c r="BD110" s="56">
        <v>0</v>
      </c>
      <c r="BE110" s="56">
        <v>0</v>
      </c>
      <c r="BF110" s="56">
        <v>0</v>
      </c>
      <c r="BG110" s="56">
        <v>0</v>
      </c>
      <c r="BH110" s="56">
        <v>0</v>
      </c>
      <c r="BI110" s="56">
        <v>2055770</v>
      </c>
      <c r="BJ110" s="56">
        <v>0</v>
      </c>
      <c r="BK110" s="56">
        <v>0</v>
      </c>
      <c r="BL110" s="56">
        <v>0</v>
      </c>
      <c r="BM110" s="56">
        <v>0</v>
      </c>
      <c r="BN110" s="56">
        <v>0</v>
      </c>
      <c r="BO110" s="56">
        <v>0</v>
      </c>
      <c r="BP110" s="57">
        <v>0</v>
      </c>
      <c r="BQ110" s="79">
        <v>0</v>
      </c>
      <c r="BR110" s="59">
        <v>0</v>
      </c>
      <c r="BS110" s="60">
        <v>0</v>
      </c>
      <c r="BT110" s="56">
        <v>0</v>
      </c>
      <c r="BU110" s="47">
        <f t="shared" si="12"/>
        <v>955984</v>
      </c>
      <c r="BV110" s="61">
        <f t="shared" si="20"/>
        <v>2055770</v>
      </c>
      <c r="BW110" s="61">
        <f t="shared" si="21"/>
        <v>0</v>
      </c>
      <c r="BX110" s="47">
        <f t="shared" si="13"/>
        <v>0</v>
      </c>
      <c r="BY110" s="61">
        <f t="shared" si="22"/>
        <v>3011754</v>
      </c>
      <c r="BZ110" s="62">
        <f t="shared" si="23"/>
        <v>31.74176908206978</v>
      </c>
      <c r="CA110" s="63">
        <v>31.74176908206978</v>
      </c>
      <c r="CB110" s="64">
        <f>BY110/F110</f>
        <v>807.2243366389708</v>
      </c>
    </row>
    <row r="111" spans="1:80" ht="12.75" thickBot="1">
      <c r="A111" s="66">
        <v>2009</v>
      </c>
      <c r="B111" s="67" t="s">
        <v>333</v>
      </c>
      <c r="C111" s="67" t="s">
        <v>237</v>
      </c>
      <c r="D111" s="68" t="s">
        <v>334</v>
      </c>
      <c r="E111" s="69">
        <v>398</v>
      </c>
      <c r="F111" s="70">
        <v>2372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/>
      <c r="O111" s="70">
        <v>7230</v>
      </c>
      <c r="P111" s="70">
        <v>34890</v>
      </c>
      <c r="Q111" s="42">
        <f t="shared" si="14"/>
        <v>42120</v>
      </c>
      <c r="R111" s="70">
        <v>14680</v>
      </c>
      <c r="S111" s="70">
        <v>0</v>
      </c>
      <c r="T111" s="42">
        <f t="shared" si="15"/>
        <v>14680</v>
      </c>
      <c r="U111" s="70">
        <v>0</v>
      </c>
      <c r="V111" s="70">
        <v>0</v>
      </c>
      <c r="W111" s="70">
        <v>0</v>
      </c>
      <c r="X111" s="42">
        <f t="shared" si="16"/>
        <v>0</v>
      </c>
      <c r="Y111" s="70">
        <v>0</v>
      </c>
      <c r="Z111" s="70">
        <v>0</v>
      </c>
      <c r="AA111" s="70">
        <v>0</v>
      </c>
      <c r="AB111" s="70">
        <v>0</v>
      </c>
      <c r="AC111" s="70">
        <v>16880</v>
      </c>
      <c r="AD111" s="42">
        <f t="shared" si="17"/>
        <v>16880</v>
      </c>
      <c r="AE111" s="70">
        <v>0</v>
      </c>
      <c r="AF111" s="70">
        <v>51810</v>
      </c>
      <c r="AG111" s="42">
        <f t="shared" si="18"/>
        <v>51810</v>
      </c>
      <c r="AH111" s="70">
        <v>0</v>
      </c>
      <c r="AI111" s="70">
        <v>0</v>
      </c>
      <c r="AJ111" s="70">
        <v>0</v>
      </c>
      <c r="AK111" s="70">
        <v>0</v>
      </c>
      <c r="AL111" s="70">
        <v>0</v>
      </c>
      <c r="AM111" s="70">
        <v>0</v>
      </c>
      <c r="AN111" s="70">
        <v>0</v>
      </c>
      <c r="AO111" s="70">
        <v>0</v>
      </c>
      <c r="AP111" s="70">
        <v>1358</v>
      </c>
      <c r="AQ111" s="70">
        <v>0</v>
      </c>
      <c r="AR111" s="70">
        <v>210</v>
      </c>
      <c r="AS111" s="70">
        <v>2491</v>
      </c>
      <c r="AT111" s="70">
        <v>0</v>
      </c>
      <c r="AU111" s="70">
        <v>0</v>
      </c>
      <c r="AV111" s="70">
        <v>0</v>
      </c>
      <c r="AW111" s="70">
        <v>0</v>
      </c>
      <c r="AX111" s="70">
        <v>0</v>
      </c>
      <c r="AY111" s="70">
        <v>19220</v>
      </c>
      <c r="AZ111" s="70">
        <v>3240</v>
      </c>
      <c r="BA111" s="42">
        <f t="shared" si="19"/>
        <v>22460</v>
      </c>
      <c r="BB111" s="70">
        <v>4670</v>
      </c>
      <c r="BC111" s="70"/>
      <c r="BD111" s="70">
        <v>317</v>
      </c>
      <c r="BE111" s="70">
        <v>0</v>
      </c>
      <c r="BF111" s="70">
        <v>0</v>
      </c>
      <c r="BG111" s="70">
        <v>201</v>
      </c>
      <c r="BH111" s="70">
        <v>0</v>
      </c>
      <c r="BI111" s="70">
        <v>725708</v>
      </c>
      <c r="BJ111" s="70">
        <v>0</v>
      </c>
      <c r="BK111" s="70">
        <v>0</v>
      </c>
      <c r="BL111" s="70">
        <v>0</v>
      </c>
      <c r="BM111" s="70">
        <v>0</v>
      </c>
      <c r="BN111" s="70">
        <v>0</v>
      </c>
      <c r="BO111" s="70">
        <v>0</v>
      </c>
      <c r="BP111" s="71">
        <v>24460</v>
      </c>
      <c r="BQ111" s="72">
        <v>0</v>
      </c>
      <c r="BR111" s="73">
        <v>24460</v>
      </c>
      <c r="BS111" s="74">
        <v>0</v>
      </c>
      <c r="BT111" s="70">
        <v>0</v>
      </c>
      <c r="BU111" s="75">
        <f t="shared" si="12"/>
        <v>156679</v>
      </c>
      <c r="BV111" s="75">
        <f t="shared" si="20"/>
        <v>725708</v>
      </c>
      <c r="BW111" s="75">
        <f t="shared" si="21"/>
        <v>24460</v>
      </c>
      <c r="BX111" s="75">
        <f t="shared" si="13"/>
        <v>518</v>
      </c>
      <c r="BY111" s="75">
        <f t="shared" si="22"/>
        <v>907365</v>
      </c>
      <c r="BZ111" s="76">
        <f t="shared" si="23"/>
        <v>17.26747229615425</v>
      </c>
      <c r="CA111" s="77">
        <v>17.26747229615425</v>
      </c>
      <c r="CB111" s="78">
        <f>BY111/F111</f>
        <v>382.53161888701516</v>
      </c>
    </row>
    <row r="112" spans="1:80" ht="12">
      <c r="A112" s="38">
        <v>2009</v>
      </c>
      <c r="B112" s="39" t="s">
        <v>335</v>
      </c>
      <c r="C112" s="39" t="s">
        <v>336</v>
      </c>
      <c r="D112" s="40" t="s">
        <v>337</v>
      </c>
      <c r="E112" s="41">
        <v>387</v>
      </c>
      <c r="F112" s="42">
        <v>123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/>
      <c r="O112" s="42">
        <v>0</v>
      </c>
      <c r="P112" s="42">
        <v>2340</v>
      </c>
      <c r="Q112" s="42">
        <f t="shared" si="14"/>
        <v>2340</v>
      </c>
      <c r="R112" s="42">
        <v>1380</v>
      </c>
      <c r="S112" s="42">
        <v>0</v>
      </c>
      <c r="T112" s="42">
        <f t="shared" si="15"/>
        <v>1380</v>
      </c>
      <c r="U112" s="42">
        <v>0</v>
      </c>
      <c r="V112" s="42">
        <v>0</v>
      </c>
      <c r="W112" s="42">
        <v>0</v>
      </c>
      <c r="X112" s="42">
        <f t="shared" si="16"/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f t="shared" si="17"/>
        <v>0</v>
      </c>
      <c r="AE112" s="42">
        <v>1820</v>
      </c>
      <c r="AF112" s="42">
        <v>0</v>
      </c>
      <c r="AG112" s="42">
        <f t="shared" si="18"/>
        <v>1820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  <c r="AR112" s="42">
        <v>0</v>
      </c>
      <c r="AS112" s="42">
        <v>0</v>
      </c>
      <c r="AT112" s="42">
        <v>0</v>
      </c>
      <c r="AU112" s="42">
        <v>0</v>
      </c>
      <c r="AV112" s="42">
        <v>0</v>
      </c>
      <c r="AW112" s="42">
        <v>0</v>
      </c>
      <c r="AX112" s="42">
        <v>0</v>
      </c>
      <c r="AY112" s="42">
        <v>0</v>
      </c>
      <c r="AZ112" s="42">
        <v>0</v>
      </c>
      <c r="BA112" s="42">
        <f t="shared" si="19"/>
        <v>0</v>
      </c>
      <c r="BB112" s="42">
        <v>0</v>
      </c>
      <c r="BC112" s="42">
        <v>0</v>
      </c>
      <c r="BD112" s="42">
        <v>0</v>
      </c>
      <c r="BE112" s="42">
        <v>0</v>
      </c>
      <c r="BF112" s="42">
        <v>0</v>
      </c>
      <c r="BG112" s="42">
        <v>0</v>
      </c>
      <c r="BH112" s="42">
        <v>0</v>
      </c>
      <c r="BI112" s="42">
        <v>37570</v>
      </c>
      <c r="BJ112" s="42">
        <v>0</v>
      </c>
      <c r="BK112" s="42">
        <v>0</v>
      </c>
      <c r="BL112" s="42">
        <v>0</v>
      </c>
      <c r="BM112" s="42">
        <v>0</v>
      </c>
      <c r="BN112" s="42">
        <v>0</v>
      </c>
      <c r="BO112" s="42">
        <v>0</v>
      </c>
      <c r="BP112" s="43">
        <v>4480</v>
      </c>
      <c r="BQ112" s="80">
        <v>4480</v>
      </c>
      <c r="BR112" s="45">
        <v>0</v>
      </c>
      <c r="BS112" s="46">
        <v>0</v>
      </c>
      <c r="BT112" s="42">
        <v>0</v>
      </c>
      <c r="BU112" s="47">
        <f t="shared" si="12"/>
        <v>10020</v>
      </c>
      <c r="BV112" s="47">
        <f t="shared" si="20"/>
        <v>37570</v>
      </c>
      <c r="BW112" s="47">
        <f t="shared" si="21"/>
        <v>0</v>
      </c>
      <c r="BX112" s="47">
        <f t="shared" si="13"/>
        <v>0</v>
      </c>
      <c r="BY112" s="47">
        <f t="shared" si="22"/>
        <v>47590</v>
      </c>
      <c r="BZ112" s="48">
        <f t="shared" si="23"/>
        <v>21.05484345450725</v>
      </c>
      <c r="CA112" s="49">
        <v>21.05484345450725</v>
      </c>
      <c r="CB112" s="50">
        <f>BY112/F112</f>
        <v>386.9105691056911</v>
      </c>
    </row>
    <row r="113" spans="1:80" ht="12">
      <c r="A113" s="52">
        <v>2009</v>
      </c>
      <c r="B113" s="53" t="s">
        <v>338</v>
      </c>
      <c r="C113" s="53" t="s">
        <v>336</v>
      </c>
      <c r="D113" s="54" t="s">
        <v>339</v>
      </c>
      <c r="E113" s="55">
        <v>441</v>
      </c>
      <c r="F113" s="56">
        <v>2416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/>
      <c r="O113" s="56">
        <v>11820</v>
      </c>
      <c r="P113" s="56">
        <v>22530</v>
      </c>
      <c r="Q113" s="42">
        <f t="shared" si="14"/>
        <v>34350</v>
      </c>
      <c r="R113" s="56">
        <v>10970</v>
      </c>
      <c r="S113" s="56">
        <v>0</v>
      </c>
      <c r="T113" s="42">
        <f t="shared" si="15"/>
        <v>10970</v>
      </c>
      <c r="U113" s="56">
        <v>0</v>
      </c>
      <c r="V113" s="56">
        <v>0</v>
      </c>
      <c r="W113" s="56">
        <v>0</v>
      </c>
      <c r="X113" s="42">
        <f t="shared" si="16"/>
        <v>0</v>
      </c>
      <c r="Y113" s="56">
        <v>0</v>
      </c>
      <c r="Z113" s="56">
        <v>0</v>
      </c>
      <c r="AA113" s="56">
        <v>40</v>
      </c>
      <c r="AB113" s="56">
        <v>400</v>
      </c>
      <c r="AC113" s="56">
        <v>0</v>
      </c>
      <c r="AD113" s="42">
        <f t="shared" si="17"/>
        <v>440</v>
      </c>
      <c r="AE113" s="56">
        <v>27660</v>
      </c>
      <c r="AF113" s="56">
        <v>0</v>
      </c>
      <c r="AG113" s="42">
        <f t="shared" si="18"/>
        <v>27660</v>
      </c>
      <c r="AH113" s="56">
        <v>0</v>
      </c>
      <c r="AI113" s="56">
        <v>0</v>
      </c>
      <c r="AJ113" s="56">
        <v>0</v>
      </c>
      <c r="AK113" s="56">
        <v>0</v>
      </c>
      <c r="AL113" s="56">
        <v>2370</v>
      </c>
      <c r="AM113" s="56">
        <v>0</v>
      </c>
      <c r="AN113" s="56">
        <v>0</v>
      </c>
      <c r="AO113" s="56">
        <v>0</v>
      </c>
      <c r="AP113" s="56">
        <v>4480</v>
      </c>
      <c r="AQ113" s="56">
        <v>0</v>
      </c>
      <c r="AR113" s="56">
        <v>0</v>
      </c>
      <c r="AS113" s="56">
        <v>1520</v>
      </c>
      <c r="AT113" s="56">
        <v>3000</v>
      </c>
      <c r="AU113" s="42">
        <v>0</v>
      </c>
      <c r="AV113" s="56">
        <v>0</v>
      </c>
      <c r="AW113" s="56">
        <v>0</v>
      </c>
      <c r="AX113" s="56">
        <v>0</v>
      </c>
      <c r="AY113" s="56">
        <v>11290</v>
      </c>
      <c r="AZ113" s="56">
        <v>37070</v>
      </c>
      <c r="BA113" s="42">
        <f t="shared" si="19"/>
        <v>48360</v>
      </c>
      <c r="BB113" s="56">
        <v>3640</v>
      </c>
      <c r="BC113" s="56">
        <v>35</v>
      </c>
      <c r="BD113" s="56">
        <v>0</v>
      </c>
      <c r="BE113" s="56">
        <v>0</v>
      </c>
      <c r="BF113" s="56">
        <v>59</v>
      </c>
      <c r="BG113" s="56">
        <v>0</v>
      </c>
      <c r="BH113" s="56">
        <v>0</v>
      </c>
      <c r="BI113" s="56">
        <v>863960</v>
      </c>
      <c r="BJ113" s="56">
        <v>0</v>
      </c>
      <c r="BK113" s="56">
        <v>0</v>
      </c>
      <c r="BL113" s="56">
        <v>95520</v>
      </c>
      <c r="BM113" s="56">
        <v>0</v>
      </c>
      <c r="BN113" s="56">
        <v>0</v>
      </c>
      <c r="BO113" s="56">
        <v>0</v>
      </c>
      <c r="BP113" s="57">
        <v>49650</v>
      </c>
      <c r="BQ113" s="79">
        <v>49650</v>
      </c>
      <c r="BR113" s="59">
        <v>0</v>
      </c>
      <c r="BS113" s="60">
        <v>0</v>
      </c>
      <c r="BT113" s="56">
        <v>0</v>
      </c>
      <c r="BU113" s="47">
        <f t="shared" si="12"/>
        <v>186440</v>
      </c>
      <c r="BV113" s="61">
        <f t="shared" si="20"/>
        <v>863960</v>
      </c>
      <c r="BW113" s="61">
        <f t="shared" si="21"/>
        <v>0</v>
      </c>
      <c r="BX113" s="47">
        <f t="shared" si="13"/>
        <v>94</v>
      </c>
      <c r="BY113" s="61">
        <f t="shared" si="22"/>
        <v>1050494</v>
      </c>
      <c r="BZ113" s="62">
        <f t="shared" si="23"/>
        <v>17.74784053978414</v>
      </c>
      <c r="CA113" s="63">
        <v>17.74784053978414</v>
      </c>
      <c r="CB113" s="64">
        <f>BY113/F113</f>
        <v>434.807119205298</v>
      </c>
    </row>
    <row r="114" spans="1:80" ht="12">
      <c r="A114" s="52">
        <v>2009</v>
      </c>
      <c r="B114" s="53" t="s">
        <v>340</v>
      </c>
      <c r="C114" s="53" t="s">
        <v>336</v>
      </c>
      <c r="D114" s="54" t="s">
        <v>341</v>
      </c>
      <c r="E114" s="55">
        <v>416</v>
      </c>
      <c r="F114" s="56">
        <v>4307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1140</v>
      </c>
      <c r="M114" s="56">
        <v>0</v>
      </c>
      <c r="N114" s="56"/>
      <c r="O114" s="56">
        <v>101210</v>
      </c>
      <c r="P114" s="56">
        <v>131880</v>
      </c>
      <c r="Q114" s="42">
        <f t="shared" si="14"/>
        <v>233090</v>
      </c>
      <c r="R114" s="56">
        <v>56250</v>
      </c>
      <c r="S114" s="56">
        <v>0</v>
      </c>
      <c r="T114" s="42">
        <f t="shared" si="15"/>
        <v>56250</v>
      </c>
      <c r="U114" s="56">
        <v>0</v>
      </c>
      <c r="V114" s="56">
        <v>48830</v>
      </c>
      <c r="W114" s="56">
        <v>0</v>
      </c>
      <c r="X114" s="42">
        <f t="shared" si="16"/>
        <v>48830</v>
      </c>
      <c r="Y114" s="56">
        <v>1850</v>
      </c>
      <c r="Z114" s="56">
        <v>0</v>
      </c>
      <c r="AA114" s="56">
        <v>35</v>
      </c>
      <c r="AB114" s="56">
        <v>0</v>
      </c>
      <c r="AC114" s="56">
        <v>24560</v>
      </c>
      <c r="AD114" s="42">
        <f t="shared" si="17"/>
        <v>26445</v>
      </c>
      <c r="AE114" s="56">
        <v>122800</v>
      </c>
      <c r="AF114" s="56">
        <v>0</v>
      </c>
      <c r="AG114" s="42">
        <f t="shared" si="18"/>
        <v>122800</v>
      </c>
      <c r="AH114" s="56">
        <v>0</v>
      </c>
      <c r="AI114" s="56">
        <v>0</v>
      </c>
      <c r="AJ114" s="56">
        <v>0</v>
      </c>
      <c r="AK114" s="56">
        <v>0</v>
      </c>
      <c r="AL114" s="56">
        <v>4020</v>
      </c>
      <c r="AM114" s="56">
        <v>0</v>
      </c>
      <c r="AN114" s="56">
        <v>0</v>
      </c>
      <c r="AO114" s="56">
        <v>78</v>
      </c>
      <c r="AP114" s="56">
        <v>0</v>
      </c>
      <c r="AQ114" s="56">
        <v>0</v>
      </c>
      <c r="AR114" s="56">
        <v>0</v>
      </c>
      <c r="AS114" s="56">
        <v>0</v>
      </c>
      <c r="AT114" s="56">
        <v>0</v>
      </c>
      <c r="AU114" s="42">
        <v>0</v>
      </c>
      <c r="AV114" s="56">
        <v>0</v>
      </c>
      <c r="AW114" s="56">
        <v>0</v>
      </c>
      <c r="AX114" s="56">
        <v>0</v>
      </c>
      <c r="AY114" s="56">
        <v>619500</v>
      </c>
      <c r="AZ114" s="56">
        <v>146140</v>
      </c>
      <c r="BA114" s="42">
        <f t="shared" si="19"/>
        <v>765640</v>
      </c>
      <c r="BB114" s="56">
        <v>6780</v>
      </c>
      <c r="BC114" s="56">
        <v>300</v>
      </c>
      <c r="BD114" s="56">
        <v>0</v>
      </c>
      <c r="BE114" s="56">
        <v>0</v>
      </c>
      <c r="BF114" s="56">
        <v>398</v>
      </c>
      <c r="BG114" s="56">
        <v>0</v>
      </c>
      <c r="BH114" s="56">
        <v>0</v>
      </c>
      <c r="BI114" s="56">
        <v>354400</v>
      </c>
      <c r="BJ114" s="56">
        <v>0</v>
      </c>
      <c r="BK114" s="56">
        <v>0</v>
      </c>
      <c r="BL114" s="56">
        <v>149530</v>
      </c>
      <c r="BM114" s="56">
        <v>0</v>
      </c>
      <c r="BN114" s="56">
        <v>0</v>
      </c>
      <c r="BO114" s="56">
        <v>0</v>
      </c>
      <c r="BP114" s="57">
        <v>43700</v>
      </c>
      <c r="BQ114" s="79">
        <v>43700</v>
      </c>
      <c r="BR114" s="59">
        <v>0</v>
      </c>
      <c r="BS114" s="60">
        <v>0</v>
      </c>
      <c r="BT114" s="56">
        <v>0</v>
      </c>
      <c r="BU114" s="47">
        <f t="shared" si="12"/>
        <v>1308773</v>
      </c>
      <c r="BV114" s="61">
        <f t="shared" si="20"/>
        <v>354400</v>
      </c>
      <c r="BW114" s="61">
        <f t="shared" si="21"/>
        <v>0</v>
      </c>
      <c r="BX114" s="47">
        <f t="shared" si="13"/>
        <v>698</v>
      </c>
      <c r="BY114" s="61">
        <f t="shared" si="22"/>
        <v>1663871</v>
      </c>
      <c r="BZ114" s="62">
        <f t="shared" si="23"/>
        <v>78.65832146843115</v>
      </c>
      <c r="CA114" s="63">
        <v>78.65832146843115</v>
      </c>
      <c r="CB114" s="64">
        <f>BY114/F114</f>
        <v>386.31785465521244</v>
      </c>
    </row>
    <row r="115" spans="1:80" ht="12">
      <c r="A115" s="52">
        <v>2009</v>
      </c>
      <c r="B115" s="53" t="s">
        <v>342</v>
      </c>
      <c r="C115" s="53" t="s">
        <v>336</v>
      </c>
      <c r="D115" s="54" t="s">
        <v>343</v>
      </c>
      <c r="E115" s="55">
        <v>447</v>
      </c>
      <c r="F115" s="56">
        <v>1810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790</v>
      </c>
      <c r="M115" s="56">
        <v>0</v>
      </c>
      <c r="N115" s="56"/>
      <c r="O115" s="56">
        <v>41540</v>
      </c>
      <c r="P115" s="56">
        <v>30180</v>
      </c>
      <c r="Q115" s="42">
        <f t="shared" si="14"/>
        <v>71720</v>
      </c>
      <c r="R115" s="56">
        <v>30230</v>
      </c>
      <c r="S115" s="56">
        <v>0</v>
      </c>
      <c r="T115" s="42">
        <f t="shared" si="15"/>
        <v>30230</v>
      </c>
      <c r="U115" s="56">
        <v>0</v>
      </c>
      <c r="V115" s="56">
        <v>0</v>
      </c>
      <c r="W115" s="56">
        <v>0</v>
      </c>
      <c r="X115" s="42">
        <f t="shared" si="16"/>
        <v>0</v>
      </c>
      <c r="Y115" s="56">
        <v>0</v>
      </c>
      <c r="Z115" s="56">
        <v>0</v>
      </c>
      <c r="AA115" s="56">
        <v>8</v>
      </c>
      <c r="AB115" s="56">
        <v>0</v>
      </c>
      <c r="AC115" s="56">
        <v>0</v>
      </c>
      <c r="AD115" s="42">
        <f t="shared" si="17"/>
        <v>8</v>
      </c>
      <c r="AE115" s="56">
        <v>41240</v>
      </c>
      <c r="AF115" s="56">
        <v>0</v>
      </c>
      <c r="AG115" s="42">
        <f t="shared" si="18"/>
        <v>41240</v>
      </c>
      <c r="AH115" s="56">
        <v>0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  <c r="AO115" s="56">
        <v>0</v>
      </c>
      <c r="AP115" s="56">
        <v>740</v>
      </c>
      <c r="AQ115" s="56">
        <v>0</v>
      </c>
      <c r="AR115" s="56">
        <v>0</v>
      </c>
      <c r="AS115" s="56">
        <v>0</v>
      </c>
      <c r="AT115" s="56">
        <v>0</v>
      </c>
      <c r="AU115" s="42">
        <v>0</v>
      </c>
      <c r="AV115" s="56">
        <v>0</v>
      </c>
      <c r="AW115" s="56">
        <v>0</v>
      </c>
      <c r="AX115" s="56">
        <v>0</v>
      </c>
      <c r="AY115" s="56">
        <v>23270</v>
      </c>
      <c r="AZ115" s="56">
        <v>69660</v>
      </c>
      <c r="BA115" s="42">
        <f t="shared" si="19"/>
        <v>92930</v>
      </c>
      <c r="BB115" s="56">
        <v>1850</v>
      </c>
      <c r="BC115" s="56">
        <v>42</v>
      </c>
      <c r="BD115" s="56">
        <v>0</v>
      </c>
      <c r="BE115" s="56">
        <v>0</v>
      </c>
      <c r="BF115" s="56">
        <v>31</v>
      </c>
      <c r="BG115" s="56">
        <v>0</v>
      </c>
      <c r="BH115" s="56">
        <v>0</v>
      </c>
      <c r="BI115" s="56">
        <v>542180</v>
      </c>
      <c r="BJ115" s="56">
        <v>0</v>
      </c>
      <c r="BK115" s="56">
        <v>0</v>
      </c>
      <c r="BL115" s="56">
        <v>0</v>
      </c>
      <c r="BM115" s="56">
        <v>0</v>
      </c>
      <c r="BN115" s="56">
        <v>0</v>
      </c>
      <c r="BO115" s="56">
        <v>0</v>
      </c>
      <c r="BP115" s="57">
        <v>27010</v>
      </c>
      <c r="BQ115" s="79">
        <v>27010</v>
      </c>
      <c r="BR115" s="59">
        <v>0</v>
      </c>
      <c r="BS115" s="60">
        <v>0</v>
      </c>
      <c r="BT115" s="56">
        <v>0</v>
      </c>
      <c r="BU115" s="47">
        <f t="shared" si="12"/>
        <v>266518</v>
      </c>
      <c r="BV115" s="61">
        <f t="shared" si="20"/>
        <v>542180</v>
      </c>
      <c r="BW115" s="61">
        <f t="shared" si="21"/>
        <v>0</v>
      </c>
      <c r="BX115" s="47">
        <f t="shared" si="13"/>
        <v>73</v>
      </c>
      <c r="BY115" s="61">
        <f t="shared" si="22"/>
        <v>808771</v>
      </c>
      <c r="BZ115" s="62">
        <f t="shared" si="23"/>
        <v>32.953456540850254</v>
      </c>
      <c r="CA115" s="63">
        <v>32.953456540850254</v>
      </c>
      <c r="CB115" s="64">
        <f>BY115/F115</f>
        <v>446.83480662983425</v>
      </c>
    </row>
    <row r="116" spans="1:80" ht="12">
      <c r="A116" s="52">
        <v>2009</v>
      </c>
      <c r="B116" s="53" t="s">
        <v>344</v>
      </c>
      <c r="C116" s="53" t="s">
        <v>336</v>
      </c>
      <c r="D116" s="54" t="s">
        <v>345</v>
      </c>
      <c r="E116" s="55">
        <v>489</v>
      </c>
      <c r="F116" s="56">
        <v>171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/>
      <c r="O116" s="56">
        <v>0</v>
      </c>
      <c r="P116" s="56">
        <v>1480</v>
      </c>
      <c r="Q116" s="42">
        <f t="shared" si="14"/>
        <v>1480</v>
      </c>
      <c r="R116" s="56">
        <v>620</v>
      </c>
      <c r="S116" s="56">
        <v>0</v>
      </c>
      <c r="T116" s="42">
        <f t="shared" si="15"/>
        <v>620</v>
      </c>
      <c r="U116" s="56">
        <v>0</v>
      </c>
      <c r="V116" s="56">
        <v>0</v>
      </c>
      <c r="W116" s="56">
        <v>0</v>
      </c>
      <c r="X116" s="42">
        <f t="shared" si="16"/>
        <v>0</v>
      </c>
      <c r="Y116" s="56">
        <v>0</v>
      </c>
      <c r="Z116" s="56">
        <v>0</v>
      </c>
      <c r="AA116" s="56">
        <v>0</v>
      </c>
      <c r="AB116" s="56">
        <v>0</v>
      </c>
      <c r="AC116" s="56">
        <v>0</v>
      </c>
      <c r="AD116" s="42">
        <f t="shared" si="17"/>
        <v>0</v>
      </c>
      <c r="AE116" s="56">
        <v>4440</v>
      </c>
      <c r="AF116" s="56">
        <v>0</v>
      </c>
      <c r="AG116" s="42">
        <f t="shared" si="18"/>
        <v>4440</v>
      </c>
      <c r="AH116" s="56">
        <v>0</v>
      </c>
      <c r="AI116" s="56">
        <v>0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  <c r="AO116" s="56">
        <v>0</v>
      </c>
      <c r="AP116" s="56">
        <v>0</v>
      </c>
      <c r="AQ116" s="56">
        <v>0</v>
      </c>
      <c r="AR116" s="56">
        <v>0</v>
      </c>
      <c r="AS116" s="56">
        <v>0</v>
      </c>
      <c r="AT116" s="56">
        <v>0</v>
      </c>
      <c r="AU116" s="42">
        <v>0</v>
      </c>
      <c r="AV116" s="56">
        <v>0</v>
      </c>
      <c r="AW116" s="56">
        <v>0</v>
      </c>
      <c r="AX116" s="56">
        <v>0</v>
      </c>
      <c r="AY116" s="56">
        <v>0</v>
      </c>
      <c r="AZ116" s="56">
        <v>7390</v>
      </c>
      <c r="BA116" s="42">
        <f t="shared" si="19"/>
        <v>7390</v>
      </c>
      <c r="BB116" s="56">
        <v>0</v>
      </c>
      <c r="BC116" s="56">
        <v>0</v>
      </c>
      <c r="BD116" s="56">
        <v>0</v>
      </c>
      <c r="BE116" s="56">
        <v>0</v>
      </c>
      <c r="BF116" s="56">
        <v>0</v>
      </c>
      <c r="BG116" s="56">
        <v>0</v>
      </c>
      <c r="BH116" s="56">
        <v>0</v>
      </c>
      <c r="BI116" s="56">
        <v>67030</v>
      </c>
      <c r="BJ116" s="56">
        <v>0</v>
      </c>
      <c r="BK116" s="56">
        <v>0</v>
      </c>
      <c r="BL116" s="56">
        <v>0</v>
      </c>
      <c r="BM116" s="56">
        <v>0</v>
      </c>
      <c r="BN116" s="56">
        <v>0</v>
      </c>
      <c r="BO116" s="56">
        <v>0</v>
      </c>
      <c r="BP116" s="57">
        <v>2660</v>
      </c>
      <c r="BQ116" s="79">
        <v>2660</v>
      </c>
      <c r="BR116" s="59">
        <v>0</v>
      </c>
      <c r="BS116" s="60">
        <v>0</v>
      </c>
      <c r="BT116" s="56">
        <v>0</v>
      </c>
      <c r="BU116" s="47">
        <f t="shared" si="12"/>
        <v>16590</v>
      </c>
      <c r="BV116" s="61">
        <f t="shared" si="20"/>
        <v>67030</v>
      </c>
      <c r="BW116" s="61">
        <f t="shared" si="21"/>
        <v>0</v>
      </c>
      <c r="BX116" s="47">
        <f t="shared" si="13"/>
        <v>0</v>
      </c>
      <c r="BY116" s="61">
        <f t="shared" si="22"/>
        <v>83620</v>
      </c>
      <c r="BZ116" s="62">
        <f t="shared" si="23"/>
        <v>19.83975125568046</v>
      </c>
      <c r="CA116" s="63">
        <v>19.83975125568046</v>
      </c>
      <c r="CB116" s="64">
        <f>BY116/F116</f>
        <v>489.00584795321635</v>
      </c>
    </row>
    <row r="117" spans="1:80" ht="12">
      <c r="A117" s="52">
        <v>2009</v>
      </c>
      <c r="B117" s="53" t="s">
        <v>346</v>
      </c>
      <c r="C117" s="53" t="s">
        <v>336</v>
      </c>
      <c r="D117" s="54" t="s">
        <v>347</v>
      </c>
      <c r="E117" s="55">
        <v>460</v>
      </c>
      <c r="F117" s="56">
        <v>1878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/>
      <c r="O117" s="56">
        <v>71340</v>
      </c>
      <c r="P117" s="56">
        <v>50130</v>
      </c>
      <c r="Q117" s="42">
        <f t="shared" si="14"/>
        <v>121470</v>
      </c>
      <c r="R117" s="56">
        <v>30370</v>
      </c>
      <c r="S117" s="56">
        <v>0</v>
      </c>
      <c r="T117" s="42">
        <f t="shared" si="15"/>
        <v>30370</v>
      </c>
      <c r="U117" s="56">
        <v>0</v>
      </c>
      <c r="V117" s="56">
        <v>0</v>
      </c>
      <c r="W117" s="56">
        <v>0</v>
      </c>
      <c r="X117" s="42">
        <f t="shared" si="16"/>
        <v>0</v>
      </c>
      <c r="Y117" s="56">
        <v>0</v>
      </c>
      <c r="Z117" s="56">
        <v>0</v>
      </c>
      <c r="AA117" s="56">
        <v>30</v>
      </c>
      <c r="AB117" s="56">
        <v>0</v>
      </c>
      <c r="AC117" s="56">
        <v>0</v>
      </c>
      <c r="AD117" s="42">
        <f t="shared" si="17"/>
        <v>30</v>
      </c>
      <c r="AE117" s="56">
        <v>29980</v>
      </c>
      <c r="AF117" s="56">
        <v>0</v>
      </c>
      <c r="AG117" s="42">
        <f t="shared" si="18"/>
        <v>29980</v>
      </c>
      <c r="AH117" s="56"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0</v>
      </c>
      <c r="AO117" s="56">
        <v>61</v>
      </c>
      <c r="AP117" s="56">
        <v>0</v>
      </c>
      <c r="AQ117" s="56">
        <v>0</v>
      </c>
      <c r="AR117" s="56">
        <v>0</v>
      </c>
      <c r="AS117" s="56">
        <v>0</v>
      </c>
      <c r="AT117" s="56">
        <v>0</v>
      </c>
      <c r="AU117" s="42">
        <v>0</v>
      </c>
      <c r="AV117" s="56">
        <v>0</v>
      </c>
      <c r="AW117" s="56">
        <v>0</v>
      </c>
      <c r="AX117" s="56">
        <v>0</v>
      </c>
      <c r="AY117" s="56">
        <v>0</v>
      </c>
      <c r="AZ117" s="56">
        <v>0</v>
      </c>
      <c r="BA117" s="42">
        <f t="shared" si="19"/>
        <v>0</v>
      </c>
      <c r="BB117" s="56">
        <v>3100</v>
      </c>
      <c r="BC117" s="56">
        <v>105</v>
      </c>
      <c r="BD117" s="56">
        <v>0</v>
      </c>
      <c r="BE117" s="56">
        <v>0</v>
      </c>
      <c r="BF117" s="56">
        <v>98</v>
      </c>
      <c r="BG117" s="56">
        <v>0</v>
      </c>
      <c r="BH117" s="56">
        <v>0</v>
      </c>
      <c r="BI117" s="56">
        <v>657670</v>
      </c>
      <c r="BJ117" s="56">
        <v>0</v>
      </c>
      <c r="BK117" s="56">
        <v>0</v>
      </c>
      <c r="BL117" s="56">
        <v>4740</v>
      </c>
      <c r="BM117" s="56">
        <v>0</v>
      </c>
      <c r="BN117" s="56">
        <v>0</v>
      </c>
      <c r="BO117" s="56">
        <v>0</v>
      </c>
      <c r="BP117" s="57">
        <v>21500</v>
      </c>
      <c r="BQ117" s="79">
        <v>21500</v>
      </c>
      <c r="BR117" s="59">
        <v>0</v>
      </c>
      <c r="BS117" s="60">
        <v>0</v>
      </c>
      <c r="BT117" s="56">
        <v>0</v>
      </c>
      <c r="BU117" s="47">
        <f t="shared" si="12"/>
        <v>206511</v>
      </c>
      <c r="BV117" s="61">
        <f t="shared" si="20"/>
        <v>657670</v>
      </c>
      <c r="BW117" s="61">
        <f t="shared" si="21"/>
        <v>0</v>
      </c>
      <c r="BX117" s="47">
        <f t="shared" si="13"/>
        <v>203</v>
      </c>
      <c r="BY117" s="61">
        <f t="shared" si="22"/>
        <v>864384</v>
      </c>
      <c r="BZ117" s="62">
        <f t="shared" si="23"/>
        <v>23.891117836517104</v>
      </c>
      <c r="CA117" s="63">
        <v>23.891117836517104</v>
      </c>
      <c r="CB117" s="64">
        <f>BY117/F117</f>
        <v>460.26837060702877</v>
      </c>
    </row>
    <row r="118" spans="1:80" ht="12">
      <c r="A118" s="52">
        <v>2009</v>
      </c>
      <c r="B118" s="53" t="s">
        <v>348</v>
      </c>
      <c r="C118" s="53" t="s">
        <v>336</v>
      </c>
      <c r="D118" s="54" t="s">
        <v>349</v>
      </c>
      <c r="E118" s="55">
        <v>476</v>
      </c>
      <c r="F118" s="56">
        <v>7091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2420</v>
      </c>
      <c r="M118" s="56">
        <v>0</v>
      </c>
      <c r="N118" s="56"/>
      <c r="O118" s="56">
        <v>184610</v>
      </c>
      <c r="P118" s="56">
        <v>302130</v>
      </c>
      <c r="Q118" s="42">
        <f t="shared" si="14"/>
        <v>486740</v>
      </c>
      <c r="R118" s="56">
        <v>99350</v>
      </c>
      <c r="S118" s="56">
        <v>0</v>
      </c>
      <c r="T118" s="42">
        <f t="shared" si="15"/>
        <v>99350</v>
      </c>
      <c r="U118" s="56">
        <v>0</v>
      </c>
      <c r="V118" s="56">
        <v>42670</v>
      </c>
      <c r="W118" s="56">
        <v>0</v>
      </c>
      <c r="X118" s="42">
        <f t="shared" si="16"/>
        <v>42670</v>
      </c>
      <c r="Y118" s="56">
        <v>3240</v>
      </c>
      <c r="Z118" s="56">
        <v>0</v>
      </c>
      <c r="AA118" s="56">
        <v>245</v>
      </c>
      <c r="AB118" s="56">
        <v>0</v>
      </c>
      <c r="AC118" s="56">
        <v>43150</v>
      </c>
      <c r="AD118" s="42">
        <f t="shared" si="17"/>
        <v>46635</v>
      </c>
      <c r="AE118" s="56">
        <v>282840</v>
      </c>
      <c r="AF118" s="56">
        <v>0</v>
      </c>
      <c r="AG118" s="42">
        <f t="shared" si="18"/>
        <v>282840</v>
      </c>
      <c r="AH118" s="56">
        <v>0</v>
      </c>
      <c r="AI118" s="56">
        <v>0</v>
      </c>
      <c r="AJ118" s="56">
        <v>0</v>
      </c>
      <c r="AK118" s="56">
        <v>0</v>
      </c>
      <c r="AL118" s="56">
        <v>26980</v>
      </c>
      <c r="AM118" s="56">
        <v>0</v>
      </c>
      <c r="AN118" s="56">
        <v>0</v>
      </c>
      <c r="AO118" s="56">
        <v>743</v>
      </c>
      <c r="AP118" s="56">
        <v>0</v>
      </c>
      <c r="AQ118" s="56">
        <v>180</v>
      </c>
      <c r="AR118" s="56">
        <v>0</v>
      </c>
      <c r="AS118" s="56">
        <v>0</v>
      </c>
      <c r="AT118" s="56">
        <v>9320</v>
      </c>
      <c r="AU118" s="42">
        <v>0</v>
      </c>
      <c r="AV118" s="56">
        <v>0</v>
      </c>
      <c r="AW118" s="56">
        <v>0</v>
      </c>
      <c r="AX118" s="56">
        <v>0</v>
      </c>
      <c r="AY118" s="56">
        <v>776480</v>
      </c>
      <c r="AZ118" s="56">
        <v>39180</v>
      </c>
      <c r="BA118" s="42">
        <f t="shared" si="19"/>
        <v>815660</v>
      </c>
      <c r="BB118" s="56">
        <v>11360</v>
      </c>
      <c r="BC118" s="56">
        <v>512</v>
      </c>
      <c r="BD118" s="56">
        <v>0</v>
      </c>
      <c r="BE118" s="56">
        <v>0</v>
      </c>
      <c r="BF118" s="56">
        <v>610</v>
      </c>
      <c r="BG118" s="56">
        <v>0</v>
      </c>
      <c r="BH118" s="56">
        <v>0</v>
      </c>
      <c r="BI118" s="56">
        <v>1220740</v>
      </c>
      <c r="BJ118" s="56">
        <v>0</v>
      </c>
      <c r="BK118" s="56">
        <v>0</v>
      </c>
      <c r="BL118" s="56">
        <v>0</v>
      </c>
      <c r="BM118" s="56">
        <v>0</v>
      </c>
      <c r="BN118" s="56">
        <v>0</v>
      </c>
      <c r="BO118" s="56">
        <v>0</v>
      </c>
      <c r="BP118" s="57">
        <v>163600</v>
      </c>
      <c r="BQ118" s="79">
        <v>163600</v>
      </c>
      <c r="BR118" s="59">
        <v>0</v>
      </c>
      <c r="BS118" s="60">
        <v>0</v>
      </c>
      <c r="BT118" s="56">
        <v>0</v>
      </c>
      <c r="BU118" s="47">
        <f t="shared" si="12"/>
        <v>1988498</v>
      </c>
      <c r="BV118" s="61">
        <f t="shared" si="20"/>
        <v>1220740</v>
      </c>
      <c r="BW118" s="61">
        <f t="shared" si="21"/>
        <v>0</v>
      </c>
      <c r="BX118" s="47">
        <f t="shared" si="13"/>
        <v>1122</v>
      </c>
      <c r="BY118" s="61">
        <f t="shared" si="22"/>
        <v>3210360</v>
      </c>
      <c r="BZ118" s="62">
        <f t="shared" si="23"/>
        <v>61.94003164754108</v>
      </c>
      <c r="CA118" s="63">
        <v>61.94003164754108</v>
      </c>
      <c r="CB118" s="64">
        <f>BY118/F118</f>
        <v>452.73727259906923</v>
      </c>
    </row>
    <row r="119" spans="1:80" ht="12">
      <c r="A119" s="52">
        <v>2009</v>
      </c>
      <c r="B119" s="53" t="s">
        <v>350</v>
      </c>
      <c r="C119" s="53" t="s">
        <v>336</v>
      </c>
      <c r="D119" s="54" t="s">
        <v>351</v>
      </c>
      <c r="E119" s="55">
        <v>366</v>
      </c>
      <c r="F119" s="56">
        <v>612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/>
      <c r="O119" s="56">
        <v>0</v>
      </c>
      <c r="P119" s="56">
        <v>20205</v>
      </c>
      <c r="Q119" s="42">
        <f t="shared" si="14"/>
        <v>20205</v>
      </c>
      <c r="R119" s="56">
        <v>2400</v>
      </c>
      <c r="S119" s="56">
        <v>0</v>
      </c>
      <c r="T119" s="42">
        <f t="shared" si="15"/>
        <v>2400</v>
      </c>
      <c r="U119" s="56">
        <v>0</v>
      </c>
      <c r="V119" s="56">
        <v>0</v>
      </c>
      <c r="W119" s="56">
        <v>0</v>
      </c>
      <c r="X119" s="42">
        <f t="shared" si="16"/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0</v>
      </c>
      <c r="AD119" s="42">
        <f t="shared" si="17"/>
        <v>0</v>
      </c>
      <c r="AE119" s="56">
        <v>12000</v>
      </c>
      <c r="AF119" s="56">
        <v>0</v>
      </c>
      <c r="AG119" s="42">
        <f t="shared" si="18"/>
        <v>12000</v>
      </c>
      <c r="AH119" s="56"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56">
        <v>13</v>
      </c>
      <c r="AP119" s="56">
        <v>0</v>
      </c>
      <c r="AQ119" s="56">
        <v>0</v>
      </c>
      <c r="AR119" s="56">
        <v>0</v>
      </c>
      <c r="AS119" s="56">
        <v>0</v>
      </c>
      <c r="AT119" s="56">
        <v>0</v>
      </c>
      <c r="AU119" s="42">
        <v>0</v>
      </c>
      <c r="AV119" s="56">
        <v>0</v>
      </c>
      <c r="AW119" s="56">
        <v>0</v>
      </c>
      <c r="AX119" s="56">
        <v>0</v>
      </c>
      <c r="AY119" s="56">
        <v>0</v>
      </c>
      <c r="AZ119" s="56">
        <v>0</v>
      </c>
      <c r="BA119" s="42">
        <f t="shared" si="19"/>
        <v>0</v>
      </c>
      <c r="BB119" s="56">
        <v>1610</v>
      </c>
      <c r="BC119" s="56">
        <v>15</v>
      </c>
      <c r="BD119" s="56">
        <v>0</v>
      </c>
      <c r="BE119" s="56">
        <v>0</v>
      </c>
      <c r="BF119" s="56">
        <v>35</v>
      </c>
      <c r="BG119" s="56">
        <v>0</v>
      </c>
      <c r="BH119" s="56">
        <v>0</v>
      </c>
      <c r="BI119" s="56">
        <v>172560</v>
      </c>
      <c r="BJ119" s="56">
        <v>0</v>
      </c>
      <c r="BK119" s="56">
        <v>0</v>
      </c>
      <c r="BL119" s="56">
        <v>0</v>
      </c>
      <c r="BM119" s="56">
        <v>0</v>
      </c>
      <c r="BN119" s="56">
        <v>0</v>
      </c>
      <c r="BO119" s="56">
        <v>0</v>
      </c>
      <c r="BP119" s="57">
        <v>14930</v>
      </c>
      <c r="BQ119" s="79">
        <v>14930</v>
      </c>
      <c r="BR119" s="59">
        <v>0</v>
      </c>
      <c r="BS119" s="60">
        <v>0</v>
      </c>
      <c r="BT119" s="56">
        <v>0</v>
      </c>
      <c r="BU119" s="47">
        <f t="shared" si="12"/>
        <v>51158</v>
      </c>
      <c r="BV119" s="61">
        <f t="shared" si="20"/>
        <v>172560</v>
      </c>
      <c r="BW119" s="61">
        <f t="shared" si="21"/>
        <v>0</v>
      </c>
      <c r="BX119" s="47">
        <f t="shared" si="13"/>
        <v>50</v>
      </c>
      <c r="BY119" s="61">
        <f t="shared" si="22"/>
        <v>223768</v>
      </c>
      <c r="BZ119" s="62">
        <f t="shared" si="23"/>
        <v>22.862071431125095</v>
      </c>
      <c r="CA119" s="63">
        <v>22.862071431125095</v>
      </c>
      <c r="CB119" s="64">
        <f>BY119/F119</f>
        <v>365.63398692810455</v>
      </c>
    </row>
    <row r="120" spans="1:80" ht="12">
      <c r="A120" s="52">
        <v>2009</v>
      </c>
      <c r="B120" s="53" t="s">
        <v>352</v>
      </c>
      <c r="C120" s="53" t="s">
        <v>336</v>
      </c>
      <c r="D120" s="54" t="s">
        <v>353</v>
      </c>
      <c r="E120" s="55">
        <v>468</v>
      </c>
      <c r="F120" s="56">
        <v>4944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/>
      <c r="O120" s="56">
        <v>49050</v>
      </c>
      <c r="P120" s="56">
        <v>66290</v>
      </c>
      <c r="Q120" s="42">
        <f t="shared" si="14"/>
        <v>115340</v>
      </c>
      <c r="R120" s="56">
        <v>32220</v>
      </c>
      <c r="S120" s="56">
        <v>0</v>
      </c>
      <c r="T120" s="42">
        <f t="shared" si="15"/>
        <v>32220</v>
      </c>
      <c r="U120" s="56">
        <v>0</v>
      </c>
      <c r="V120" s="56">
        <v>38450</v>
      </c>
      <c r="W120" s="56">
        <v>0</v>
      </c>
      <c r="X120" s="42">
        <f t="shared" si="16"/>
        <v>38450</v>
      </c>
      <c r="Y120" s="56">
        <v>30</v>
      </c>
      <c r="Z120" s="56">
        <v>0</v>
      </c>
      <c r="AA120" s="56">
        <v>40</v>
      </c>
      <c r="AB120" s="56">
        <v>0</v>
      </c>
      <c r="AC120" s="56">
        <v>57900</v>
      </c>
      <c r="AD120" s="42">
        <f t="shared" si="17"/>
        <v>57970</v>
      </c>
      <c r="AE120" s="56">
        <v>57820</v>
      </c>
      <c r="AF120" s="56">
        <v>0</v>
      </c>
      <c r="AG120" s="42">
        <f t="shared" si="18"/>
        <v>57820</v>
      </c>
      <c r="AH120" s="56">
        <v>0</v>
      </c>
      <c r="AI120" s="56">
        <v>0</v>
      </c>
      <c r="AJ120" s="56">
        <v>0</v>
      </c>
      <c r="AK120" s="56">
        <v>0</v>
      </c>
      <c r="AL120" s="56">
        <v>650</v>
      </c>
      <c r="AM120" s="56">
        <v>0</v>
      </c>
      <c r="AN120" s="56">
        <v>0</v>
      </c>
      <c r="AO120" s="56">
        <v>0</v>
      </c>
      <c r="AP120" s="56">
        <v>9480</v>
      </c>
      <c r="AQ120" s="56">
        <v>0</v>
      </c>
      <c r="AR120" s="56">
        <v>0</v>
      </c>
      <c r="AS120" s="56">
        <v>5680</v>
      </c>
      <c r="AT120" s="56">
        <v>0</v>
      </c>
      <c r="AU120" s="42">
        <v>0</v>
      </c>
      <c r="AV120" s="56">
        <v>0</v>
      </c>
      <c r="AW120" s="56">
        <v>0</v>
      </c>
      <c r="AX120" s="56">
        <v>0</v>
      </c>
      <c r="AY120" s="56">
        <v>89500</v>
      </c>
      <c r="AZ120" s="56">
        <v>0</v>
      </c>
      <c r="BA120" s="42">
        <f t="shared" si="19"/>
        <v>89500</v>
      </c>
      <c r="BB120" s="56">
        <v>6860</v>
      </c>
      <c r="BC120" s="56">
        <v>107</v>
      </c>
      <c r="BD120" s="56">
        <v>0</v>
      </c>
      <c r="BE120" s="56">
        <v>0</v>
      </c>
      <c r="BF120" s="56">
        <v>112</v>
      </c>
      <c r="BG120" s="56">
        <v>0</v>
      </c>
      <c r="BH120" s="56">
        <v>0</v>
      </c>
      <c r="BI120" s="56">
        <v>1737730</v>
      </c>
      <c r="BJ120" s="56">
        <v>0</v>
      </c>
      <c r="BK120" s="56">
        <v>0</v>
      </c>
      <c r="BL120" s="56">
        <v>0</v>
      </c>
      <c r="BM120" s="56">
        <v>0</v>
      </c>
      <c r="BN120" s="56">
        <v>0</v>
      </c>
      <c r="BO120" s="56">
        <v>0</v>
      </c>
      <c r="BP120" s="57">
        <v>75700</v>
      </c>
      <c r="BQ120" s="79">
        <v>75700</v>
      </c>
      <c r="BR120" s="59">
        <v>0</v>
      </c>
      <c r="BS120" s="60">
        <v>0</v>
      </c>
      <c r="BT120" s="56">
        <v>0</v>
      </c>
      <c r="BU120" s="47">
        <f t="shared" si="12"/>
        <v>489670</v>
      </c>
      <c r="BV120" s="61">
        <f t="shared" si="20"/>
        <v>1737730</v>
      </c>
      <c r="BW120" s="61">
        <f t="shared" si="21"/>
        <v>0</v>
      </c>
      <c r="BX120" s="47">
        <f t="shared" si="13"/>
        <v>219</v>
      </c>
      <c r="BY120" s="61">
        <f t="shared" si="22"/>
        <v>2227619</v>
      </c>
      <c r="BZ120" s="62">
        <f t="shared" si="23"/>
        <v>21.98176618173934</v>
      </c>
      <c r="CA120" s="63">
        <v>21.98176618173934</v>
      </c>
      <c r="CB120" s="64">
        <f>BY120/F120</f>
        <v>450.5701860841424</v>
      </c>
    </row>
    <row r="121" spans="1:80" ht="12">
      <c r="A121" s="52">
        <v>2009</v>
      </c>
      <c r="B121" s="53" t="s">
        <v>354</v>
      </c>
      <c r="C121" s="53" t="s">
        <v>336</v>
      </c>
      <c r="D121" s="54" t="s">
        <v>355</v>
      </c>
      <c r="E121" s="55">
        <v>723</v>
      </c>
      <c r="F121" s="56">
        <v>316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/>
      <c r="O121" s="56">
        <v>0</v>
      </c>
      <c r="P121" s="56">
        <v>14220</v>
      </c>
      <c r="Q121" s="42">
        <f t="shared" si="14"/>
        <v>14220</v>
      </c>
      <c r="R121" s="56">
        <v>3980</v>
      </c>
      <c r="S121" s="56">
        <v>0</v>
      </c>
      <c r="T121" s="42">
        <f t="shared" si="15"/>
        <v>3980</v>
      </c>
      <c r="U121" s="56">
        <v>0</v>
      </c>
      <c r="V121" s="56">
        <v>0</v>
      </c>
      <c r="W121" s="56">
        <v>0</v>
      </c>
      <c r="X121" s="42">
        <f t="shared" si="16"/>
        <v>0</v>
      </c>
      <c r="Y121" s="56">
        <v>0</v>
      </c>
      <c r="Z121" s="56">
        <v>0</v>
      </c>
      <c r="AA121" s="56">
        <v>0</v>
      </c>
      <c r="AB121" s="56">
        <v>0</v>
      </c>
      <c r="AC121" s="56">
        <v>0</v>
      </c>
      <c r="AD121" s="42">
        <f t="shared" si="17"/>
        <v>0</v>
      </c>
      <c r="AE121" s="56">
        <v>11050</v>
      </c>
      <c r="AF121" s="56">
        <v>0</v>
      </c>
      <c r="AG121" s="42">
        <f t="shared" si="18"/>
        <v>11050</v>
      </c>
      <c r="AH121" s="56">
        <v>0</v>
      </c>
      <c r="AI121" s="56">
        <v>0</v>
      </c>
      <c r="AJ121" s="56">
        <v>0</v>
      </c>
      <c r="AK121" s="56">
        <v>0</v>
      </c>
      <c r="AL121" s="56">
        <v>0</v>
      </c>
      <c r="AM121" s="56">
        <v>0</v>
      </c>
      <c r="AN121" s="56">
        <v>0</v>
      </c>
      <c r="AO121" s="56">
        <v>0</v>
      </c>
      <c r="AP121" s="56">
        <v>0</v>
      </c>
      <c r="AQ121" s="56">
        <v>0</v>
      </c>
      <c r="AR121" s="56">
        <v>0</v>
      </c>
      <c r="AS121" s="56">
        <v>0</v>
      </c>
      <c r="AT121" s="56">
        <v>0</v>
      </c>
      <c r="AU121" s="42">
        <v>0</v>
      </c>
      <c r="AV121" s="56">
        <v>0</v>
      </c>
      <c r="AW121" s="56">
        <v>0</v>
      </c>
      <c r="AX121" s="56">
        <v>0</v>
      </c>
      <c r="AY121" s="56">
        <v>0</v>
      </c>
      <c r="AZ121" s="56">
        <v>0</v>
      </c>
      <c r="BA121" s="42">
        <f t="shared" si="19"/>
        <v>0</v>
      </c>
      <c r="BB121" s="56">
        <v>0</v>
      </c>
      <c r="BC121" s="56">
        <v>21</v>
      </c>
      <c r="BD121" s="56">
        <v>0</v>
      </c>
      <c r="BE121" s="56">
        <v>0</v>
      </c>
      <c r="BF121" s="56">
        <v>19</v>
      </c>
      <c r="BG121" s="56">
        <v>0</v>
      </c>
      <c r="BH121" s="56">
        <v>0</v>
      </c>
      <c r="BI121" s="56">
        <v>175570</v>
      </c>
      <c r="BJ121" s="56">
        <v>0</v>
      </c>
      <c r="BK121" s="56">
        <v>0</v>
      </c>
      <c r="BL121" s="56">
        <v>0</v>
      </c>
      <c r="BM121" s="56">
        <v>0</v>
      </c>
      <c r="BN121" s="56">
        <v>0</v>
      </c>
      <c r="BO121" s="56">
        <v>0</v>
      </c>
      <c r="BP121" s="57">
        <v>23740</v>
      </c>
      <c r="BQ121" s="79">
        <v>23740</v>
      </c>
      <c r="BR121" s="59">
        <v>0</v>
      </c>
      <c r="BS121" s="60">
        <v>0</v>
      </c>
      <c r="BT121" s="56">
        <v>0</v>
      </c>
      <c r="BU121" s="47">
        <f t="shared" si="12"/>
        <v>52990</v>
      </c>
      <c r="BV121" s="61">
        <f t="shared" si="20"/>
        <v>175570</v>
      </c>
      <c r="BW121" s="61">
        <f t="shared" si="21"/>
        <v>0</v>
      </c>
      <c r="BX121" s="47">
        <f t="shared" si="13"/>
        <v>40</v>
      </c>
      <c r="BY121" s="61">
        <f t="shared" si="22"/>
        <v>228600</v>
      </c>
      <c r="BZ121" s="62">
        <f t="shared" si="23"/>
        <v>23.180227471566052</v>
      </c>
      <c r="CA121" s="63">
        <v>23.180227471566052</v>
      </c>
      <c r="CB121" s="64">
        <f>BY121/F121</f>
        <v>723.4177215189874</v>
      </c>
    </row>
    <row r="122" spans="1:80" ht="12">
      <c r="A122" s="52">
        <v>2009</v>
      </c>
      <c r="B122" s="53" t="s">
        <v>356</v>
      </c>
      <c r="C122" s="53" t="s">
        <v>336</v>
      </c>
      <c r="D122" s="54" t="s">
        <v>357</v>
      </c>
      <c r="E122" s="55">
        <v>326</v>
      </c>
      <c r="F122" s="56">
        <v>562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/>
      <c r="O122" s="56">
        <v>0</v>
      </c>
      <c r="P122" s="56">
        <v>8910</v>
      </c>
      <c r="Q122" s="42">
        <f t="shared" si="14"/>
        <v>8910</v>
      </c>
      <c r="R122" s="56">
        <v>2280</v>
      </c>
      <c r="S122" s="56">
        <v>0</v>
      </c>
      <c r="T122" s="42">
        <f t="shared" si="15"/>
        <v>2280</v>
      </c>
      <c r="U122" s="56">
        <v>0</v>
      </c>
      <c r="V122" s="56">
        <v>0</v>
      </c>
      <c r="W122" s="56">
        <v>0</v>
      </c>
      <c r="X122" s="42">
        <f t="shared" si="16"/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42">
        <f t="shared" si="17"/>
        <v>0</v>
      </c>
      <c r="AE122" s="56">
        <v>7780</v>
      </c>
      <c r="AF122" s="56">
        <v>0</v>
      </c>
      <c r="AG122" s="42">
        <f t="shared" si="18"/>
        <v>7780</v>
      </c>
      <c r="AH122" s="56"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>
        <v>23</v>
      </c>
      <c r="AP122" s="56">
        <v>0</v>
      </c>
      <c r="AQ122" s="56">
        <v>0</v>
      </c>
      <c r="AR122" s="56">
        <v>0</v>
      </c>
      <c r="AS122" s="56">
        <v>0</v>
      </c>
      <c r="AT122" s="56">
        <v>0</v>
      </c>
      <c r="AU122" s="42">
        <v>0</v>
      </c>
      <c r="AV122" s="56">
        <v>0</v>
      </c>
      <c r="AW122" s="56">
        <v>0</v>
      </c>
      <c r="AX122" s="56">
        <v>0</v>
      </c>
      <c r="AY122" s="56">
        <v>0</v>
      </c>
      <c r="AZ122" s="56">
        <v>0</v>
      </c>
      <c r="BA122" s="42">
        <f t="shared" si="19"/>
        <v>0</v>
      </c>
      <c r="BB122" s="56">
        <v>0</v>
      </c>
      <c r="BC122" s="56">
        <v>0</v>
      </c>
      <c r="BD122" s="56">
        <v>0</v>
      </c>
      <c r="BE122" s="56">
        <v>0</v>
      </c>
      <c r="BF122" s="56">
        <v>10</v>
      </c>
      <c r="BG122" s="56">
        <v>0</v>
      </c>
      <c r="BH122" s="56">
        <v>0</v>
      </c>
      <c r="BI122" s="56">
        <v>164130</v>
      </c>
      <c r="BJ122" s="56">
        <v>0</v>
      </c>
      <c r="BK122" s="56">
        <v>0</v>
      </c>
      <c r="BL122" s="56">
        <v>0</v>
      </c>
      <c r="BM122" s="56">
        <v>0</v>
      </c>
      <c r="BN122" s="56">
        <v>0</v>
      </c>
      <c r="BO122" s="56">
        <v>0</v>
      </c>
      <c r="BP122" s="57">
        <v>0</v>
      </c>
      <c r="BQ122" s="79">
        <v>0</v>
      </c>
      <c r="BR122" s="59">
        <v>0</v>
      </c>
      <c r="BS122" s="60">
        <v>0</v>
      </c>
      <c r="BT122" s="56">
        <v>0</v>
      </c>
      <c r="BU122" s="47">
        <f t="shared" si="12"/>
        <v>18993</v>
      </c>
      <c r="BV122" s="61">
        <f t="shared" si="20"/>
        <v>164130</v>
      </c>
      <c r="BW122" s="61">
        <f t="shared" si="21"/>
        <v>0</v>
      </c>
      <c r="BX122" s="47">
        <f t="shared" si="13"/>
        <v>10</v>
      </c>
      <c r="BY122" s="61">
        <f t="shared" si="22"/>
        <v>183133</v>
      </c>
      <c r="BZ122" s="62">
        <f t="shared" si="23"/>
        <v>10.371151021388826</v>
      </c>
      <c r="CA122" s="63">
        <v>10.371151021388826</v>
      </c>
      <c r="CB122" s="64">
        <f>BY122/F122</f>
        <v>325.8594306049822</v>
      </c>
    </row>
    <row r="123" spans="1:80" ht="12">
      <c r="A123" s="52">
        <v>2009</v>
      </c>
      <c r="B123" s="53" t="s">
        <v>358</v>
      </c>
      <c r="C123" s="53" t="s">
        <v>336</v>
      </c>
      <c r="D123" s="54" t="s">
        <v>359</v>
      </c>
      <c r="E123" s="55">
        <v>444</v>
      </c>
      <c r="F123" s="56">
        <v>10654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/>
      <c r="O123" s="56">
        <v>108540</v>
      </c>
      <c r="P123" s="56">
        <v>123430</v>
      </c>
      <c r="Q123" s="42">
        <f t="shared" si="14"/>
        <v>231970</v>
      </c>
      <c r="R123" s="56">
        <v>74330</v>
      </c>
      <c r="S123" s="56">
        <v>0</v>
      </c>
      <c r="T123" s="42">
        <f t="shared" si="15"/>
        <v>74330</v>
      </c>
      <c r="U123" s="56">
        <v>0</v>
      </c>
      <c r="V123" s="56">
        <v>61790</v>
      </c>
      <c r="W123" s="56">
        <v>0</v>
      </c>
      <c r="X123" s="42">
        <f t="shared" si="16"/>
        <v>61790</v>
      </c>
      <c r="Y123" s="56">
        <v>0</v>
      </c>
      <c r="Z123" s="56">
        <v>0</v>
      </c>
      <c r="AA123" s="56">
        <v>0</v>
      </c>
      <c r="AB123" s="56">
        <v>0</v>
      </c>
      <c r="AC123" s="56">
        <v>28550</v>
      </c>
      <c r="AD123" s="42">
        <f t="shared" si="17"/>
        <v>28550</v>
      </c>
      <c r="AE123" s="56">
        <v>189660</v>
      </c>
      <c r="AF123" s="56">
        <v>0</v>
      </c>
      <c r="AG123" s="42">
        <f t="shared" si="18"/>
        <v>189660</v>
      </c>
      <c r="AH123" s="56">
        <v>0</v>
      </c>
      <c r="AI123" s="56">
        <v>0</v>
      </c>
      <c r="AJ123" s="56">
        <v>0</v>
      </c>
      <c r="AK123" s="56">
        <v>0</v>
      </c>
      <c r="AL123" s="56">
        <v>23540</v>
      </c>
      <c r="AM123" s="56">
        <v>0</v>
      </c>
      <c r="AN123" s="56">
        <v>0</v>
      </c>
      <c r="AO123" s="56">
        <v>0</v>
      </c>
      <c r="AP123" s="56">
        <v>2825</v>
      </c>
      <c r="AQ123" s="56">
        <v>0</v>
      </c>
      <c r="AR123" s="56">
        <v>0</v>
      </c>
      <c r="AS123" s="56">
        <v>0</v>
      </c>
      <c r="AT123" s="56">
        <v>2100</v>
      </c>
      <c r="AU123" s="42">
        <v>0</v>
      </c>
      <c r="AV123" s="56">
        <v>2440</v>
      </c>
      <c r="AW123" s="56">
        <v>0</v>
      </c>
      <c r="AX123" s="56">
        <v>0</v>
      </c>
      <c r="AY123" s="56">
        <v>10080</v>
      </c>
      <c r="AZ123" s="56">
        <v>70450</v>
      </c>
      <c r="BA123" s="42">
        <f t="shared" si="19"/>
        <v>80530</v>
      </c>
      <c r="BB123" s="56">
        <v>8010</v>
      </c>
      <c r="BC123" s="56">
        <v>0</v>
      </c>
      <c r="BD123" s="56">
        <v>0</v>
      </c>
      <c r="BE123" s="56">
        <v>0</v>
      </c>
      <c r="BF123" s="56">
        <v>165</v>
      </c>
      <c r="BG123" s="56">
        <v>0</v>
      </c>
      <c r="BH123" s="56">
        <v>0</v>
      </c>
      <c r="BI123" s="56">
        <v>3864500</v>
      </c>
      <c r="BJ123" s="56">
        <v>0</v>
      </c>
      <c r="BK123" s="56">
        <v>0</v>
      </c>
      <c r="BL123" s="56">
        <v>0</v>
      </c>
      <c r="BM123" s="56">
        <v>0</v>
      </c>
      <c r="BN123" s="56">
        <v>0</v>
      </c>
      <c r="BO123" s="56">
        <v>0</v>
      </c>
      <c r="BP123" s="57">
        <v>70760</v>
      </c>
      <c r="BQ123" s="79">
        <v>70760</v>
      </c>
      <c r="BR123" s="59">
        <v>0</v>
      </c>
      <c r="BS123" s="60">
        <v>0</v>
      </c>
      <c r="BT123" s="56">
        <v>0</v>
      </c>
      <c r="BU123" s="47">
        <f t="shared" si="12"/>
        <v>774065</v>
      </c>
      <c r="BV123" s="61">
        <f t="shared" si="20"/>
        <v>3864500</v>
      </c>
      <c r="BW123" s="61">
        <f t="shared" si="21"/>
        <v>0</v>
      </c>
      <c r="BX123" s="47">
        <f t="shared" si="13"/>
        <v>165</v>
      </c>
      <c r="BY123" s="61">
        <f t="shared" si="22"/>
        <v>4638730</v>
      </c>
      <c r="BZ123" s="62">
        <f t="shared" si="23"/>
        <v>16.687002692547313</v>
      </c>
      <c r="CA123" s="63">
        <v>16.687002692547313</v>
      </c>
      <c r="CB123" s="64">
        <f>BY123/F123</f>
        <v>435.3979725924535</v>
      </c>
    </row>
    <row r="124" spans="1:80" ht="12">
      <c r="A124" s="52">
        <v>2009</v>
      </c>
      <c r="B124" s="53" t="s">
        <v>360</v>
      </c>
      <c r="C124" s="53" t="s">
        <v>336</v>
      </c>
      <c r="D124" s="54" t="s">
        <v>361</v>
      </c>
      <c r="E124" s="55">
        <v>723</v>
      </c>
      <c r="F124" s="56">
        <v>40266</v>
      </c>
      <c r="G124" s="56">
        <v>150</v>
      </c>
      <c r="H124" s="56">
        <v>0</v>
      </c>
      <c r="I124" s="56">
        <v>250</v>
      </c>
      <c r="J124" s="56">
        <v>0</v>
      </c>
      <c r="K124" s="56">
        <v>0</v>
      </c>
      <c r="L124" s="56">
        <v>15175</v>
      </c>
      <c r="M124" s="56">
        <v>0</v>
      </c>
      <c r="N124" s="56"/>
      <c r="O124" s="56">
        <v>2168210</v>
      </c>
      <c r="P124" s="56">
        <v>1642580</v>
      </c>
      <c r="Q124" s="42">
        <f t="shared" si="14"/>
        <v>3810790</v>
      </c>
      <c r="R124" s="56">
        <v>1008190</v>
      </c>
      <c r="S124" s="56">
        <v>0</v>
      </c>
      <c r="T124" s="42">
        <f t="shared" si="15"/>
        <v>1008190</v>
      </c>
      <c r="U124" s="56">
        <v>43980</v>
      </c>
      <c r="V124" s="56">
        <v>553730</v>
      </c>
      <c r="W124" s="56">
        <v>0</v>
      </c>
      <c r="X124" s="42">
        <f t="shared" si="16"/>
        <v>597710</v>
      </c>
      <c r="Y124" s="56">
        <v>4040</v>
      </c>
      <c r="Z124" s="56">
        <v>0</v>
      </c>
      <c r="AA124" s="56">
        <v>0</v>
      </c>
      <c r="AB124" s="56">
        <v>2750</v>
      </c>
      <c r="AC124" s="56">
        <v>368110</v>
      </c>
      <c r="AD124" s="42">
        <f t="shared" si="17"/>
        <v>374900</v>
      </c>
      <c r="AE124" s="56">
        <v>1545690</v>
      </c>
      <c r="AF124" s="56">
        <v>0</v>
      </c>
      <c r="AG124" s="42">
        <f t="shared" si="18"/>
        <v>1545690</v>
      </c>
      <c r="AH124" s="56">
        <v>0</v>
      </c>
      <c r="AI124" s="56">
        <v>52</v>
      </c>
      <c r="AJ124" s="56">
        <v>0</v>
      </c>
      <c r="AK124" s="56">
        <v>0</v>
      </c>
      <c r="AL124" s="56">
        <v>56540</v>
      </c>
      <c r="AM124" s="56">
        <v>0</v>
      </c>
      <c r="AN124" s="56">
        <v>0</v>
      </c>
      <c r="AO124" s="56">
        <v>1925</v>
      </c>
      <c r="AP124" s="56">
        <v>80040</v>
      </c>
      <c r="AQ124" s="56">
        <v>1227</v>
      </c>
      <c r="AR124" s="56">
        <v>60210</v>
      </c>
      <c r="AS124" s="56">
        <v>59020</v>
      </c>
      <c r="AT124" s="56">
        <v>33980</v>
      </c>
      <c r="AU124" s="42">
        <v>0</v>
      </c>
      <c r="AV124" s="56">
        <v>900</v>
      </c>
      <c r="AW124" s="56">
        <v>0</v>
      </c>
      <c r="AX124" s="56">
        <v>1552530</v>
      </c>
      <c r="AY124" s="56">
        <v>6598530</v>
      </c>
      <c r="AZ124" s="56">
        <v>1238580</v>
      </c>
      <c r="BA124" s="42">
        <f t="shared" si="19"/>
        <v>7837110</v>
      </c>
      <c r="BB124" s="56">
        <v>56900</v>
      </c>
      <c r="BC124" s="56">
        <v>2236</v>
      </c>
      <c r="BD124" s="56">
        <v>0</v>
      </c>
      <c r="BE124" s="56">
        <v>0</v>
      </c>
      <c r="BF124" s="56">
        <v>3674</v>
      </c>
      <c r="BG124" s="56">
        <v>0</v>
      </c>
      <c r="BH124" s="56">
        <v>0</v>
      </c>
      <c r="BI124" s="56">
        <v>8923710</v>
      </c>
      <c r="BJ124" s="56">
        <v>0</v>
      </c>
      <c r="BK124" s="56">
        <v>450</v>
      </c>
      <c r="BL124" s="56">
        <v>85290</v>
      </c>
      <c r="BM124" s="56">
        <v>0</v>
      </c>
      <c r="BN124" s="56">
        <v>0</v>
      </c>
      <c r="BO124" s="56">
        <v>0</v>
      </c>
      <c r="BP124" s="57">
        <v>508720</v>
      </c>
      <c r="BQ124" s="79">
        <v>508720</v>
      </c>
      <c r="BR124" s="59">
        <v>0</v>
      </c>
      <c r="BS124" s="60">
        <v>0</v>
      </c>
      <c r="BT124" s="56">
        <v>0</v>
      </c>
      <c r="BU124" s="47">
        <f t="shared" si="12"/>
        <v>17601057</v>
      </c>
      <c r="BV124" s="61">
        <f t="shared" si="20"/>
        <v>8923710</v>
      </c>
      <c r="BW124" s="61">
        <f t="shared" si="21"/>
        <v>450</v>
      </c>
      <c r="BX124" s="47">
        <f t="shared" si="13"/>
        <v>5962</v>
      </c>
      <c r="BY124" s="61">
        <f t="shared" si="22"/>
        <v>26531179</v>
      </c>
      <c r="BZ124" s="62">
        <f t="shared" si="23"/>
        <v>66.34102841792293</v>
      </c>
      <c r="CA124" s="63">
        <v>66.34215365887609</v>
      </c>
      <c r="CB124" s="64">
        <f>BY124/F124</f>
        <v>658.8978045994139</v>
      </c>
    </row>
    <row r="125" spans="1:80" ht="12">
      <c r="A125" s="52">
        <v>2009</v>
      </c>
      <c r="B125" s="53" t="s">
        <v>362</v>
      </c>
      <c r="C125" s="53" t="s">
        <v>336</v>
      </c>
      <c r="D125" s="54" t="s">
        <v>363</v>
      </c>
      <c r="E125" s="55">
        <v>430</v>
      </c>
      <c r="F125" s="56">
        <v>1289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/>
      <c r="O125" s="56">
        <v>0</v>
      </c>
      <c r="P125" s="56">
        <v>26760</v>
      </c>
      <c r="Q125" s="42">
        <f t="shared" si="14"/>
        <v>26760</v>
      </c>
      <c r="R125" s="56">
        <v>7710</v>
      </c>
      <c r="S125" s="56">
        <v>0</v>
      </c>
      <c r="T125" s="42">
        <f t="shared" si="15"/>
        <v>7710</v>
      </c>
      <c r="U125" s="56">
        <v>0</v>
      </c>
      <c r="V125" s="56">
        <v>0</v>
      </c>
      <c r="W125" s="56">
        <v>0</v>
      </c>
      <c r="X125" s="42">
        <f t="shared" si="16"/>
        <v>0</v>
      </c>
      <c r="Y125" s="56">
        <v>0</v>
      </c>
      <c r="Z125" s="56">
        <v>0</v>
      </c>
      <c r="AA125" s="56">
        <v>15</v>
      </c>
      <c r="AB125" s="56">
        <v>0</v>
      </c>
      <c r="AC125" s="56">
        <v>0</v>
      </c>
      <c r="AD125" s="42">
        <f t="shared" si="17"/>
        <v>15</v>
      </c>
      <c r="AE125" s="56">
        <v>27660</v>
      </c>
      <c r="AF125" s="56">
        <v>0</v>
      </c>
      <c r="AG125" s="42">
        <f t="shared" si="18"/>
        <v>27660</v>
      </c>
      <c r="AH125" s="56">
        <v>0</v>
      </c>
      <c r="AI125" s="56">
        <v>0</v>
      </c>
      <c r="AJ125" s="56">
        <v>0</v>
      </c>
      <c r="AK125" s="56">
        <v>0</v>
      </c>
      <c r="AL125" s="56">
        <v>0</v>
      </c>
      <c r="AM125" s="56">
        <v>0</v>
      </c>
      <c r="AN125" s="56">
        <v>0</v>
      </c>
      <c r="AO125" s="56">
        <v>0</v>
      </c>
      <c r="AP125" s="56">
        <v>0</v>
      </c>
      <c r="AQ125" s="56">
        <v>0</v>
      </c>
      <c r="AR125" s="56">
        <v>0</v>
      </c>
      <c r="AS125" s="56">
        <v>0</v>
      </c>
      <c r="AT125" s="56">
        <v>0</v>
      </c>
      <c r="AU125" s="42">
        <v>0</v>
      </c>
      <c r="AV125" s="56">
        <v>0</v>
      </c>
      <c r="AW125" s="56">
        <v>0</v>
      </c>
      <c r="AX125" s="56">
        <v>0</v>
      </c>
      <c r="AY125" s="56">
        <v>0</v>
      </c>
      <c r="AZ125" s="56">
        <v>0</v>
      </c>
      <c r="BA125" s="42">
        <f t="shared" si="19"/>
        <v>0</v>
      </c>
      <c r="BB125" s="56">
        <v>3360</v>
      </c>
      <c r="BC125" s="56">
        <v>0</v>
      </c>
      <c r="BD125" s="56">
        <v>0</v>
      </c>
      <c r="BE125" s="56">
        <v>0</v>
      </c>
      <c r="BF125" s="56">
        <v>0</v>
      </c>
      <c r="BG125" s="56">
        <v>0</v>
      </c>
      <c r="BH125" s="56">
        <v>0</v>
      </c>
      <c r="BI125" s="56">
        <v>464880</v>
      </c>
      <c r="BJ125" s="56">
        <v>0</v>
      </c>
      <c r="BK125" s="56">
        <v>0</v>
      </c>
      <c r="BL125" s="56">
        <v>0</v>
      </c>
      <c r="BM125" s="56">
        <v>0</v>
      </c>
      <c r="BN125" s="56">
        <v>0</v>
      </c>
      <c r="BO125" s="56">
        <v>0</v>
      </c>
      <c r="BP125" s="57">
        <v>24110</v>
      </c>
      <c r="BQ125" s="79">
        <v>24110</v>
      </c>
      <c r="BR125" s="59">
        <v>0</v>
      </c>
      <c r="BS125" s="60">
        <v>0</v>
      </c>
      <c r="BT125" s="56">
        <v>0</v>
      </c>
      <c r="BU125" s="47">
        <f t="shared" si="12"/>
        <v>89615</v>
      </c>
      <c r="BV125" s="61">
        <f t="shared" si="20"/>
        <v>464880</v>
      </c>
      <c r="BW125" s="61">
        <f t="shared" si="21"/>
        <v>0</v>
      </c>
      <c r="BX125" s="47">
        <f t="shared" si="13"/>
        <v>0</v>
      </c>
      <c r="BY125" s="61">
        <f t="shared" si="22"/>
        <v>554495</v>
      </c>
      <c r="BZ125" s="62">
        <f t="shared" si="23"/>
        <v>16.161552403538355</v>
      </c>
      <c r="CA125" s="63">
        <v>16.161552403538355</v>
      </c>
      <c r="CB125" s="64">
        <f>BY125/F125</f>
        <v>430.1745539177657</v>
      </c>
    </row>
    <row r="126" spans="1:80" ht="12">
      <c r="A126" s="52">
        <v>2009</v>
      </c>
      <c r="B126" s="53" t="s">
        <v>364</v>
      </c>
      <c r="C126" s="53" t="s">
        <v>336</v>
      </c>
      <c r="D126" s="54" t="s">
        <v>365</v>
      </c>
      <c r="E126" s="55">
        <v>411</v>
      </c>
      <c r="F126" s="56">
        <v>15197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5010</v>
      </c>
      <c r="M126" s="56">
        <v>0</v>
      </c>
      <c r="N126" s="56"/>
      <c r="O126" s="56">
        <v>596000</v>
      </c>
      <c r="P126" s="56">
        <v>428880</v>
      </c>
      <c r="Q126" s="42">
        <f t="shared" si="14"/>
        <v>1024880</v>
      </c>
      <c r="R126" s="56">
        <v>330900</v>
      </c>
      <c r="S126" s="56">
        <v>0</v>
      </c>
      <c r="T126" s="42">
        <f t="shared" si="15"/>
        <v>330900</v>
      </c>
      <c r="U126" s="56">
        <v>0</v>
      </c>
      <c r="V126" s="56">
        <v>107690</v>
      </c>
      <c r="W126" s="56">
        <v>0</v>
      </c>
      <c r="X126" s="42">
        <f t="shared" si="16"/>
        <v>107690</v>
      </c>
      <c r="Y126" s="56">
        <v>1570</v>
      </c>
      <c r="Z126" s="56">
        <v>0</v>
      </c>
      <c r="AA126" s="56">
        <v>110</v>
      </c>
      <c r="AB126" s="56">
        <v>0</v>
      </c>
      <c r="AC126" s="56">
        <v>24830</v>
      </c>
      <c r="AD126" s="42">
        <f t="shared" si="17"/>
        <v>26510</v>
      </c>
      <c r="AE126" s="56">
        <v>363100</v>
      </c>
      <c r="AF126" s="56">
        <v>0</v>
      </c>
      <c r="AG126" s="42">
        <f t="shared" si="18"/>
        <v>363100</v>
      </c>
      <c r="AH126" s="56">
        <v>0</v>
      </c>
      <c r="AI126" s="56">
        <v>0</v>
      </c>
      <c r="AJ126" s="56">
        <v>0</v>
      </c>
      <c r="AK126" s="56">
        <v>0</v>
      </c>
      <c r="AL126" s="56">
        <v>0</v>
      </c>
      <c r="AM126" s="56">
        <v>0</v>
      </c>
      <c r="AN126" s="56">
        <v>0</v>
      </c>
      <c r="AO126" s="56">
        <v>0</v>
      </c>
      <c r="AP126" s="56">
        <v>0</v>
      </c>
      <c r="AQ126" s="56">
        <v>0</v>
      </c>
      <c r="AR126" s="56">
        <v>0</v>
      </c>
      <c r="AS126" s="56">
        <v>0</v>
      </c>
      <c r="AT126" s="56">
        <v>0</v>
      </c>
      <c r="AU126" s="42">
        <v>0</v>
      </c>
      <c r="AV126" s="56">
        <v>0</v>
      </c>
      <c r="AW126" s="56">
        <v>0</v>
      </c>
      <c r="AX126" s="56">
        <v>0</v>
      </c>
      <c r="AY126" s="56">
        <v>1662030</v>
      </c>
      <c r="AZ126" s="56">
        <v>361450</v>
      </c>
      <c r="BA126" s="42">
        <f t="shared" si="19"/>
        <v>2023480</v>
      </c>
      <c r="BB126" s="56">
        <v>21300</v>
      </c>
      <c r="BC126" s="56">
        <v>980</v>
      </c>
      <c r="BD126" s="56">
        <v>0</v>
      </c>
      <c r="BE126" s="56">
        <v>0</v>
      </c>
      <c r="BF126" s="56">
        <v>1079</v>
      </c>
      <c r="BG126" s="56">
        <v>0</v>
      </c>
      <c r="BH126" s="56">
        <v>0</v>
      </c>
      <c r="BI126" s="56">
        <v>1620590</v>
      </c>
      <c r="BJ126" s="56">
        <v>0</v>
      </c>
      <c r="BK126" s="56">
        <v>0</v>
      </c>
      <c r="BL126" s="56">
        <v>0</v>
      </c>
      <c r="BM126" s="56">
        <v>0</v>
      </c>
      <c r="BN126" s="56">
        <v>0</v>
      </c>
      <c r="BO126" s="56">
        <v>0</v>
      </c>
      <c r="BP126" s="57">
        <v>169960</v>
      </c>
      <c r="BQ126" s="79">
        <v>169960</v>
      </c>
      <c r="BR126" s="59">
        <v>0</v>
      </c>
      <c r="BS126" s="60">
        <v>0</v>
      </c>
      <c r="BT126" s="56">
        <v>0</v>
      </c>
      <c r="BU126" s="47">
        <f t="shared" si="12"/>
        <v>4072830</v>
      </c>
      <c r="BV126" s="61">
        <f t="shared" si="20"/>
        <v>1620590</v>
      </c>
      <c r="BW126" s="61">
        <f t="shared" si="21"/>
        <v>0</v>
      </c>
      <c r="BX126" s="47">
        <f t="shared" si="13"/>
        <v>2059</v>
      </c>
      <c r="BY126" s="61">
        <f t="shared" si="22"/>
        <v>5695479</v>
      </c>
      <c r="BZ126" s="62">
        <f t="shared" si="23"/>
        <v>71.50987651784862</v>
      </c>
      <c r="CA126" s="63">
        <v>71.50987651784862</v>
      </c>
      <c r="CB126" s="64">
        <f>BY126/F126</f>
        <v>374.7765348424031</v>
      </c>
    </row>
    <row r="127" spans="1:80" ht="12">
      <c r="A127" s="52">
        <v>2009</v>
      </c>
      <c r="B127" s="53" t="s">
        <v>366</v>
      </c>
      <c r="C127" s="53" t="s">
        <v>336</v>
      </c>
      <c r="D127" s="54" t="s">
        <v>367</v>
      </c>
      <c r="E127" s="55">
        <v>389</v>
      </c>
      <c r="F127" s="56">
        <v>2156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/>
      <c r="O127" s="56">
        <v>7880</v>
      </c>
      <c r="P127" s="56">
        <v>23720</v>
      </c>
      <c r="Q127" s="42">
        <f t="shared" si="14"/>
        <v>31600</v>
      </c>
      <c r="R127" s="56">
        <v>11580</v>
      </c>
      <c r="S127" s="56">
        <v>0</v>
      </c>
      <c r="T127" s="42">
        <f t="shared" si="15"/>
        <v>11580</v>
      </c>
      <c r="U127" s="56">
        <v>0</v>
      </c>
      <c r="V127" s="56">
        <v>0</v>
      </c>
      <c r="W127" s="56">
        <v>0</v>
      </c>
      <c r="X127" s="42">
        <f t="shared" si="16"/>
        <v>0</v>
      </c>
      <c r="Y127" s="56">
        <v>0</v>
      </c>
      <c r="Z127" s="56">
        <v>0</v>
      </c>
      <c r="AA127" s="56">
        <v>100</v>
      </c>
      <c r="AB127" s="56">
        <v>0</v>
      </c>
      <c r="AC127" s="56">
        <v>0</v>
      </c>
      <c r="AD127" s="42">
        <f t="shared" si="17"/>
        <v>100</v>
      </c>
      <c r="AE127" s="56">
        <v>33920</v>
      </c>
      <c r="AF127" s="56">
        <v>0</v>
      </c>
      <c r="AG127" s="42">
        <f t="shared" si="18"/>
        <v>33920</v>
      </c>
      <c r="AH127" s="56">
        <v>0</v>
      </c>
      <c r="AI127" s="56">
        <v>0</v>
      </c>
      <c r="AJ127" s="56">
        <v>0</v>
      </c>
      <c r="AK127" s="56">
        <v>0</v>
      </c>
      <c r="AL127" s="56">
        <v>2750</v>
      </c>
      <c r="AM127" s="56">
        <v>0</v>
      </c>
      <c r="AN127" s="56">
        <v>0</v>
      </c>
      <c r="AO127" s="56">
        <v>0</v>
      </c>
      <c r="AP127" s="56">
        <v>0</v>
      </c>
      <c r="AQ127" s="56">
        <v>0</v>
      </c>
      <c r="AR127" s="56">
        <v>0</v>
      </c>
      <c r="AS127" s="56">
        <v>0</v>
      </c>
      <c r="AT127" s="56">
        <v>0</v>
      </c>
      <c r="AU127" s="42">
        <v>0</v>
      </c>
      <c r="AV127" s="56">
        <v>0</v>
      </c>
      <c r="AW127" s="56">
        <v>0</v>
      </c>
      <c r="AX127" s="56">
        <v>0</v>
      </c>
      <c r="AY127" s="56">
        <v>34460</v>
      </c>
      <c r="AZ127" s="56">
        <v>16140</v>
      </c>
      <c r="BA127" s="42">
        <f t="shared" si="19"/>
        <v>50600</v>
      </c>
      <c r="BB127" s="56">
        <v>4150</v>
      </c>
      <c r="BC127" s="56">
        <v>30</v>
      </c>
      <c r="BD127" s="56">
        <v>0</v>
      </c>
      <c r="BE127" s="56">
        <v>0</v>
      </c>
      <c r="BF127" s="56">
        <v>40</v>
      </c>
      <c r="BG127" s="56">
        <v>0</v>
      </c>
      <c r="BH127" s="56">
        <v>0</v>
      </c>
      <c r="BI127" s="56">
        <v>607700</v>
      </c>
      <c r="BJ127" s="56">
        <v>0</v>
      </c>
      <c r="BK127" s="56">
        <v>0</v>
      </c>
      <c r="BL127" s="56">
        <v>292722</v>
      </c>
      <c r="BM127" s="56">
        <v>0</v>
      </c>
      <c r="BN127" s="56">
        <v>0</v>
      </c>
      <c r="BO127" s="56">
        <v>0</v>
      </c>
      <c r="BP127" s="57">
        <v>88590</v>
      </c>
      <c r="BQ127" s="79">
        <v>88590</v>
      </c>
      <c r="BR127" s="59">
        <v>0</v>
      </c>
      <c r="BS127" s="60">
        <v>0</v>
      </c>
      <c r="BT127" s="56">
        <v>12950</v>
      </c>
      <c r="BU127" s="47">
        <f t="shared" si="12"/>
        <v>223290</v>
      </c>
      <c r="BV127" s="61">
        <f t="shared" si="20"/>
        <v>607700</v>
      </c>
      <c r="BW127" s="61">
        <f t="shared" si="21"/>
        <v>0</v>
      </c>
      <c r="BX127" s="47">
        <f t="shared" si="13"/>
        <v>70</v>
      </c>
      <c r="BY127" s="61">
        <f t="shared" si="22"/>
        <v>831060</v>
      </c>
      <c r="BZ127" s="62">
        <f t="shared" si="23"/>
        <v>26.868096166341783</v>
      </c>
      <c r="CA127" s="63">
        <v>26.868096166341783</v>
      </c>
      <c r="CB127" s="64">
        <f>BY127/F127</f>
        <v>385.4638218923933</v>
      </c>
    </row>
    <row r="128" spans="1:80" ht="12">
      <c r="A128" s="52">
        <v>2009</v>
      </c>
      <c r="B128" s="53" t="s">
        <v>368</v>
      </c>
      <c r="C128" s="53" t="s">
        <v>336</v>
      </c>
      <c r="D128" s="54" t="s">
        <v>369</v>
      </c>
      <c r="E128" s="55">
        <v>545</v>
      </c>
      <c r="F128" s="56">
        <v>598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/>
      <c r="O128" s="56">
        <v>0</v>
      </c>
      <c r="P128" s="56">
        <v>6840</v>
      </c>
      <c r="Q128" s="42">
        <f t="shared" si="14"/>
        <v>6840</v>
      </c>
      <c r="R128" s="56">
        <v>3860</v>
      </c>
      <c r="S128" s="56">
        <v>0</v>
      </c>
      <c r="T128" s="42">
        <f t="shared" si="15"/>
        <v>3860</v>
      </c>
      <c r="U128" s="56">
        <v>0</v>
      </c>
      <c r="V128" s="56">
        <v>0</v>
      </c>
      <c r="W128" s="56">
        <v>0</v>
      </c>
      <c r="X128" s="42">
        <f t="shared" si="16"/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0</v>
      </c>
      <c r="AD128" s="42">
        <f t="shared" si="17"/>
        <v>0</v>
      </c>
      <c r="AE128" s="56">
        <v>10540</v>
      </c>
      <c r="AF128" s="56">
        <v>0</v>
      </c>
      <c r="AG128" s="42">
        <f t="shared" si="18"/>
        <v>10540</v>
      </c>
      <c r="AH128" s="56"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56">
        <v>0</v>
      </c>
      <c r="AP128" s="56">
        <v>0</v>
      </c>
      <c r="AQ128" s="56">
        <v>0</v>
      </c>
      <c r="AR128" s="56">
        <v>0</v>
      </c>
      <c r="AS128" s="56">
        <v>0</v>
      </c>
      <c r="AT128" s="56">
        <v>0</v>
      </c>
      <c r="AU128" s="42">
        <v>0</v>
      </c>
      <c r="AV128" s="56">
        <v>0</v>
      </c>
      <c r="AW128" s="56">
        <v>0</v>
      </c>
      <c r="AX128" s="56">
        <v>0</v>
      </c>
      <c r="AY128" s="56">
        <v>0</v>
      </c>
      <c r="AZ128" s="56">
        <v>10220</v>
      </c>
      <c r="BA128" s="42">
        <f t="shared" si="19"/>
        <v>10220</v>
      </c>
      <c r="BB128" s="56">
        <v>0</v>
      </c>
      <c r="BC128" s="56">
        <v>17</v>
      </c>
      <c r="BD128" s="56">
        <v>0</v>
      </c>
      <c r="BE128" s="56">
        <v>0</v>
      </c>
      <c r="BF128" s="56">
        <v>26</v>
      </c>
      <c r="BG128" s="56">
        <v>0</v>
      </c>
      <c r="BH128" s="56">
        <v>0</v>
      </c>
      <c r="BI128" s="56">
        <v>273740</v>
      </c>
      <c r="BJ128" s="56">
        <v>0</v>
      </c>
      <c r="BK128" s="56">
        <v>0</v>
      </c>
      <c r="BL128" s="56">
        <v>0</v>
      </c>
      <c r="BM128" s="56">
        <v>0</v>
      </c>
      <c r="BN128" s="56">
        <v>0</v>
      </c>
      <c r="BO128" s="56">
        <v>0</v>
      </c>
      <c r="BP128" s="57">
        <v>20940</v>
      </c>
      <c r="BQ128" s="79">
        <v>20940</v>
      </c>
      <c r="BR128" s="59">
        <v>0</v>
      </c>
      <c r="BS128" s="60">
        <v>0</v>
      </c>
      <c r="BT128" s="56">
        <v>0</v>
      </c>
      <c r="BU128" s="47">
        <f t="shared" si="12"/>
        <v>52400</v>
      </c>
      <c r="BV128" s="61">
        <f t="shared" si="20"/>
        <v>273740</v>
      </c>
      <c r="BW128" s="61">
        <f t="shared" si="21"/>
        <v>0</v>
      </c>
      <c r="BX128" s="47">
        <f t="shared" si="13"/>
        <v>43</v>
      </c>
      <c r="BY128" s="61">
        <f t="shared" si="22"/>
        <v>326183</v>
      </c>
      <c r="BZ128" s="62">
        <f t="shared" si="23"/>
        <v>16.06460177262457</v>
      </c>
      <c r="CA128" s="63">
        <v>16.06460177262457</v>
      </c>
      <c r="CB128" s="64">
        <f>BY128/F128</f>
        <v>545.4565217391304</v>
      </c>
    </row>
    <row r="129" spans="1:80" ht="12">
      <c r="A129" s="52">
        <v>2009</v>
      </c>
      <c r="B129" s="53" t="s">
        <v>370</v>
      </c>
      <c r="C129" s="53" t="s">
        <v>336</v>
      </c>
      <c r="D129" s="54" t="s">
        <v>371</v>
      </c>
      <c r="E129" s="55">
        <v>878</v>
      </c>
      <c r="F129" s="56">
        <v>228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/>
      <c r="O129" s="56">
        <v>0</v>
      </c>
      <c r="P129" s="56">
        <v>2340</v>
      </c>
      <c r="Q129" s="42">
        <f t="shared" si="14"/>
        <v>2340</v>
      </c>
      <c r="R129" s="56">
        <v>1460</v>
      </c>
      <c r="S129" s="56">
        <v>0</v>
      </c>
      <c r="T129" s="42">
        <f t="shared" si="15"/>
        <v>1460</v>
      </c>
      <c r="U129" s="56">
        <v>0</v>
      </c>
      <c r="V129" s="56">
        <v>0</v>
      </c>
      <c r="W129" s="56">
        <v>0</v>
      </c>
      <c r="X129" s="42">
        <f t="shared" si="16"/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0</v>
      </c>
      <c r="AD129" s="42">
        <f t="shared" si="17"/>
        <v>0</v>
      </c>
      <c r="AE129" s="56">
        <v>8090</v>
      </c>
      <c r="AF129" s="56">
        <v>0</v>
      </c>
      <c r="AG129" s="42">
        <f t="shared" si="18"/>
        <v>8090</v>
      </c>
      <c r="AH129" s="56"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  <c r="AO129" s="56">
        <v>0</v>
      </c>
      <c r="AP129" s="56">
        <v>0</v>
      </c>
      <c r="AQ129" s="56">
        <v>0</v>
      </c>
      <c r="AR129" s="56">
        <v>0</v>
      </c>
      <c r="AS129" s="56">
        <v>0</v>
      </c>
      <c r="AT129" s="56">
        <v>0</v>
      </c>
      <c r="AU129" s="42">
        <v>0</v>
      </c>
      <c r="AV129" s="56">
        <v>0</v>
      </c>
      <c r="AW129" s="56">
        <v>0</v>
      </c>
      <c r="AX129" s="56">
        <v>0</v>
      </c>
      <c r="AY129" s="56">
        <v>0</v>
      </c>
      <c r="AZ129" s="56">
        <v>0</v>
      </c>
      <c r="BA129" s="42">
        <f t="shared" si="19"/>
        <v>0</v>
      </c>
      <c r="BB129" s="56">
        <v>0</v>
      </c>
      <c r="BC129" s="56">
        <v>0</v>
      </c>
      <c r="BD129" s="56">
        <v>0</v>
      </c>
      <c r="BE129" s="56">
        <v>0</v>
      </c>
      <c r="BF129" s="56">
        <v>0</v>
      </c>
      <c r="BG129" s="56">
        <v>0</v>
      </c>
      <c r="BH129" s="56">
        <v>0</v>
      </c>
      <c r="BI129" s="56">
        <v>173620</v>
      </c>
      <c r="BJ129" s="56">
        <v>0</v>
      </c>
      <c r="BK129" s="56">
        <v>0</v>
      </c>
      <c r="BL129" s="56">
        <v>0</v>
      </c>
      <c r="BM129" s="56">
        <v>0</v>
      </c>
      <c r="BN129" s="56">
        <v>0</v>
      </c>
      <c r="BO129" s="56">
        <v>0</v>
      </c>
      <c r="BP129" s="57">
        <v>14780</v>
      </c>
      <c r="BQ129" s="79">
        <v>14780</v>
      </c>
      <c r="BR129" s="59">
        <v>0</v>
      </c>
      <c r="BS129" s="60">
        <v>0</v>
      </c>
      <c r="BT129" s="56">
        <v>0</v>
      </c>
      <c r="BU129" s="47">
        <f t="shared" si="12"/>
        <v>26670</v>
      </c>
      <c r="BV129" s="61">
        <f t="shared" si="20"/>
        <v>173620</v>
      </c>
      <c r="BW129" s="61">
        <f t="shared" si="21"/>
        <v>0</v>
      </c>
      <c r="BX129" s="47">
        <f t="shared" si="13"/>
        <v>0</v>
      </c>
      <c r="BY129" s="61">
        <f t="shared" si="22"/>
        <v>200290</v>
      </c>
      <c r="BZ129" s="62">
        <f t="shared" si="23"/>
        <v>13.315692246242946</v>
      </c>
      <c r="CA129" s="63">
        <v>13.315692246242946</v>
      </c>
      <c r="CB129" s="64">
        <f>BY129/F129</f>
        <v>878.4649122807018</v>
      </c>
    </row>
    <row r="130" spans="1:80" ht="12">
      <c r="A130" s="52">
        <v>2009</v>
      </c>
      <c r="B130" s="53" t="s">
        <v>372</v>
      </c>
      <c r="C130" s="53" t="s">
        <v>336</v>
      </c>
      <c r="D130" s="54" t="s">
        <v>373</v>
      </c>
      <c r="E130" s="55">
        <v>479</v>
      </c>
      <c r="F130" s="56">
        <v>1583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/>
      <c r="O130" s="56">
        <v>12740</v>
      </c>
      <c r="P130" s="56">
        <v>19640</v>
      </c>
      <c r="Q130" s="42">
        <f t="shared" si="14"/>
        <v>32380</v>
      </c>
      <c r="R130" s="56">
        <v>10800</v>
      </c>
      <c r="S130" s="56">
        <v>0</v>
      </c>
      <c r="T130" s="42">
        <f t="shared" si="15"/>
        <v>10800</v>
      </c>
      <c r="U130" s="56">
        <v>0</v>
      </c>
      <c r="V130" s="56">
        <v>0</v>
      </c>
      <c r="W130" s="56">
        <v>0</v>
      </c>
      <c r="X130" s="42">
        <f t="shared" si="16"/>
        <v>0</v>
      </c>
      <c r="Y130" s="56">
        <v>0</v>
      </c>
      <c r="Z130" s="56">
        <v>0</v>
      </c>
      <c r="AA130" s="56">
        <v>0</v>
      </c>
      <c r="AB130" s="56">
        <v>0</v>
      </c>
      <c r="AC130" s="56">
        <v>9000</v>
      </c>
      <c r="AD130" s="42">
        <f t="shared" si="17"/>
        <v>9000</v>
      </c>
      <c r="AE130" s="56">
        <v>38360</v>
      </c>
      <c r="AF130" s="56">
        <v>0</v>
      </c>
      <c r="AG130" s="42">
        <f t="shared" si="18"/>
        <v>38360</v>
      </c>
      <c r="AH130" s="56">
        <v>0</v>
      </c>
      <c r="AI130" s="56">
        <v>0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  <c r="AO130" s="56">
        <v>0</v>
      </c>
      <c r="AP130" s="56">
        <v>0</v>
      </c>
      <c r="AQ130" s="56">
        <v>0</v>
      </c>
      <c r="AR130" s="56">
        <v>0</v>
      </c>
      <c r="AS130" s="56">
        <v>0</v>
      </c>
      <c r="AT130" s="56">
        <v>0</v>
      </c>
      <c r="AU130" s="42">
        <v>0</v>
      </c>
      <c r="AV130" s="56">
        <v>0</v>
      </c>
      <c r="AW130" s="56">
        <v>0</v>
      </c>
      <c r="AX130" s="56">
        <v>0</v>
      </c>
      <c r="AY130" s="56">
        <v>0</v>
      </c>
      <c r="AZ130" s="56">
        <v>0</v>
      </c>
      <c r="BA130" s="42">
        <f t="shared" si="19"/>
        <v>0</v>
      </c>
      <c r="BB130" s="56">
        <v>3070</v>
      </c>
      <c r="BC130" s="56">
        <v>35</v>
      </c>
      <c r="BD130" s="56">
        <v>0</v>
      </c>
      <c r="BE130" s="56">
        <v>0</v>
      </c>
      <c r="BF130" s="56">
        <v>45</v>
      </c>
      <c r="BG130" s="56">
        <v>0</v>
      </c>
      <c r="BH130" s="56">
        <v>0</v>
      </c>
      <c r="BI130" s="56">
        <v>589210</v>
      </c>
      <c r="BJ130" s="56">
        <v>1130</v>
      </c>
      <c r="BK130" s="56">
        <v>0</v>
      </c>
      <c r="BL130" s="56">
        <v>68470</v>
      </c>
      <c r="BM130" s="56">
        <v>0</v>
      </c>
      <c r="BN130" s="56">
        <v>18360</v>
      </c>
      <c r="BO130" s="56">
        <v>0</v>
      </c>
      <c r="BP130" s="57">
        <v>74910</v>
      </c>
      <c r="BQ130" s="79">
        <v>74910</v>
      </c>
      <c r="BR130" s="59">
        <v>0</v>
      </c>
      <c r="BS130" s="60">
        <v>0</v>
      </c>
      <c r="BT130" s="56">
        <v>0</v>
      </c>
      <c r="BU130" s="47">
        <f t="shared" si="12"/>
        <v>168520</v>
      </c>
      <c r="BV130" s="61">
        <f t="shared" si="20"/>
        <v>589210</v>
      </c>
      <c r="BW130" s="61">
        <f t="shared" si="21"/>
        <v>1130</v>
      </c>
      <c r="BX130" s="47">
        <f t="shared" si="13"/>
        <v>80</v>
      </c>
      <c r="BY130" s="61">
        <f t="shared" si="22"/>
        <v>758940</v>
      </c>
      <c r="BZ130" s="62">
        <f t="shared" si="23"/>
        <v>22.20465385933012</v>
      </c>
      <c r="CA130" s="63">
        <v>22.23776408334543</v>
      </c>
      <c r="CB130" s="64">
        <f>BY130/F130</f>
        <v>479.4314592545799</v>
      </c>
    </row>
    <row r="131" spans="1:80" ht="12">
      <c r="A131" s="52">
        <v>2009</v>
      </c>
      <c r="B131" s="53" t="s">
        <v>374</v>
      </c>
      <c r="C131" s="53" t="s">
        <v>336</v>
      </c>
      <c r="D131" s="54" t="s">
        <v>375</v>
      </c>
      <c r="E131" s="55">
        <v>364</v>
      </c>
      <c r="F131" s="56">
        <v>680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/>
      <c r="O131" s="56">
        <v>0</v>
      </c>
      <c r="P131" s="56">
        <v>7180</v>
      </c>
      <c r="Q131" s="42">
        <f t="shared" si="14"/>
        <v>7180</v>
      </c>
      <c r="R131" s="56">
        <v>2920</v>
      </c>
      <c r="S131" s="56">
        <v>0</v>
      </c>
      <c r="T131" s="42">
        <f t="shared" si="15"/>
        <v>2920</v>
      </c>
      <c r="U131" s="56">
        <v>0</v>
      </c>
      <c r="V131" s="56">
        <v>0</v>
      </c>
      <c r="W131" s="56">
        <v>0</v>
      </c>
      <c r="X131" s="42">
        <f t="shared" si="16"/>
        <v>0</v>
      </c>
      <c r="Y131" s="56">
        <v>0</v>
      </c>
      <c r="Z131" s="56">
        <v>0</v>
      </c>
      <c r="AA131" s="56">
        <v>0</v>
      </c>
      <c r="AB131" s="56">
        <v>0</v>
      </c>
      <c r="AC131" s="56">
        <v>0</v>
      </c>
      <c r="AD131" s="42">
        <f t="shared" si="17"/>
        <v>0</v>
      </c>
      <c r="AE131" s="56">
        <v>10320</v>
      </c>
      <c r="AF131" s="56">
        <v>0</v>
      </c>
      <c r="AG131" s="42">
        <f t="shared" si="18"/>
        <v>10320</v>
      </c>
      <c r="AH131" s="56">
        <v>0</v>
      </c>
      <c r="AI131" s="56">
        <v>0</v>
      </c>
      <c r="AJ131" s="56">
        <v>0</v>
      </c>
      <c r="AK131" s="56">
        <v>0</v>
      </c>
      <c r="AL131" s="56">
        <v>0</v>
      </c>
      <c r="AM131" s="56">
        <v>0</v>
      </c>
      <c r="AN131" s="56">
        <v>0</v>
      </c>
      <c r="AO131" s="56">
        <v>0</v>
      </c>
      <c r="AP131" s="56">
        <v>0</v>
      </c>
      <c r="AQ131" s="56">
        <v>0</v>
      </c>
      <c r="AR131" s="56">
        <v>0</v>
      </c>
      <c r="AS131" s="56">
        <v>0</v>
      </c>
      <c r="AT131" s="56">
        <v>0</v>
      </c>
      <c r="AU131" s="42">
        <v>0</v>
      </c>
      <c r="AV131" s="56">
        <v>0</v>
      </c>
      <c r="AW131" s="56">
        <v>0</v>
      </c>
      <c r="AX131" s="56">
        <v>0</v>
      </c>
      <c r="AY131" s="56">
        <v>0</v>
      </c>
      <c r="AZ131" s="56">
        <v>0</v>
      </c>
      <c r="BA131" s="42">
        <f t="shared" si="19"/>
        <v>0</v>
      </c>
      <c r="BB131" s="56">
        <v>0</v>
      </c>
      <c r="BC131" s="56">
        <v>2</v>
      </c>
      <c r="BD131" s="56">
        <v>0</v>
      </c>
      <c r="BE131" s="56">
        <v>0</v>
      </c>
      <c r="BF131" s="56">
        <v>39</v>
      </c>
      <c r="BG131" s="56">
        <v>0</v>
      </c>
      <c r="BH131" s="56">
        <v>0</v>
      </c>
      <c r="BI131" s="56">
        <v>222160</v>
      </c>
      <c r="BJ131" s="56">
        <v>0</v>
      </c>
      <c r="BK131" s="56">
        <v>0</v>
      </c>
      <c r="BL131" s="56">
        <v>0</v>
      </c>
      <c r="BM131" s="56">
        <v>1400</v>
      </c>
      <c r="BN131" s="56">
        <v>0</v>
      </c>
      <c r="BO131" s="56">
        <v>0</v>
      </c>
      <c r="BP131" s="57">
        <v>4980</v>
      </c>
      <c r="BQ131" s="79">
        <v>4980</v>
      </c>
      <c r="BR131" s="59">
        <v>0</v>
      </c>
      <c r="BS131" s="60">
        <v>459980</v>
      </c>
      <c r="BT131" s="56">
        <v>0</v>
      </c>
      <c r="BU131" s="47">
        <f aca="true" t="shared" si="24" ref="BU131:BU194">G131+H131+I131+J131+K131+L131+M131+O131+P131+R131+S131+U131+V131+W131+Y131+Z131+AA131+AB131+AC131+AE131+AF131+AH131+AL131+AM131+AN131+AO131+AP131+AQ131+AR131+AS131+AT131+AU131+AX131+AY131+AZ131+BB131+BQ131</f>
        <v>25400</v>
      </c>
      <c r="BV131" s="61">
        <f t="shared" si="20"/>
        <v>222160</v>
      </c>
      <c r="BW131" s="61">
        <f>BJ131+BK131+BR131</f>
        <v>0</v>
      </c>
      <c r="BX131" s="47">
        <f aca="true" t="shared" si="25" ref="BX131:BX194">AI131+AJ131+AK131+BD131+BE131+BF131+BG131+BC131</f>
        <v>41</v>
      </c>
      <c r="BY131" s="61">
        <f t="shared" si="22"/>
        <v>247601</v>
      </c>
      <c r="BZ131" s="62">
        <f t="shared" si="23"/>
        <v>10.258439990145437</v>
      </c>
      <c r="CA131" s="63">
        <v>10.258439990145437</v>
      </c>
      <c r="CB131" s="64">
        <f>BY131/F131</f>
        <v>364.11911764705883</v>
      </c>
    </row>
    <row r="132" spans="1:80" ht="12">
      <c r="A132" s="52">
        <v>2009</v>
      </c>
      <c r="B132" s="53" t="s">
        <v>376</v>
      </c>
      <c r="C132" s="53" t="s">
        <v>336</v>
      </c>
      <c r="D132" s="54" t="s">
        <v>377</v>
      </c>
      <c r="E132" s="55">
        <v>358</v>
      </c>
      <c r="F132" s="56">
        <v>903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/>
      <c r="O132" s="56">
        <v>8430</v>
      </c>
      <c r="P132" s="56">
        <v>6200</v>
      </c>
      <c r="Q132" s="42">
        <f aca="true" t="shared" si="26" ref="Q132:Q195">O132+P132</f>
        <v>14630</v>
      </c>
      <c r="R132" s="56">
        <v>8520</v>
      </c>
      <c r="S132" s="56">
        <v>0</v>
      </c>
      <c r="T132" s="42">
        <f aca="true" t="shared" si="27" ref="T132:T195">R132+S132</f>
        <v>8520</v>
      </c>
      <c r="U132" s="56">
        <v>0</v>
      </c>
      <c r="V132" s="56">
        <v>0</v>
      </c>
      <c r="W132" s="56">
        <v>0</v>
      </c>
      <c r="X132" s="42">
        <f aca="true" t="shared" si="28" ref="X132:X195">U132+V132+W132</f>
        <v>0</v>
      </c>
      <c r="Y132" s="56">
        <v>0</v>
      </c>
      <c r="Z132" s="56">
        <v>0</v>
      </c>
      <c r="AA132" s="56">
        <v>0</v>
      </c>
      <c r="AB132" s="56">
        <v>0</v>
      </c>
      <c r="AC132" s="56">
        <v>0</v>
      </c>
      <c r="AD132" s="42">
        <f aca="true" t="shared" si="29" ref="AD132:AD195">Y132+Z132+AA132+AB132+AC132</f>
        <v>0</v>
      </c>
      <c r="AE132" s="56">
        <v>14570</v>
      </c>
      <c r="AF132" s="56">
        <v>0</v>
      </c>
      <c r="AG132" s="42">
        <f aca="true" t="shared" si="30" ref="AG132:AG195">AE132+AF132</f>
        <v>14570</v>
      </c>
      <c r="AH132" s="56">
        <v>0</v>
      </c>
      <c r="AI132" s="56"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  <c r="AO132" s="56">
        <v>0</v>
      </c>
      <c r="AP132" s="56">
        <v>0</v>
      </c>
      <c r="AQ132" s="56">
        <v>0</v>
      </c>
      <c r="AR132" s="56">
        <v>0</v>
      </c>
      <c r="AS132" s="56">
        <v>0</v>
      </c>
      <c r="AT132" s="56">
        <v>0</v>
      </c>
      <c r="AU132" s="42">
        <v>0</v>
      </c>
      <c r="AV132" s="56">
        <v>0</v>
      </c>
      <c r="AW132" s="56">
        <v>0</v>
      </c>
      <c r="AX132" s="56">
        <v>0</v>
      </c>
      <c r="AY132" s="56">
        <v>0</v>
      </c>
      <c r="AZ132" s="56">
        <v>0</v>
      </c>
      <c r="BA132" s="42">
        <f aca="true" t="shared" si="31" ref="BA132:BA195">AY132+AZ132</f>
        <v>0</v>
      </c>
      <c r="BB132" s="56">
        <v>0</v>
      </c>
      <c r="BC132" s="56">
        <v>10</v>
      </c>
      <c r="BD132" s="56">
        <v>0</v>
      </c>
      <c r="BE132" s="56">
        <v>0</v>
      </c>
      <c r="BF132" s="56">
        <v>10</v>
      </c>
      <c r="BG132" s="56">
        <v>0</v>
      </c>
      <c r="BH132" s="56">
        <v>0</v>
      </c>
      <c r="BI132" s="56">
        <v>272890</v>
      </c>
      <c r="BJ132" s="56">
        <v>0</v>
      </c>
      <c r="BK132" s="56">
        <v>0</v>
      </c>
      <c r="BL132" s="56">
        <v>18895</v>
      </c>
      <c r="BM132" s="56">
        <v>0</v>
      </c>
      <c r="BN132" s="56">
        <v>0</v>
      </c>
      <c r="BO132" s="56">
        <v>213</v>
      </c>
      <c r="BP132" s="57">
        <v>12440</v>
      </c>
      <c r="BQ132" s="79">
        <v>12440</v>
      </c>
      <c r="BR132" s="59">
        <v>0</v>
      </c>
      <c r="BS132" s="60">
        <v>0</v>
      </c>
      <c r="BT132" s="56">
        <v>0</v>
      </c>
      <c r="BU132" s="47">
        <f t="shared" si="24"/>
        <v>50160</v>
      </c>
      <c r="BV132" s="61">
        <f aca="true" t="shared" si="32" ref="BV132:BV195">BI132</f>
        <v>272890</v>
      </c>
      <c r="BW132" s="61">
        <f aca="true" t="shared" si="33" ref="BW132:BW195">BJ132+BK132+BR132</f>
        <v>0</v>
      </c>
      <c r="BX132" s="47">
        <f t="shared" si="25"/>
        <v>20</v>
      </c>
      <c r="BY132" s="61">
        <f aca="true" t="shared" si="34" ref="BY132:BY195">BU132+BV132+BW132+BX132</f>
        <v>323070</v>
      </c>
      <c r="BZ132" s="62">
        <f aca="true" t="shared" si="35" ref="BZ132:BZ195">BU132/BY132*100</f>
        <v>15.526046986721145</v>
      </c>
      <c r="CA132" s="63">
        <v>15.526046986721145</v>
      </c>
      <c r="CB132" s="64">
        <f>BY132/F132</f>
        <v>357.77408637873754</v>
      </c>
    </row>
    <row r="133" spans="1:80" ht="12">
      <c r="A133" s="52">
        <v>2009</v>
      </c>
      <c r="B133" s="53" t="s">
        <v>378</v>
      </c>
      <c r="C133" s="53" t="s">
        <v>336</v>
      </c>
      <c r="D133" s="54" t="s">
        <v>379</v>
      </c>
      <c r="E133" s="55">
        <v>360</v>
      </c>
      <c r="F133" s="56">
        <v>2510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50</v>
      </c>
      <c r="M133" s="56">
        <v>0</v>
      </c>
      <c r="N133" s="56"/>
      <c r="O133" s="56">
        <v>37560</v>
      </c>
      <c r="P133" s="56">
        <v>55440</v>
      </c>
      <c r="Q133" s="42">
        <f t="shared" si="26"/>
        <v>93000</v>
      </c>
      <c r="R133" s="56">
        <v>23290</v>
      </c>
      <c r="S133" s="56">
        <v>0</v>
      </c>
      <c r="T133" s="42">
        <f t="shared" si="27"/>
        <v>23290</v>
      </c>
      <c r="U133" s="56">
        <v>0</v>
      </c>
      <c r="V133" s="56">
        <v>11550</v>
      </c>
      <c r="W133" s="56">
        <v>0</v>
      </c>
      <c r="X133" s="42">
        <f t="shared" si="28"/>
        <v>11550</v>
      </c>
      <c r="Y133" s="56">
        <v>780</v>
      </c>
      <c r="Z133" s="56">
        <v>0</v>
      </c>
      <c r="AA133" s="56">
        <v>0</v>
      </c>
      <c r="AB133" s="56">
        <v>0</v>
      </c>
      <c r="AC133" s="56">
        <v>2400</v>
      </c>
      <c r="AD133" s="42">
        <f t="shared" si="29"/>
        <v>3180</v>
      </c>
      <c r="AE133" s="56">
        <v>75770</v>
      </c>
      <c r="AF133" s="56">
        <v>0</v>
      </c>
      <c r="AG133" s="42">
        <f t="shared" si="30"/>
        <v>75770</v>
      </c>
      <c r="AH133" s="56">
        <v>0</v>
      </c>
      <c r="AI133" s="56"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  <c r="AO133" s="56">
        <v>74</v>
      </c>
      <c r="AP133" s="56">
        <v>2660</v>
      </c>
      <c r="AQ133" s="56">
        <v>0</v>
      </c>
      <c r="AR133" s="56">
        <v>0</v>
      </c>
      <c r="AS133" s="56">
        <v>4300</v>
      </c>
      <c r="AT133" s="56">
        <v>0</v>
      </c>
      <c r="AU133" s="42">
        <v>0</v>
      </c>
      <c r="AV133" s="56">
        <v>0</v>
      </c>
      <c r="AW133" s="56">
        <v>0</v>
      </c>
      <c r="AX133" s="56">
        <v>0</v>
      </c>
      <c r="AY133" s="56">
        <v>284890</v>
      </c>
      <c r="AZ133" s="56">
        <v>47500</v>
      </c>
      <c r="BA133" s="42">
        <f t="shared" si="31"/>
        <v>332390</v>
      </c>
      <c r="BB133" s="56">
        <v>3680</v>
      </c>
      <c r="BC133" s="56">
        <v>90</v>
      </c>
      <c r="BD133" s="56">
        <v>0</v>
      </c>
      <c r="BE133" s="56">
        <v>0</v>
      </c>
      <c r="BF133" s="56">
        <v>161</v>
      </c>
      <c r="BG133" s="56">
        <v>0</v>
      </c>
      <c r="BH133" s="56">
        <v>0</v>
      </c>
      <c r="BI133" s="56">
        <v>276690</v>
      </c>
      <c r="BJ133" s="56">
        <v>0</v>
      </c>
      <c r="BK133" s="56">
        <v>0</v>
      </c>
      <c r="BL133" s="56">
        <v>50858</v>
      </c>
      <c r="BM133" s="56">
        <v>0</v>
      </c>
      <c r="BN133" s="56">
        <v>0</v>
      </c>
      <c r="BO133" s="56">
        <v>573</v>
      </c>
      <c r="BP133" s="57">
        <v>75550</v>
      </c>
      <c r="BQ133" s="79">
        <v>75550</v>
      </c>
      <c r="BR133" s="59">
        <v>0</v>
      </c>
      <c r="BS133" s="60">
        <v>0</v>
      </c>
      <c r="BT133" s="56">
        <v>0</v>
      </c>
      <c r="BU133" s="47">
        <f t="shared" si="24"/>
        <v>625494</v>
      </c>
      <c r="BV133" s="61">
        <f t="shared" si="32"/>
        <v>276690</v>
      </c>
      <c r="BW133" s="61">
        <f t="shared" si="33"/>
        <v>0</v>
      </c>
      <c r="BX133" s="47">
        <f t="shared" si="25"/>
        <v>251</v>
      </c>
      <c r="BY133" s="61">
        <f t="shared" si="34"/>
        <v>902435</v>
      </c>
      <c r="BZ133" s="62">
        <f t="shared" si="35"/>
        <v>69.31180639048796</v>
      </c>
      <c r="CA133" s="63">
        <v>69.31180639048796</v>
      </c>
      <c r="CB133" s="64">
        <f>BY133/F133</f>
        <v>359.5358565737052</v>
      </c>
    </row>
    <row r="134" spans="1:80" ht="12">
      <c r="A134" s="52">
        <v>2009</v>
      </c>
      <c r="B134" s="53" t="s">
        <v>380</v>
      </c>
      <c r="C134" s="53" t="s">
        <v>336</v>
      </c>
      <c r="D134" s="54" t="s">
        <v>381</v>
      </c>
      <c r="E134" s="55">
        <v>490</v>
      </c>
      <c r="F134" s="56">
        <v>43016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4055</v>
      </c>
      <c r="M134" s="56">
        <v>0</v>
      </c>
      <c r="N134" s="56"/>
      <c r="O134" s="56">
        <v>517240</v>
      </c>
      <c r="P134" s="56">
        <v>2152650</v>
      </c>
      <c r="Q134" s="42">
        <f t="shared" si="26"/>
        <v>2669890</v>
      </c>
      <c r="R134" s="56">
        <v>498900</v>
      </c>
      <c r="S134" s="56">
        <v>0</v>
      </c>
      <c r="T134" s="42">
        <f t="shared" si="27"/>
        <v>498900</v>
      </c>
      <c r="U134" s="56">
        <v>0</v>
      </c>
      <c r="V134" s="56">
        <v>166100</v>
      </c>
      <c r="W134" s="56">
        <v>0</v>
      </c>
      <c r="X134" s="42">
        <f t="shared" si="28"/>
        <v>166100</v>
      </c>
      <c r="Y134" s="56">
        <v>16980</v>
      </c>
      <c r="Z134" s="56">
        <v>0</v>
      </c>
      <c r="AA134" s="56">
        <v>0</v>
      </c>
      <c r="AB134" s="56">
        <v>0</v>
      </c>
      <c r="AC134" s="56">
        <v>111960</v>
      </c>
      <c r="AD134" s="42">
        <f t="shared" si="29"/>
        <v>128940</v>
      </c>
      <c r="AE134" s="56">
        <v>808290</v>
      </c>
      <c r="AF134" s="56">
        <v>0</v>
      </c>
      <c r="AG134" s="42">
        <f t="shared" si="30"/>
        <v>808290</v>
      </c>
      <c r="AH134" s="56">
        <v>140</v>
      </c>
      <c r="AI134" s="56">
        <v>0</v>
      </c>
      <c r="AJ134" s="56">
        <v>0</v>
      </c>
      <c r="AK134" s="56">
        <v>0</v>
      </c>
      <c r="AL134" s="56">
        <v>780</v>
      </c>
      <c r="AM134" s="56">
        <v>0</v>
      </c>
      <c r="AN134" s="56">
        <v>390</v>
      </c>
      <c r="AO134" s="56">
        <v>0</v>
      </c>
      <c r="AP134" s="56">
        <v>23720</v>
      </c>
      <c r="AQ134" s="56">
        <v>0</v>
      </c>
      <c r="AR134" s="56">
        <v>31105</v>
      </c>
      <c r="AS134" s="56">
        <v>21240</v>
      </c>
      <c r="AT134" s="56">
        <v>17070</v>
      </c>
      <c r="AU134" s="42">
        <v>0</v>
      </c>
      <c r="AV134" s="56">
        <v>0</v>
      </c>
      <c r="AW134" s="56">
        <v>0</v>
      </c>
      <c r="AX134" s="56">
        <v>0</v>
      </c>
      <c r="AY134" s="56">
        <v>2049210</v>
      </c>
      <c r="AZ134" s="56">
        <v>224380</v>
      </c>
      <c r="BA134" s="42">
        <f t="shared" si="31"/>
        <v>2273590</v>
      </c>
      <c r="BB134" s="56">
        <v>69800</v>
      </c>
      <c r="BC134" s="56">
        <v>3173</v>
      </c>
      <c r="BD134" s="56">
        <v>0</v>
      </c>
      <c r="BE134" s="56">
        <v>0</v>
      </c>
      <c r="BF134" s="56">
        <v>2557</v>
      </c>
      <c r="BG134" s="56">
        <v>1064</v>
      </c>
      <c r="BH134" s="56">
        <v>0</v>
      </c>
      <c r="BI134" s="56">
        <v>13220930</v>
      </c>
      <c r="BJ134" s="56">
        <v>268</v>
      </c>
      <c r="BK134" s="56">
        <v>0</v>
      </c>
      <c r="BL134" s="56">
        <v>417</v>
      </c>
      <c r="BM134" s="56">
        <v>0</v>
      </c>
      <c r="BN134" s="56">
        <v>0</v>
      </c>
      <c r="BO134" s="56">
        <v>0</v>
      </c>
      <c r="BP134" s="57">
        <v>327850</v>
      </c>
      <c r="BQ134" s="79">
        <v>327850</v>
      </c>
      <c r="BR134" s="59">
        <v>0</v>
      </c>
      <c r="BS134" s="60">
        <v>0</v>
      </c>
      <c r="BT134" s="56">
        <v>0</v>
      </c>
      <c r="BU134" s="47">
        <f t="shared" si="24"/>
        <v>7041860</v>
      </c>
      <c r="BV134" s="61">
        <f t="shared" si="32"/>
        <v>13220930</v>
      </c>
      <c r="BW134" s="61">
        <f t="shared" si="33"/>
        <v>268</v>
      </c>
      <c r="BX134" s="47">
        <f t="shared" si="25"/>
        <v>6794</v>
      </c>
      <c r="BY134" s="61">
        <f t="shared" si="34"/>
        <v>20269852</v>
      </c>
      <c r="BZ134" s="62">
        <f t="shared" si="35"/>
        <v>34.74055952653231</v>
      </c>
      <c r="CA134" s="63">
        <v>34.741018858601144</v>
      </c>
      <c r="CB134" s="64">
        <f>BY134/F134</f>
        <v>471.21657057838945</v>
      </c>
    </row>
    <row r="135" spans="1:80" ht="12">
      <c r="A135" s="52">
        <v>2009</v>
      </c>
      <c r="B135" s="53" t="s">
        <v>382</v>
      </c>
      <c r="C135" s="53" t="s">
        <v>336</v>
      </c>
      <c r="D135" s="54" t="s">
        <v>383</v>
      </c>
      <c r="E135" s="55">
        <v>531</v>
      </c>
      <c r="F135" s="56">
        <v>10379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4340</v>
      </c>
      <c r="M135" s="56">
        <v>0</v>
      </c>
      <c r="N135" s="56"/>
      <c r="O135" s="56">
        <v>264160</v>
      </c>
      <c r="P135" s="56">
        <v>281730</v>
      </c>
      <c r="Q135" s="42">
        <f t="shared" si="26"/>
        <v>545890</v>
      </c>
      <c r="R135" s="56">
        <v>140330</v>
      </c>
      <c r="S135" s="56">
        <v>0</v>
      </c>
      <c r="T135" s="42">
        <f t="shared" si="27"/>
        <v>140330</v>
      </c>
      <c r="U135" s="56">
        <v>0</v>
      </c>
      <c r="V135" s="56">
        <v>85540</v>
      </c>
      <c r="W135" s="56">
        <v>0</v>
      </c>
      <c r="X135" s="42">
        <f t="shared" si="28"/>
        <v>85540</v>
      </c>
      <c r="Y135" s="56">
        <v>0</v>
      </c>
      <c r="Z135" s="56">
        <v>0</v>
      </c>
      <c r="AA135" s="56">
        <v>0</v>
      </c>
      <c r="AB135" s="56">
        <v>0</v>
      </c>
      <c r="AC135" s="56">
        <v>57550</v>
      </c>
      <c r="AD135" s="42">
        <f t="shared" si="29"/>
        <v>57550</v>
      </c>
      <c r="AE135" s="56">
        <v>171880</v>
      </c>
      <c r="AF135" s="56">
        <v>0</v>
      </c>
      <c r="AG135" s="42">
        <f t="shared" si="30"/>
        <v>171880</v>
      </c>
      <c r="AH135" s="56">
        <v>0</v>
      </c>
      <c r="AI135" s="56">
        <v>0</v>
      </c>
      <c r="AJ135" s="56">
        <v>0</v>
      </c>
      <c r="AK135" s="56">
        <v>0</v>
      </c>
      <c r="AL135" s="56">
        <v>4910</v>
      </c>
      <c r="AM135" s="56">
        <v>0</v>
      </c>
      <c r="AN135" s="56">
        <v>30</v>
      </c>
      <c r="AO135" s="56">
        <v>55</v>
      </c>
      <c r="AP135" s="56">
        <v>19385</v>
      </c>
      <c r="AQ135" s="56">
        <v>0</v>
      </c>
      <c r="AR135" s="56">
        <v>10090</v>
      </c>
      <c r="AS135" s="56">
        <v>21800</v>
      </c>
      <c r="AT135" s="56">
        <v>4220</v>
      </c>
      <c r="AU135" s="42">
        <v>0</v>
      </c>
      <c r="AV135" s="56">
        <v>0</v>
      </c>
      <c r="AW135" s="56">
        <v>0</v>
      </c>
      <c r="AX135" s="56">
        <v>0</v>
      </c>
      <c r="AY135" s="56">
        <v>691730</v>
      </c>
      <c r="AZ135" s="56">
        <v>146780</v>
      </c>
      <c r="BA135" s="42">
        <f t="shared" si="31"/>
        <v>838510</v>
      </c>
      <c r="BB135" s="56">
        <v>17940</v>
      </c>
      <c r="BC135" s="56">
        <v>558</v>
      </c>
      <c r="BD135" s="56">
        <v>0</v>
      </c>
      <c r="BE135" s="56">
        <v>0</v>
      </c>
      <c r="BF135" s="56">
        <v>775</v>
      </c>
      <c r="BG135" s="56">
        <v>0</v>
      </c>
      <c r="BH135" s="56">
        <v>0</v>
      </c>
      <c r="BI135" s="56">
        <v>3146380</v>
      </c>
      <c r="BJ135" s="56">
        <v>0</v>
      </c>
      <c r="BK135" s="56">
        <v>0</v>
      </c>
      <c r="BL135" s="56">
        <v>0</v>
      </c>
      <c r="BM135" s="56">
        <v>0</v>
      </c>
      <c r="BN135" s="56">
        <v>0</v>
      </c>
      <c r="BO135" s="56">
        <v>0</v>
      </c>
      <c r="BP135" s="57">
        <v>208470</v>
      </c>
      <c r="BQ135" s="79">
        <v>208470</v>
      </c>
      <c r="BR135" s="59">
        <v>0</v>
      </c>
      <c r="BS135" s="60">
        <v>0</v>
      </c>
      <c r="BT135" s="56">
        <v>0</v>
      </c>
      <c r="BU135" s="47">
        <f t="shared" si="24"/>
        <v>2130940</v>
      </c>
      <c r="BV135" s="61">
        <f t="shared" si="32"/>
        <v>3146380</v>
      </c>
      <c r="BW135" s="61">
        <f t="shared" si="33"/>
        <v>0</v>
      </c>
      <c r="BX135" s="47">
        <f t="shared" si="25"/>
        <v>1333</v>
      </c>
      <c r="BY135" s="61">
        <f t="shared" si="34"/>
        <v>5278653</v>
      </c>
      <c r="BZ135" s="62">
        <f t="shared" si="35"/>
        <v>40.369010806355334</v>
      </c>
      <c r="CA135" s="63">
        <v>40.369010806355334</v>
      </c>
      <c r="CB135" s="64">
        <f>BY135/F135</f>
        <v>508.58974853068696</v>
      </c>
    </row>
    <row r="136" spans="1:80" ht="12">
      <c r="A136" s="52">
        <v>2009</v>
      </c>
      <c r="B136" s="53" t="s">
        <v>384</v>
      </c>
      <c r="C136" s="53" t="s">
        <v>336</v>
      </c>
      <c r="D136" s="54" t="s">
        <v>385</v>
      </c>
      <c r="E136" s="55">
        <v>418</v>
      </c>
      <c r="F136" s="56">
        <v>4940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1580</v>
      </c>
      <c r="M136" s="56">
        <v>0</v>
      </c>
      <c r="N136" s="56"/>
      <c r="O136" s="56">
        <v>91590</v>
      </c>
      <c r="P136" s="56">
        <v>64160</v>
      </c>
      <c r="Q136" s="42">
        <f t="shared" si="26"/>
        <v>155750</v>
      </c>
      <c r="R136" s="56">
        <v>23320</v>
      </c>
      <c r="S136" s="56">
        <v>0</v>
      </c>
      <c r="T136" s="42">
        <f t="shared" si="27"/>
        <v>23320</v>
      </c>
      <c r="U136" s="56">
        <v>0</v>
      </c>
      <c r="V136" s="56">
        <v>0</v>
      </c>
      <c r="W136" s="56">
        <v>0</v>
      </c>
      <c r="X136" s="42">
        <f t="shared" si="28"/>
        <v>0</v>
      </c>
      <c r="Y136" s="56">
        <v>1620</v>
      </c>
      <c r="Z136" s="56">
        <v>0</v>
      </c>
      <c r="AA136" s="56">
        <v>0</v>
      </c>
      <c r="AB136" s="56">
        <v>0</v>
      </c>
      <c r="AC136" s="56">
        <v>0</v>
      </c>
      <c r="AD136" s="42">
        <f t="shared" si="29"/>
        <v>1620</v>
      </c>
      <c r="AE136" s="56">
        <v>100910</v>
      </c>
      <c r="AF136" s="56">
        <v>0</v>
      </c>
      <c r="AG136" s="42">
        <f t="shared" si="30"/>
        <v>100910</v>
      </c>
      <c r="AH136" s="56">
        <v>0</v>
      </c>
      <c r="AI136" s="56"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  <c r="AO136" s="56">
        <v>21</v>
      </c>
      <c r="AP136" s="56">
        <v>0</v>
      </c>
      <c r="AQ136" s="56">
        <v>0</v>
      </c>
      <c r="AR136" s="56">
        <v>0</v>
      </c>
      <c r="AS136" s="56">
        <v>0</v>
      </c>
      <c r="AT136" s="56">
        <v>0</v>
      </c>
      <c r="AU136" s="42">
        <v>0</v>
      </c>
      <c r="AV136" s="56">
        <v>0</v>
      </c>
      <c r="AW136" s="56">
        <v>0</v>
      </c>
      <c r="AX136" s="56">
        <v>0</v>
      </c>
      <c r="AY136" s="56">
        <v>80760</v>
      </c>
      <c r="AZ136" s="56">
        <v>18540</v>
      </c>
      <c r="BA136" s="42">
        <f t="shared" si="31"/>
        <v>99300</v>
      </c>
      <c r="BB136" s="56">
        <v>5800</v>
      </c>
      <c r="BC136" s="56">
        <v>140</v>
      </c>
      <c r="BD136" s="56">
        <v>0</v>
      </c>
      <c r="BE136" s="56">
        <v>0</v>
      </c>
      <c r="BF136" s="56">
        <v>245</v>
      </c>
      <c r="BG136" s="56">
        <v>0</v>
      </c>
      <c r="BH136" s="56">
        <v>0</v>
      </c>
      <c r="BI136" s="56">
        <v>1525270</v>
      </c>
      <c r="BJ136" s="56">
        <v>0</v>
      </c>
      <c r="BK136" s="56">
        <v>0</v>
      </c>
      <c r="BL136" s="56">
        <v>12131</v>
      </c>
      <c r="BM136" s="56">
        <v>0</v>
      </c>
      <c r="BN136" s="56">
        <v>0</v>
      </c>
      <c r="BO136" s="56">
        <v>137</v>
      </c>
      <c r="BP136" s="57">
        <v>116650</v>
      </c>
      <c r="BQ136" s="79">
        <v>116650</v>
      </c>
      <c r="BR136" s="59">
        <v>0</v>
      </c>
      <c r="BS136" s="60">
        <v>0</v>
      </c>
      <c r="BT136" s="56">
        <v>0</v>
      </c>
      <c r="BU136" s="47">
        <f t="shared" si="24"/>
        <v>504951</v>
      </c>
      <c r="BV136" s="61">
        <f t="shared" si="32"/>
        <v>1525270</v>
      </c>
      <c r="BW136" s="61">
        <f t="shared" si="33"/>
        <v>0</v>
      </c>
      <c r="BX136" s="47">
        <f t="shared" si="25"/>
        <v>385</v>
      </c>
      <c r="BY136" s="61">
        <f t="shared" si="34"/>
        <v>2030606</v>
      </c>
      <c r="BZ136" s="62">
        <f t="shared" si="35"/>
        <v>24.86701014376989</v>
      </c>
      <c r="CA136" s="63">
        <v>24.86701014376989</v>
      </c>
      <c r="CB136" s="64">
        <f>BY136/F136</f>
        <v>411.05384615384617</v>
      </c>
    </row>
    <row r="137" spans="1:80" ht="12">
      <c r="A137" s="52">
        <v>2009</v>
      </c>
      <c r="B137" s="53" t="s">
        <v>386</v>
      </c>
      <c r="C137" s="53" t="s">
        <v>336</v>
      </c>
      <c r="D137" s="54" t="s">
        <v>387</v>
      </c>
      <c r="E137" s="55">
        <v>495</v>
      </c>
      <c r="F137" s="56">
        <v>7046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5125</v>
      </c>
      <c r="M137" s="56">
        <v>0</v>
      </c>
      <c r="N137" s="56"/>
      <c r="O137" s="56">
        <v>143620</v>
      </c>
      <c r="P137" s="56">
        <v>147000</v>
      </c>
      <c r="Q137" s="42">
        <f t="shared" si="26"/>
        <v>290620</v>
      </c>
      <c r="R137" s="56">
        <v>105050</v>
      </c>
      <c r="S137" s="56">
        <v>0</v>
      </c>
      <c r="T137" s="42">
        <f t="shared" si="27"/>
        <v>105050</v>
      </c>
      <c r="U137" s="56">
        <v>0</v>
      </c>
      <c r="V137" s="56">
        <v>0</v>
      </c>
      <c r="W137" s="56">
        <v>0</v>
      </c>
      <c r="X137" s="42">
        <f t="shared" si="28"/>
        <v>0</v>
      </c>
      <c r="Y137" s="56">
        <v>3550</v>
      </c>
      <c r="Z137" s="56">
        <v>0</v>
      </c>
      <c r="AA137" s="56">
        <v>30</v>
      </c>
      <c r="AB137" s="56">
        <v>0</v>
      </c>
      <c r="AC137" s="56">
        <v>26770</v>
      </c>
      <c r="AD137" s="42">
        <f t="shared" si="29"/>
        <v>30350</v>
      </c>
      <c r="AE137" s="56">
        <v>134550</v>
      </c>
      <c r="AF137" s="56">
        <v>0</v>
      </c>
      <c r="AG137" s="42">
        <f t="shared" si="30"/>
        <v>134550</v>
      </c>
      <c r="AH137" s="56">
        <v>1260</v>
      </c>
      <c r="AI137" s="56">
        <v>0</v>
      </c>
      <c r="AJ137" s="56">
        <v>0</v>
      </c>
      <c r="AK137" s="56">
        <v>0</v>
      </c>
      <c r="AL137" s="56">
        <v>14690</v>
      </c>
      <c r="AM137" s="56">
        <v>0</v>
      </c>
      <c r="AN137" s="56">
        <v>0</v>
      </c>
      <c r="AO137" s="56">
        <v>57</v>
      </c>
      <c r="AP137" s="56">
        <v>0</v>
      </c>
      <c r="AQ137" s="56">
        <v>142</v>
      </c>
      <c r="AR137" s="56">
        <v>0</v>
      </c>
      <c r="AS137" s="56">
        <v>0</v>
      </c>
      <c r="AT137" s="56">
        <v>4500</v>
      </c>
      <c r="AU137" s="42">
        <v>0</v>
      </c>
      <c r="AV137" s="56">
        <v>1154</v>
      </c>
      <c r="AW137" s="56">
        <v>0</v>
      </c>
      <c r="AX137" s="56">
        <v>8500</v>
      </c>
      <c r="AY137" s="56">
        <v>261590</v>
      </c>
      <c r="AZ137" s="56">
        <v>49110</v>
      </c>
      <c r="BA137" s="42">
        <f t="shared" si="31"/>
        <v>310700</v>
      </c>
      <c r="BB137" s="56">
        <v>13940</v>
      </c>
      <c r="BC137" s="56">
        <v>420</v>
      </c>
      <c r="BD137" s="56">
        <v>0</v>
      </c>
      <c r="BE137" s="56">
        <v>0</v>
      </c>
      <c r="BF137" s="56">
        <v>560</v>
      </c>
      <c r="BG137" s="56">
        <v>0</v>
      </c>
      <c r="BH137" s="56">
        <v>47</v>
      </c>
      <c r="BI137" s="56">
        <v>2258740</v>
      </c>
      <c r="BJ137" s="56">
        <v>0</v>
      </c>
      <c r="BK137" s="56">
        <v>0</v>
      </c>
      <c r="BL137" s="56">
        <v>0</v>
      </c>
      <c r="BM137" s="56">
        <v>0</v>
      </c>
      <c r="BN137" s="56">
        <v>0</v>
      </c>
      <c r="BO137" s="56">
        <v>0</v>
      </c>
      <c r="BP137" s="57">
        <v>142220</v>
      </c>
      <c r="BQ137" s="79">
        <v>142220</v>
      </c>
      <c r="BR137" s="59">
        <v>0</v>
      </c>
      <c r="BS137" s="60">
        <v>0</v>
      </c>
      <c r="BT137" s="56">
        <v>0</v>
      </c>
      <c r="BU137" s="47">
        <f t="shared" si="24"/>
        <v>1061704</v>
      </c>
      <c r="BV137" s="61">
        <f t="shared" si="32"/>
        <v>2258740</v>
      </c>
      <c r="BW137" s="61">
        <f t="shared" si="33"/>
        <v>0</v>
      </c>
      <c r="BX137" s="47">
        <f t="shared" si="25"/>
        <v>980</v>
      </c>
      <c r="BY137" s="61">
        <f t="shared" si="34"/>
        <v>3321424</v>
      </c>
      <c r="BZ137" s="62">
        <f t="shared" si="35"/>
        <v>31.965325715717114</v>
      </c>
      <c r="CA137" s="63">
        <v>31.96487339495061</v>
      </c>
      <c r="CB137" s="64">
        <f>BY137/F137</f>
        <v>471.39142776043144</v>
      </c>
    </row>
    <row r="138" spans="1:80" ht="12">
      <c r="A138" s="52">
        <v>2009</v>
      </c>
      <c r="B138" s="53" t="s">
        <v>388</v>
      </c>
      <c r="C138" s="53" t="s">
        <v>336</v>
      </c>
      <c r="D138" s="54" t="s">
        <v>389</v>
      </c>
      <c r="E138" s="55">
        <v>700</v>
      </c>
      <c r="F138" s="56">
        <v>153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/>
      <c r="O138" s="56">
        <v>0</v>
      </c>
      <c r="P138" s="56">
        <v>25560</v>
      </c>
      <c r="Q138" s="42">
        <f t="shared" si="26"/>
        <v>25560</v>
      </c>
      <c r="R138" s="56">
        <v>3160</v>
      </c>
      <c r="S138" s="56">
        <v>0</v>
      </c>
      <c r="T138" s="42">
        <f t="shared" si="27"/>
        <v>3160</v>
      </c>
      <c r="U138" s="56">
        <v>0</v>
      </c>
      <c r="V138" s="56">
        <v>0</v>
      </c>
      <c r="W138" s="56">
        <v>0</v>
      </c>
      <c r="X138" s="42">
        <f t="shared" si="28"/>
        <v>0</v>
      </c>
      <c r="Y138" s="56">
        <v>0</v>
      </c>
      <c r="Z138" s="56">
        <v>0</v>
      </c>
      <c r="AA138" s="56">
        <v>0</v>
      </c>
      <c r="AB138" s="56">
        <v>0</v>
      </c>
      <c r="AC138" s="56">
        <v>0</v>
      </c>
      <c r="AD138" s="42">
        <f t="shared" si="29"/>
        <v>0</v>
      </c>
      <c r="AE138" s="56">
        <v>3590</v>
      </c>
      <c r="AF138" s="56">
        <v>0</v>
      </c>
      <c r="AG138" s="42">
        <f t="shared" si="30"/>
        <v>3590</v>
      </c>
      <c r="AH138" s="56"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56">
        <v>0</v>
      </c>
      <c r="AP138" s="56">
        <v>0</v>
      </c>
      <c r="AQ138" s="56">
        <v>0</v>
      </c>
      <c r="AR138" s="56">
        <v>0</v>
      </c>
      <c r="AS138" s="56">
        <v>0</v>
      </c>
      <c r="AT138" s="56">
        <v>0</v>
      </c>
      <c r="AU138" s="42">
        <v>0</v>
      </c>
      <c r="AV138" s="56">
        <v>0</v>
      </c>
      <c r="AW138" s="56">
        <v>0</v>
      </c>
      <c r="AX138" s="56">
        <v>0</v>
      </c>
      <c r="AY138" s="56">
        <v>0</v>
      </c>
      <c r="AZ138" s="56">
        <v>0</v>
      </c>
      <c r="BA138" s="42">
        <f t="shared" si="31"/>
        <v>0</v>
      </c>
      <c r="BB138" s="56">
        <v>0</v>
      </c>
      <c r="BC138" s="56">
        <v>0</v>
      </c>
      <c r="BD138" s="56">
        <v>0</v>
      </c>
      <c r="BE138" s="56">
        <v>0</v>
      </c>
      <c r="BF138" s="56">
        <v>0</v>
      </c>
      <c r="BG138" s="56">
        <v>0</v>
      </c>
      <c r="BH138" s="56">
        <v>0</v>
      </c>
      <c r="BI138" s="56">
        <v>71650</v>
      </c>
      <c r="BJ138" s="56">
        <v>0</v>
      </c>
      <c r="BK138" s="56">
        <v>0</v>
      </c>
      <c r="BL138" s="56">
        <v>14570</v>
      </c>
      <c r="BM138" s="56">
        <v>0</v>
      </c>
      <c r="BN138" s="56">
        <v>0</v>
      </c>
      <c r="BO138" s="56">
        <v>0</v>
      </c>
      <c r="BP138" s="57">
        <v>3170</v>
      </c>
      <c r="BQ138" s="79">
        <v>3170</v>
      </c>
      <c r="BR138" s="59">
        <v>0</v>
      </c>
      <c r="BS138" s="60">
        <v>0</v>
      </c>
      <c r="BT138" s="56">
        <v>0</v>
      </c>
      <c r="BU138" s="47">
        <f t="shared" si="24"/>
        <v>35480</v>
      </c>
      <c r="BV138" s="61">
        <f t="shared" si="32"/>
        <v>71650</v>
      </c>
      <c r="BW138" s="61">
        <f t="shared" si="33"/>
        <v>0</v>
      </c>
      <c r="BX138" s="47">
        <f t="shared" si="25"/>
        <v>0</v>
      </c>
      <c r="BY138" s="61">
        <f t="shared" si="34"/>
        <v>107130</v>
      </c>
      <c r="BZ138" s="62">
        <f t="shared" si="35"/>
        <v>33.1186409035751</v>
      </c>
      <c r="CA138" s="63">
        <v>33.1186409035751</v>
      </c>
      <c r="CB138" s="64">
        <f>BY138/F138</f>
        <v>700.1960784313726</v>
      </c>
    </row>
    <row r="139" spans="1:80" ht="12">
      <c r="A139" s="52">
        <v>2009</v>
      </c>
      <c r="B139" s="53" t="s">
        <v>390</v>
      </c>
      <c r="C139" s="53" t="s">
        <v>336</v>
      </c>
      <c r="D139" s="54" t="s">
        <v>391</v>
      </c>
      <c r="E139" s="55">
        <v>430</v>
      </c>
      <c r="F139" s="56">
        <v>6385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1770</v>
      </c>
      <c r="M139" s="56">
        <v>0</v>
      </c>
      <c r="N139" s="56"/>
      <c r="O139" s="56">
        <v>127370</v>
      </c>
      <c r="P139" s="56">
        <v>240350</v>
      </c>
      <c r="Q139" s="42">
        <f t="shared" si="26"/>
        <v>367720</v>
      </c>
      <c r="R139" s="56">
        <v>175000</v>
      </c>
      <c r="S139" s="56">
        <v>0</v>
      </c>
      <c r="T139" s="42">
        <f t="shared" si="27"/>
        <v>175000</v>
      </c>
      <c r="U139" s="56">
        <v>0</v>
      </c>
      <c r="V139" s="56">
        <v>60760</v>
      </c>
      <c r="W139" s="56">
        <v>0</v>
      </c>
      <c r="X139" s="42">
        <f t="shared" si="28"/>
        <v>60760</v>
      </c>
      <c r="Y139" s="56">
        <v>890</v>
      </c>
      <c r="Z139" s="56">
        <v>0</v>
      </c>
      <c r="AA139" s="56">
        <v>0</v>
      </c>
      <c r="AB139" s="56">
        <v>0</v>
      </c>
      <c r="AC139" s="56">
        <v>69720</v>
      </c>
      <c r="AD139" s="42">
        <f t="shared" si="29"/>
        <v>70610</v>
      </c>
      <c r="AE139" s="56">
        <v>218690</v>
      </c>
      <c r="AF139" s="56">
        <v>0</v>
      </c>
      <c r="AG139" s="42">
        <f t="shared" si="30"/>
        <v>218690</v>
      </c>
      <c r="AH139" s="56"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  <c r="AO139" s="56">
        <v>0</v>
      </c>
      <c r="AP139" s="56">
        <v>8475</v>
      </c>
      <c r="AQ139" s="56">
        <v>250</v>
      </c>
      <c r="AR139" s="56">
        <v>2626</v>
      </c>
      <c r="AS139" s="56">
        <v>7250</v>
      </c>
      <c r="AT139" s="56">
        <v>8280</v>
      </c>
      <c r="AU139" s="42">
        <v>0</v>
      </c>
      <c r="AV139" s="56">
        <v>0</v>
      </c>
      <c r="AW139" s="56">
        <v>0</v>
      </c>
      <c r="AX139" s="56">
        <v>0</v>
      </c>
      <c r="AY139" s="56">
        <v>878090</v>
      </c>
      <c r="AZ139" s="56">
        <v>163960</v>
      </c>
      <c r="BA139" s="42">
        <f t="shared" si="31"/>
        <v>1042050</v>
      </c>
      <c r="BB139" s="56">
        <v>7470</v>
      </c>
      <c r="BC139" s="56">
        <v>366</v>
      </c>
      <c r="BD139" s="56">
        <v>0</v>
      </c>
      <c r="BE139" s="56">
        <v>0</v>
      </c>
      <c r="BF139" s="56">
        <v>221</v>
      </c>
      <c r="BG139" s="56">
        <v>0</v>
      </c>
      <c r="BH139" s="56">
        <v>0</v>
      </c>
      <c r="BI139" s="56">
        <v>646840</v>
      </c>
      <c r="BJ139" s="56">
        <v>0</v>
      </c>
      <c r="BK139" s="56">
        <v>0</v>
      </c>
      <c r="BL139" s="56">
        <v>0</v>
      </c>
      <c r="BM139" s="56">
        <v>0</v>
      </c>
      <c r="BN139" s="56">
        <v>0</v>
      </c>
      <c r="BO139" s="56">
        <v>0</v>
      </c>
      <c r="BP139" s="57">
        <v>64350</v>
      </c>
      <c r="BQ139" s="79">
        <v>64350</v>
      </c>
      <c r="BR139" s="59">
        <v>0</v>
      </c>
      <c r="BS139" s="60">
        <v>0</v>
      </c>
      <c r="BT139" s="56">
        <v>0</v>
      </c>
      <c r="BU139" s="47">
        <f t="shared" si="24"/>
        <v>2035301</v>
      </c>
      <c r="BV139" s="61">
        <f t="shared" si="32"/>
        <v>646840</v>
      </c>
      <c r="BW139" s="61">
        <f t="shared" si="33"/>
        <v>0</v>
      </c>
      <c r="BX139" s="47">
        <f t="shared" si="25"/>
        <v>587</v>
      </c>
      <c r="BY139" s="61">
        <f t="shared" si="34"/>
        <v>2682728</v>
      </c>
      <c r="BZ139" s="62">
        <f t="shared" si="35"/>
        <v>75.86684151356381</v>
      </c>
      <c r="CA139" s="63">
        <v>75.86684151356381</v>
      </c>
      <c r="CB139" s="64">
        <f>BY139/F139</f>
        <v>420.1610023492561</v>
      </c>
    </row>
    <row r="140" spans="1:80" ht="12">
      <c r="A140" s="52">
        <v>2009</v>
      </c>
      <c r="B140" s="53" t="s">
        <v>392</v>
      </c>
      <c r="C140" s="53" t="s">
        <v>336</v>
      </c>
      <c r="D140" s="54" t="s">
        <v>393</v>
      </c>
      <c r="E140" s="55">
        <v>484</v>
      </c>
      <c r="F140" s="56">
        <v>3594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/>
      <c r="O140" s="56">
        <v>113990</v>
      </c>
      <c r="P140" s="56">
        <v>84510</v>
      </c>
      <c r="Q140" s="42">
        <f t="shared" si="26"/>
        <v>198500</v>
      </c>
      <c r="R140" s="56">
        <v>58510</v>
      </c>
      <c r="S140" s="56">
        <v>0</v>
      </c>
      <c r="T140" s="42">
        <f t="shared" si="27"/>
        <v>58510</v>
      </c>
      <c r="U140" s="56">
        <v>0</v>
      </c>
      <c r="V140" s="56">
        <v>13950</v>
      </c>
      <c r="W140" s="56">
        <v>0</v>
      </c>
      <c r="X140" s="42">
        <f t="shared" si="28"/>
        <v>13950</v>
      </c>
      <c r="Y140" s="56">
        <v>0</v>
      </c>
      <c r="Z140" s="56">
        <v>0</v>
      </c>
      <c r="AA140" s="56">
        <v>50</v>
      </c>
      <c r="AB140" s="56">
        <v>0</v>
      </c>
      <c r="AC140" s="56">
        <v>21970</v>
      </c>
      <c r="AD140" s="42">
        <f t="shared" si="29"/>
        <v>22020</v>
      </c>
      <c r="AE140" s="56">
        <v>71850</v>
      </c>
      <c r="AF140" s="56">
        <v>0</v>
      </c>
      <c r="AG140" s="42">
        <f t="shared" si="30"/>
        <v>71850</v>
      </c>
      <c r="AH140" s="56">
        <v>0</v>
      </c>
      <c r="AI140" s="56">
        <v>0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  <c r="AO140" s="56">
        <v>0</v>
      </c>
      <c r="AP140" s="56">
        <v>3800</v>
      </c>
      <c r="AQ140" s="56">
        <v>0</v>
      </c>
      <c r="AR140" s="56">
        <v>1740</v>
      </c>
      <c r="AS140" s="56">
        <v>620</v>
      </c>
      <c r="AT140" s="56">
        <v>0</v>
      </c>
      <c r="AU140" s="42">
        <v>0</v>
      </c>
      <c r="AV140" s="56">
        <v>0</v>
      </c>
      <c r="AW140" s="56">
        <v>0</v>
      </c>
      <c r="AX140" s="56">
        <v>0</v>
      </c>
      <c r="AY140" s="56">
        <v>100220</v>
      </c>
      <c r="AZ140" s="56">
        <v>25610</v>
      </c>
      <c r="BA140" s="42">
        <f t="shared" si="31"/>
        <v>125830</v>
      </c>
      <c r="BB140" s="56">
        <v>6840</v>
      </c>
      <c r="BC140" s="56">
        <v>215</v>
      </c>
      <c r="BD140" s="56">
        <v>0</v>
      </c>
      <c r="BE140" s="56">
        <v>0</v>
      </c>
      <c r="BF140" s="56">
        <v>168</v>
      </c>
      <c r="BG140" s="56">
        <v>0</v>
      </c>
      <c r="BH140" s="56">
        <v>0</v>
      </c>
      <c r="BI140" s="56">
        <v>1158340</v>
      </c>
      <c r="BJ140" s="56">
        <v>0</v>
      </c>
      <c r="BK140" s="56">
        <v>0</v>
      </c>
      <c r="BL140" s="56">
        <v>788310</v>
      </c>
      <c r="BM140" s="56">
        <v>0</v>
      </c>
      <c r="BN140" s="56">
        <v>0</v>
      </c>
      <c r="BO140" s="56">
        <v>0</v>
      </c>
      <c r="BP140" s="57">
        <v>78650</v>
      </c>
      <c r="BQ140" s="79">
        <v>78650</v>
      </c>
      <c r="BR140" s="59">
        <v>0</v>
      </c>
      <c r="BS140" s="60">
        <v>0</v>
      </c>
      <c r="BT140" s="56">
        <v>0</v>
      </c>
      <c r="BU140" s="47">
        <f t="shared" si="24"/>
        <v>582310</v>
      </c>
      <c r="BV140" s="61">
        <f t="shared" si="32"/>
        <v>1158340</v>
      </c>
      <c r="BW140" s="61">
        <f t="shared" si="33"/>
        <v>0</v>
      </c>
      <c r="BX140" s="47">
        <f t="shared" si="25"/>
        <v>383</v>
      </c>
      <c r="BY140" s="61">
        <f t="shared" si="34"/>
        <v>1741033</v>
      </c>
      <c r="BZ140" s="62">
        <f t="shared" si="35"/>
        <v>33.44623565435003</v>
      </c>
      <c r="CA140" s="63">
        <v>33.44623565435003</v>
      </c>
      <c r="CB140" s="64">
        <f>BY140/F140</f>
        <v>484.4276572064552</v>
      </c>
    </row>
    <row r="141" spans="1:80" ht="12">
      <c r="A141" s="52">
        <v>2009</v>
      </c>
      <c r="B141" s="53" t="s">
        <v>394</v>
      </c>
      <c r="C141" s="53" t="s">
        <v>336</v>
      </c>
      <c r="D141" s="54" t="s">
        <v>395</v>
      </c>
      <c r="E141" s="55">
        <v>306</v>
      </c>
      <c r="F141" s="56">
        <v>3565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2150</v>
      </c>
      <c r="M141" s="56">
        <v>0</v>
      </c>
      <c r="N141" s="56"/>
      <c r="O141" s="56">
        <v>24070</v>
      </c>
      <c r="P141" s="56">
        <v>120620</v>
      </c>
      <c r="Q141" s="42">
        <f t="shared" si="26"/>
        <v>144690</v>
      </c>
      <c r="R141" s="56">
        <v>72550</v>
      </c>
      <c r="S141" s="56">
        <v>0</v>
      </c>
      <c r="T141" s="42">
        <f t="shared" si="27"/>
        <v>72550</v>
      </c>
      <c r="U141" s="56">
        <v>0</v>
      </c>
      <c r="V141" s="56">
        <v>20830</v>
      </c>
      <c r="W141" s="56">
        <v>0</v>
      </c>
      <c r="X141" s="42">
        <f t="shared" si="28"/>
        <v>20830</v>
      </c>
      <c r="Y141" s="56">
        <v>0</v>
      </c>
      <c r="Z141" s="56">
        <v>0</v>
      </c>
      <c r="AA141" s="56">
        <v>25</v>
      </c>
      <c r="AB141" s="56">
        <v>0</v>
      </c>
      <c r="AC141" s="56">
        <v>18660</v>
      </c>
      <c r="AD141" s="42">
        <f t="shared" si="29"/>
        <v>18685</v>
      </c>
      <c r="AE141" s="56">
        <v>112460</v>
      </c>
      <c r="AF141" s="56">
        <v>7930</v>
      </c>
      <c r="AG141" s="42">
        <f t="shared" si="30"/>
        <v>120390</v>
      </c>
      <c r="AH141" s="56">
        <v>0</v>
      </c>
      <c r="AI141" s="56">
        <v>0</v>
      </c>
      <c r="AJ141" s="56">
        <v>0</v>
      </c>
      <c r="AK141" s="56">
        <v>0</v>
      </c>
      <c r="AL141" s="56">
        <v>3590</v>
      </c>
      <c r="AM141" s="56">
        <v>0</v>
      </c>
      <c r="AN141" s="56">
        <v>0</v>
      </c>
      <c r="AO141" s="56">
        <v>32</v>
      </c>
      <c r="AP141" s="56">
        <v>4000</v>
      </c>
      <c r="AQ141" s="56">
        <v>520</v>
      </c>
      <c r="AR141" s="56">
        <v>5805</v>
      </c>
      <c r="AS141" s="56">
        <v>2030</v>
      </c>
      <c r="AT141" s="56">
        <v>2780</v>
      </c>
      <c r="AU141" s="42">
        <v>0</v>
      </c>
      <c r="AV141" s="56">
        <v>0</v>
      </c>
      <c r="AW141" s="56">
        <v>0</v>
      </c>
      <c r="AX141" s="56">
        <v>0</v>
      </c>
      <c r="AY141" s="56">
        <v>287300</v>
      </c>
      <c r="AZ141" s="56">
        <v>76900</v>
      </c>
      <c r="BA141" s="42">
        <f t="shared" si="31"/>
        <v>364200</v>
      </c>
      <c r="BB141" s="56">
        <v>2900</v>
      </c>
      <c r="BC141" s="56">
        <v>159</v>
      </c>
      <c r="BD141" s="56">
        <v>0</v>
      </c>
      <c r="BE141" s="56">
        <v>0</v>
      </c>
      <c r="BF141" s="56">
        <v>248</v>
      </c>
      <c r="BG141" s="56">
        <v>0</v>
      </c>
      <c r="BH141" s="56">
        <v>0</v>
      </c>
      <c r="BI141" s="56">
        <v>226020</v>
      </c>
      <c r="BJ141" s="56">
        <v>0</v>
      </c>
      <c r="BK141" s="56">
        <v>0</v>
      </c>
      <c r="BL141" s="56">
        <v>0</v>
      </c>
      <c r="BM141" s="56">
        <v>0</v>
      </c>
      <c r="BN141" s="56">
        <v>0</v>
      </c>
      <c r="BO141" s="56">
        <v>0</v>
      </c>
      <c r="BP141" s="57">
        <v>23890</v>
      </c>
      <c r="BQ141" s="79">
        <v>23890</v>
      </c>
      <c r="BR141" s="59">
        <v>0</v>
      </c>
      <c r="BS141" s="60">
        <v>0</v>
      </c>
      <c r="BT141" s="56">
        <v>0</v>
      </c>
      <c r="BU141" s="47">
        <f t="shared" si="24"/>
        <v>789042</v>
      </c>
      <c r="BV141" s="61">
        <f t="shared" si="32"/>
        <v>226020</v>
      </c>
      <c r="BW141" s="61">
        <f t="shared" si="33"/>
        <v>0</v>
      </c>
      <c r="BX141" s="47">
        <f t="shared" si="25"/>
        <v>407</v>
      </c>
      <c r="BY141" s="61">
        <f t="shared" si="34"/>
        <v>1015469</v>
      </c>
      <c r="BZ141" s="62">
        <f t="shared" si="35"/>
        <v>77.70222429242055</v>
      </c>
      <c r="CA141" s="63">
        <v>77.70222429242055</v>
      </c>
      <c r="CB141" s="64">
        <f>BY141/F141</f>
        <v>284.84403927068723</v>
      </c>
    </row>
    <row r="142" spans="1:80" ht="12">
      <c r="A142" s="52">
        <v>2009</v>
      </c>
      <c r="B142" s="53" t="s">
        <v>396</v>
      </c>
      <c r="C142" s="53" t="s">
        <v>336</v>
      </c>
      <c r="D142" s="54" t="s">
        <v>397</v>
      </c>
      <c r="E142" s="55">
        <v>428</v>
      </c>
      <c r="F142" s="56">
        <v>7901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/>
      <c r="O142" s="56">
        <v>72330</v>
      </c>
      <c r="P142" s="56">
        <v>104285</v>
      </c>
      <c r="Q142" s="42">
        <f t="shared" si="26"/>
        <v>176615</v>
      </c>
      <c r="R142" s="56">
        <v>62630</v>
      </c>
      <c r="S142" s="56">
        <v>0</v>
      </c>
      <c r="T142" s="42">
        <f t="shared" si="27"/>
        <v>62630</v>
      </c>
      <c r="U142" s="56">
        <v>0</v>
      </c>
      <c r="V142" s="56">
        <v>31150</v>
      </c>
      <c r="W142" s="56">
        <v>0</v>
      </c>
      <c r="X142" s="42">
        <f t="shared" si="28"/>
        <v>31150</v>
      </c>
      <c r="Y142" s="56">
        <v>0</v>
      </c>
      <c r="Z142" s="56">
        <v>0</v>
      </c>
      <c r="AA142" s="56">
        <v>100</v>
      </c>
      <c r="AB142" s="56">
        <v>0</v>
      </c>
      <c r="AC142" s="56">
        <v>14250</v>
      </c>
      <c r="AD142" s="42">
        <f t="shared" si="29"/>
        <v>14350</v>
      </c>
      <c r="AE142" s="56">
        <v>111070</v>
      </c>
      <c r="AF142" s="56">
        <v>0</v>
      </c>
      <c r="AG142" s="42">
        <f t="shared" si="30"/>
        <v>111070</v>
      </c>
      <c r="AH142" s="56">
        <v>0</v>
      </c>
      <c r="AI142" s="56">
        <v>0</v>
      </c>
      <c r="AJ142" s="56">
        <v>0</v>
      </c>
      <c r="AK142" s="56">
        <v>0</v>
      </c>
      <c r="AL142" s="56">
        <v>6640</v>
      </c>
      <c r="AM142" s="56">
        <v>0</v>
      </c>
      <c r="AN142" s="56">
        <v>0</v>
      </c>
      <c r="AO142" s="56">
        <v>0</v>
      </c>
      <c r="AP142" s="56">
        <v>0</v>
      </c>
      <c r="AQ142" s="56">
        <v>0</v>
      </c>
      <c r="AR142" s="56">
        <v>0</v>
      </c>
      <c r="AS142" s="56">
        <v>0</v>
      </c>
      <c r="AT142" s="56">
        <v>5800</v>
      </c>
      <c r="AU142" s="42">
        <v>0</v>
      </c>
      <c r="AV142" s="56">
        <v>0</v>
      </c>
      <c r="AW142" s="56">
        <v>0</v>
      </c>
      <c r="AX142" s="56">
        <v>0</v>
      </c>
      <c r="AY142" s="56">
        <v>231140</v>
      </c>
      <c r="AZ142" s="56">
        <v>36100</v>
      </c>
      <c r="BA142" s="42">
        <f t="shared" si="31"/>
        <v>267240</v>
      </c>
      <c r="BB142" s="56">
        <v>7370</v>
      </c>
      <c r="BC142" s="56">
        <v>130</v>
      </c>
      <c r="BD142" s="56">
        <v>0</v>
      </c>
      <c r="BE142" s="56">
        <v>0</v>
      </c>
      <c r="BF142" s="56">
        <v>90</v>
      </c>
      <c r="BG142" s="56">
        <v>0</v>
      </c>
      <c r="BH142" s="56">
        <v>0</v>
      </c>
      <c r="BI142" s="56">
        <v>2593440</v>
      </c>
      <c r="BJ142" s="56">
        <v>0</v>
      </c>
      <c r="BK142" s="56">
        <v>0</v>
      </c>
      <c r="BL142" s="56">
        <v>0</v>
      </c>
      <c r="BM142" s="56">
        <v>0</v>
      </c>
      <c r="BN142" s="56">
        <v>0</v>
      </c>
      <c r="BO142" s="56">
        <v>0</v>
      </c>
      <c r="BP142" s="57">
        <v>54850</v>
      </c>
      <c r="BQ142" s="58">
        <v>54850</v>
      </c>
      <c r="BR142" s="59">
        <v>0</v>
      </c>
      <c r="BS142" s="60">
        <v>0</v>
      </c>
      <c r="BT142" s="56">
        <v>0</v>
      </c>
      <c r="BU142" s="47">
        <f t="shared" si="24"/>
        <v>737715</v>
      </c>
      <c r="BV142" s="61">
        <f t="shared" si="32"/>
        <v>2593440</v>
      </c>
      <c r="BW142" s="61">
        <f t="shared" si="33"/>
        <v>0</v>
      </c>
      <c r="BX142" s="47">
        <f t="shared" si="25"/>
        <v>220</v>
      </c>
      <c r="BY142" s="61">
        <f t="shared" si="34"/>
        <v>3331375</v>
      </c>
      <c r="BZ142" s="62">
        <f t="shared" si="35"/>
        <v>22.144459870173726</v>
      </c>
      <c r="CA142" s="63">
        <v>22.144459870173726</v>
      </c>
      <c r="CB142" s="64">
        <f>BY142/F142</f>
        <v>421.63966586508036</v>
      </c>
    </row>
    <row r="143" spans="1:80" ht="12">
      <c r="A143" s="52">
        <v>2009</v>
      </c>
      <c r="B143" s="53" t="s">
        <v>398</v>
      </c>
      <c r="C143" s="53" t="s">
        <v>336</v>
      </c>
      <c r="D143" s="54" t="s">
        <v>399</v>
      </c>
      <c r="E143" s="55">
        <v>303</v>
      </c>
      <c r="F143" s="56">
        <v>808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56">
        <v>0</v>
      </c>
      <c r="N143" s="56"/>
      <c r="O143" s="56">
        <v>8220</v>
      </c>
      <c r="P143" s="56">
        <v>6380</v>
      </c>
      <c r="Q143" s="42">
        <f t="shared" si="26"/>
        <v>14600</v>
      </c>
      <c r="R143" s="56">
        <v>6140</v>
      </c>
      <c r="S143" s="56">
        <v>0</v>
      </c>
      <c r="T143" s="42">
        <f t="shared" si="27"/>
        <v>6140</v>
      </c>
      <c r="U143" s="56">
        <v>0</v>
      </c>
      <c r="V143" s="56">
        <v>0</v>
      </c>
      <c r="W143" s="56">
        <v>0</v>
      </c>
      <c r="X143" s="42">
        <f t="shared" si="28"/>
        <v>0</v>
      </c>
      <c r="Y143" s="56">
        <v>0</v>
      </c>
      <c r="Z143" s="56">
        <v>0</v>
      </c>
      <c r="AA143" s="56">
        <v>0</v>
      </c>
      <c r="AB143" s="56">
        <v>0</v>
      </c>
      <c r="AC143" s="56">
        <v>0</v>
      </c>
      <c r="AD143" s="42">
        <f t="shared" si="29"/>
        <v>0</v>
      </c>
      <c r="AE143" s="56">
        <v>16780</v>
      </c>
      <c r="AF143" s="56">
        <v>0</v>
      </c>
      <c r="AG143" s="42">
        <f t="shared" si="30"/>
        <v>16780</v>
      </c>
      <c r="AH143" s="56"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  <c r="AO143" s="56">
        <v>0</v>
      </c>
      <c r="AP143" s="56">
        <v>0</v>
      </c>
      <c r="AQ143" s="56">
        <v>0</v>
      </c>
      <c r="AR143" s="56">
        <v>0</v>
      </c>
      <c r="AS143" s="56">
        <v>0</v>
      </c>
      <c r="AT143" s="56">
        <v>0</v>
      </c>
      <c r="AU143" s="42">
        <v>0</v>
      </c>
      <c r="AV143" s="56">
        <v>0</v>
      </c>
      <c r="AW143" s="56">
        <v>0</v>
      </c>
      <c r="AX143" s="56">
        <v>0</v>
      </c>
      <c r="AY143" s="56">
        <v>0</v>
      </c>
      <c r="AZ143" s="56">
        <v>0</v>
      </c>
      <c r="BA143" s="42">
        <f t="shared" si="31"/>
        <v>0</v>
      </c>
      <c r="BB143" s="56">
        <v>1850</v>
      </c>
      <c r="BC143" s="56">
        <v>20</v>
      </c>
      <c r="BD143" s="56">
        <v>0</v>
      </c>
      <c r="BE143" s="56">
        <v>0</v>
      </c>
      <c r="BF143" s="56">
        <v>35</v>
      </c>
      <c r="BG143" s="56">
        <v>0</v>
      </c>
      <c r="BH143" s="56">
        <v>0</v>
      </c>
      <c r="BI143" s="56">
        <v>194020</v>
      </c>
      <c r="BJ143" s="56">
        <v>0</v>
      </c>
      <c r="BK143" s="56">
        <v>0</v>
      </c>
      <c r="BL143" s="56">
        <v>85880</v>
      </c>
      <c r="BM143" s="56">
        <v>0</v>
      </c>
      <c r="BN143" s="56">
        <v>0</v>
      </c>
      <c r="BO143" s="56">
        <v>0</v>
      </c>
      <c r="BP143" s="57">
        <v>11410</v>
      </c>
      <c r="BQ143" s="58">
        <v>11410</v>
      </c>
      <c r="BR143" s="59">
        <v>0</v>
      </c>
      <c r="BS143" s="60">
        <v>0</v>
      </c>
      <c r="BT143" s="56">
        <v>0</v>
      </c>
      <c r="BU143" s="47">
        <f t="shared" si="24"/>
        <v>50780</v>
      </c>
      <c r="BV143" s="61">
        <f t="shared" si="32"/>
        <v>194020</v>
      </c>
      <c r="BW143" s="61">
        <f t="shared" si="33"/>
        <v>0</v>
      </c>
      <c r="BX143" s="47">
        <f t="shared" si="25"/>
        <v>55</v>
      </c>
      <c r="BY143" s="61">
        <f t="shared" si="34"/>
        <v>244855</v>
      </c>
      <c r="BZ143" s="62">
        <f t="shared" si="35"/>
        <v>20.738804598640012</v>
      </c>
      <c r="CA143" s="63">
        <v>20.738804598640012</v>
      </c>
      <c r="CB143" s="64">
        <f>BY143/F143</f>
        <v>303.03836633663366</v>
      </c>
    </row>
    <row r="144" spans="1:80" ht="12">
      <c r="A144" s="52">
        <v>2009</v>
      </c>
      <c r="B144" s="53" t="s">
        <v>400</v>
      </c>
      <c r="C144" s="53" t="s">
        <v>336</v>
      </c>
      <c r="D144" s="54" t="s">
        <v>401</v>
      </c>
      <c r="E144" s="55">
        <v>477</v>
      </c>
      <c r="F144" s="56">
        <v>10188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5205</v>
      </c>
      <c r="M144" s="56">
        <v>0</v>
      </c>
      <c r="N144" s="56"/>
      <c r="O144" s="56">
        <v>109460</v>
      </c>
      <c r="P144" s="56">
        <v>187875</v>
      </c>
      <c r="Q144" s="42">
        <f t="shared" si="26"/>
        <v>297335</v>
      </c>
      <c r="R144" s="56">
        <v>119190</v>
      </c>
      <c r="S144" s="56">
        <v>0</v>
      </c>
      <c r="T144" s="42">
        <f t="shared" si="27"/>
        <v>119190</v>
      </c>
      <c r="U144" s="56">
        <v>0</v>
      </c>
      <c r="V144" s="56">
        <v>0</v>
      </c>
      <c r="W144" s="56">
        <v>0</v>
      </c>
      <c r="X144" s="42">
        <f t="shared" si="28"/>
        <v>0</v>
      </c>
      <c r="Y144" s="56">
        <v>0</v>
      </c>
      <c r="Z144" s="56">
        <v>0</v>
      </c>
      <c r="AA144" s="56">
        <v>0</v>
      </c>
      <c r="AB144" s="56">
        <v>0</v>
      </c>
      <c r="AC144" s="56">
        <v>0</v>
      </c>
      <c r="AD144" s="42">
        <f t="shared" si="29"/>
        <v>0</v>
      </c>
      <c r="AE144" s="56">
        <v>137290</v>
      </c>
      <c r="AF144" s="56">
        <v>0</v>
      </c>
      <c r="AG144" s="42">
        <f t="shared" si="30"/>
        <v>137290</v>
      </c>
      <c r="AH144" s="56">
        <v>0</v>
      </c>
      <c r="AI144" s="56">
        <v>0</v>
      </c>
      <c r="AJ144" s="56">
        <v>0</v>
      </c>
      <c r="AK144" s="56">
        <v>0</v>
      </c>
      <c r="AL144" s="56">
        <v>9370</v>
      </c>
      <c r="AM144" s="56">
        <v>0</v>
      </c>
      <c r="AN144" s="56">
        <v>0</v>
      </c>
      <c r="AO144" s="56">
        <v>13</v>
      </c>
      <c r="AP144" s="56">
        <v>4200</v>
      </c>
      <c r="AQ144" s="56">
        <v>0</v>
      </c>
      <c r="AR144" s="56">
        <v>0</v>
      </c>
      <c r="AS144" s="56">
        <v>8820</v>
      </c>
      <c r="AT144" s="56">
        <v>1600</v>
      </c>
      <c r="AU144" s="42">
        <v>0</v>
      </c>
      <c r="AV144" s="56">
        <v>0</v>
      </c>
      <c r="AW144" s="56">
        <v>0</v>
      </c>
      <c r="AX144" s="56">
        <v>0</v>
      </c>
      <c r="AY144" s="56">
        <v>356050</v>
      </c>
      <c r="AZ144" s="56">
        <v>157680</v>
      </c>
      <c r="BA144" s="42">
        <f t="shared" si="31"/>
        <v>513730</v>
      </c>
      <c r="BB144" s="56">
        <v>10060</v>
      </c>
      <c r="BC144" s="56">
        <v>432</v>
      </c>
      <c r="BD144" s="56">
        <v>0</v>
      </c>
      <c r="BE144" s="56">
        <v>0</v>
      </c>
      <c r="BF144" s="56">
        <v>647</v>
      </c>
      <c r="BG144" s="56">
        <v>0</v>
      </c>
      <c r="BH144" s="56">
        <v>0</v>
      </c>
      <c r="BI144" s="56">
        <v>3567230</v>
      </c>
      <c r="BJ144" s="56">
        <v>0</v>
      </c>
      <c r="BK144" s="56">
        <v>0</v>
      </c>
      <c r="BL144" s="56">
        <v>137400</v>
      </c>
      <c r="BM144" s="56">
        <v>0</v>
      </c>
      <c r="BN144" s="56">
        <v>0</v>
      </c>
      <c r="BO144" s="56">
        <v>0</v>
      </c>
      <c r="BP144" s="57">
        <v>145590</v>
      </c>
      <c r="BQ144" s="58">
        <v>145590</v>
      </c>
      <c r="BR144" s="59">
        <v>0</v>
      </c>
      <c r="BS144" s="60">
        <v>0</v>
      </c>
      <c r="BT144" s="56">
        <v>0</v>
      </c>
      <c r="BU144" s="47">
        <f t="shared" si="24"/>
        <v>1252403</v>
      </c>
      <c r="BV144" s="61">
        <f t="shared" si="32"/>
        <v>3567230</v>
      </c>
      <c r="BW144" s="61">
        <f t="shared" si="33"/>
        <v>0</v>
      </c>
      <c r="BX144" s="47">
        <f t="shared" si="25"/>
        <v>1079</v>
      </c>
      <c r="BY144" s="61">
        <f t="shared" si="34"/>
        <v>4820712</v>
      </c>
      <c r="BZ144" s="62">
        <f t="shared" si="35"/>
        <v>25.97962707583444</v>
      </c>
      <c r="CA144" s="63">
        <v>25.97962707583444</v>
      </c>
      <c r="CB144" s="64">
        <f>BY144/F144</f>
        <v>473.1755005889282</v>
      </c>
    </row>
    <row r="145" spans="1:80" ht="12">
      <c r="A145" s="52">
        <v>2009</v>
      </c>
      <c r="B145" s="53" t="s">
        <v>402</v>
      </c>
      <c r="C145" s="53" t="s">
        <v>336</v>
      </c>
      <c r="D145" s="54" t="s">
        <v>403</v>
      </c>
      <c r="E145" s="55">
        <v>724</v>
      </c>
      <c r="F145" s="56">
        <v>936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1580</v>
      </c>
      <c r="M145" s="56">
        <v>0</v>
      </c>
      <c r="N145" s="56"/>
      <c r="O145" s="56">
        <v>42470</v>
      </c>
      <c r="P145" s="56">
        <v>26420</v>
      </c>
      <c r="Q145" s="42">
        <f t="shared" si="26"/>
        <v>68890</v>
      </c>
      <c r="R145" s="56">
        <v>7420</v>
      </c>
      <c r="S145" s="56">
        <v>0</v>
      </c>
      <c r="T145" s="42">
        <f t="shared" si="27"/>
        <v>7420</v>
      </c>
      <c r="U145" s="56">
        <v>0</v>
      </c>
      <c r="V145" s="56">
        <v>0</v>
      </c>
      <c r="W145" s="56">
        <v>0</v>
      </c>
      <c r="X145" s="42">
        <f t="shared" si="28"/>
        <v>0</v>
      </c>
      <c r="Y145" s="56">
        <v>0</v>
      </c>
      <c r="Z145" s="56">
        <v>0</v>
      </c>
      <c r="AA145" s="56">
        <v>0</v>
      </c>
      <c r="AB145" s="56">
        <v>0</v>
      </c>
      <c r="AC145" s="56">
        <v>0</v>
      </c>
      <c r="AD145" s="42">
        <f t="shared" si="29"/>
        <v>0</v>
      </c>
      <c r="AE145" s="56">
        <v>33790</v>
      </c>
      <c r="AF145" s="56">
        <v>0</v>
      </c>
      <c r="AG145" s="42">
        <f t="shared" si="30"/>
        <v>33790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  <c r="AO145" s="56">
        <v>0</v>
      </c>
      <c r="AP145" s="56">
        <v>0</v>
      </c>
      <c r="AQ145" s="56">
        <v>0</v>
      </c>
      <c r="AR145" s="56">
        <v>0</v>
      </c>
      <c r="AS145" s="56">
        <v>0</v>
      </c>
      <c r="AT145" s="56">
        <v>0</v>
      </c>
      <c r="AU145" s="42">
        <v>0</v>
      </c>
      <c r="AV145" s="56">
        <v>0</v>
      </c>
      <c r="AW145" s="56">
        <v>0</v>
      </c>
      <c r="AX145" s="56">
        <v>0</v>
      </c>
      <c r="AY145" s="56">
        <v>5220</v>
      </c>
      <c r="AZ145" s="56">
        <v>0</v>
      </c>
      <c r="BA145" s="42">
        <f t="shared" si="31"/>
        <v>5220</v>
      </c>
      <c r="BB145" s="56">
        <v>3100</v>
      </c>
      <c r="BC145" s="56">
        <v>70</v>
      </c>
      <c r="BD145" s="56">
        <v>0</v>
      </c>
      <c r="BE145" s="56">
        <v>0</v>
      </c>
      <c r="BF145" s="56">
        <v>35</v>
      </c>
      <c r="BG145" s="56">
        <v>0</v>
      </c>
      <c r="BH145" s="56">
        <v>0</v>
      </c>
      <c r="BI145" s="56">
        <v>525590</v>
      </c>
      <c r="BJ145" s="56">
        <v>0</v>
      </c>
      <c r="BK145" s="56">
        <v>0</v>
      </c>
      <c r="BL145" s="56">
        <v>0</v>
      </c>
      <c r="BM145" s="56">
        <v>0</v>
      </c>
      <c r="BN145" s="56">
        <v>0</v>
      </c>
      <c r="BO145" s="56">
        <v>0</v>
      </c>
      <c r="BP145" s="57">
        <v>31590</v>
      </c>
      <c r="BQ145" s="58">
        <v>31590</v>
      </c>
      <c r="BR145" s="59">
        <v>0</v>
      </c>
      <c r="BS145" s="60">
        <v>0</v>
      </c>
      <c r="BT145" s="56">
        <v>0</v>
      </c>
      <c r="BU145" s="47">
        <f t="shared" si="24"/>
        <v>151590</v>
      </c>
      <c r="BV145" s="61">
        <f t="shared" si="32"/>
        <v>525590</v>
      </c>
      <c r="BW145" s="61">
        <f t="shared" si="33"/>
        <v>0</v>
      </c>
      <c r="BX145" s="47">
        <f t="shared" si="25"/>
        <v>105</v>
      </c>
      <c r="BY145" s="61">
        <f t="shared" si="34"/>
        <v>677285</v>
      </c>
      <c r="BZ145" s="62">
        <f t="shared" si="35"/>
        <v>22.382010527326017</v>
      </c>
      <c r="CA145" s="63">
        <v>22.382010527326017</v>
      </c>
      <c r="CB145" s="64">
        <f>BY145/F145</f>
        <v>723.5950854700855</v>
      </c>
    </row>
    <row r="146" spans="1:80" ht="12">
      <c r="A146" s="52">
        <v>2009</v>
      </c>
      <c r="B146" s="53" t="s">
        <v>404</v>
      </c>
      <c r="C146" s="53" t="s">
        <v>336</v>
      </c>
      <c r="D146" s="54" t="s">
        <v>405</v>
      </c>
      <c r="E146" s="55">
        <v>327</v>
      </c>
      <c r="F146" s="56">
        <v>1195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/>
      <c r="O146" s="56">
        <v>0</v>
      </c>
      <c r="P146" s="56">
        <v>13500</v>
      </c>
      <c r="Q146" s="42">
        <f t="shared" si="26"/>
        <v>13500</v>
      </c>
      <c r="R146" s="56">
        <v>6140</v>
      </c>
      <c r="S146" s="56">
        <v>0</v>
      </c>
      <c r="T146" s="42">
        <f t="shared" si="27"/>
        <v>6140</v>
      </c>
      <c r="U146" s="56">
        <v>0</v>
      </c>
      <c r="V146" s="56">
        <v>0</v>
      </c>
      <c r="W146" s="56">
        <v>0</v>
      </c>
      <c r="X146" s="42">
        <f t="shared" si="28"/>
        <v>0</v>
      </c>
      <c r="Y146" s="56">
        <v>0</v>
      </c>
      <c r="Z146" s="56">
        <v>0</v>
      </c>
      <c r="AA146" s="56">
        <v>50</v>
      </c>
      <c r="AB146" s="56">
        <v>0</v>
      </c>
      <c r="AC146" s="56">
        <v>0</v>
      </c>
      <c r="AD146" s="42">
        <f t="shared" si="29"/>
        <v>50</v>
      </c>
      <c r="AE146" s="56">
        <v>10950</v>
      </c>
      <c r="AF146" s="56">
        <v>0</v>
      </c>
      <c r="AG146" s="42">
        <f t="shared" si="30"/>
        <v>10950</v>
      </c>
      <c r="AH146" s="56"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56">
        <v>0</v>
      </c>
      <c r="AP146" s="56">
        <v>0</v>
      </c>
      <c r="AQ146" s="56">
        <v>0</v>
      </c>
      <c r="AR146" s="56">
        <v>0</v>
      </c>
      <c r="AS146" s="56">
        <v>0</v>
      </c>
      <c r="AT146" s="56">
        <v>0</v>
      </c>
      <c r="AU146" s="42">
        <v>0</v>
      </c>
      <c r="AV146" s="56">
        <v>0</v>
      </c>
      <c r="AW146" s="56">
        <v>0</v>
      </c>
      <c r="AX146" s="56">
        <v>0</v>
      </c>
      <c r="AY146" s="56">
        <v>0</v>
      </c>
      <c r="AZ146" s="56">
        <v>0</v>
      </c>
      <c r="BA146" s="42">
        <f t="shared" si="31"/>
        <v>0</v>
      </c>
      <c r="BB146" s="56">
        <v>1840</v>
      </c>
      <c r="BC146" s="56">
        <v>25</v>
      </c>
      <c r="BD146" s="56">
        <v>0</v>
      </c>
      <c r="BE146" s="56">
        <v>0</v>
      </c>
      <c r="BF146" s="56">
        <v>15</v>
      </c>
      <c r="BG146" s="56">
        <v>0</v>
      </c>
      <c r="BH146" s="56">
        <v>0</v>
      </c>
      <c r="BI146" s="56">
        <v>358630</v>
      </c>
      <c r="BJ146" s="56">
        <v>0</v>
      </c>
      <c r="BK146" s="56">
        <v>0</v>
      </c>
      <c r="BL146" s="56">
        <v>0</v>
      </c>
      <c r="BM146" s="56">
        <v>0</v>
      </c>
      <c r="BN146" s="56">
        <v>0</v>
      </c>
      <c r="BO146" s="56">
        <v>0</v>
      </c>
      <c r="BP146" s="57">
        <v>0</v>
      </c>
      <c r="BQ146" s="58">
        <v>0</v>
      </c>
      <c r="BR146" s="59">
        <v>0</v>
      </c>
      <c r="BS146" s="60">
        <v>0</v>
      </c>
      <c r="BT146" s="56">
        <v>0</v>
      </c>
      <c r="BU146" s="47">
        <f t="shared" si="24"/>
        <v>32480</v>
      </c>
      <c r="BV146" s="61">
        <f t="shared" si="32"/>
        <v>358630</v>
      </c>
      <c r="BW146" s="61">
        <f t="shared" si="33"/>
        <v>0</v>
      </c>
      <c r="BX146" s="47">
        <f t="shared" si="25"/>
        <v>40</v>
      </c>
      <c r="BY146" s="61">
        <f t="shared" si="34"/>
        <v>391150</v>
      </c>
      <c r="BZ146" s="62">
        <f t="shared" si="35"/>
        <v>8.30371980058801</v>
      </c>
      <c r="CA146" s="63">
        <v>8.30371980058801</v>
      </c>
      <c r="CB146" s="64">
        <f>BY146/F146</f>
        <v>327.32217573221754</v>
      </c>
    </row>
    <row r="147" spans="1:80" ht="12">
      <c r="A147" s="52">
        <v>2009</v>
      </c>
      <c r="B147" s="53" t="s">
        <v>406</v>
      </c>
      <c r="C147" s="53" t="s">
        <v>336</v>
      </c>
      <c r="D147" s="54" t="s">
        <v>407</v>
      </c>
      <c r="E147" s="55">
        <v>393</v>
      </c>
      <c r="F147" s="56">
        <v>2070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1320</v>
      </c>
      <c r="M147" s="56">
        <v>0</v>
      </c>
      <c r="N147" s="56"/>
      <c r="O147" s="56">
        <v>4130</v>
      </c>
      <c r="P147" s="56">
        <v>19300</v>
      </c>
      <c r="Q147" s="42">
        <f t="shared" si="26"/>
        <v>23430</v>
      </c>
      <c r="R147" s="56">
        <v>4560</v>
      </c>
      <c r="S147" s="56">
        <v>0</v>
      </c>
      <c r="T147" s="42">
        <f t="shared" si="27"/>
        <v>4560</v>
      </c>
      <c r="U147" s="56">
        <v>0</v>
      </c>
      <c r="V147" s="56">
        <v>0</v>
      </c>
      <c r="W147" s="56">
        <v>0</v>
      </c>
      <c r="X147" s="42">
        <f t="shared" si="28"/>
        <v>0</v>
      </c>
      <c r="Y147" s="56">
        <v>0</v>
      </c>
      <c r="Z147" s="56">
        <v>0</v>
      </c>
      <c r="AA147" s="56">
        <v>0</v>
      </c>
      <c r="AB147" s="56">
        <v>0</v>
      </c>
      <c r="AC147" s="56">
        <v>0</v>
      </c>
      <c r="AD147" s="42">
        <f t="shared" si="29"/>
        <v>0</v>
      </c>
      <c r="AE147" s="56">
        <v>12700</v>
      </c>
      <c r="AF147" s="56">
        <v>0</v>
      </c>
      <c r="AG147" s="42">
        <f t="shared" si="30"/>
        <v>12700</v>
      </c>
      <c r="AH147" s="56">
        <v>0</v>
      </c>
      <c r="AI147" s="56">
        <v>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  <c r="AO147" s="56">
        <v>0</v>
      </c>
      <c r="AP147" s="56">
        <v>0</v>
      </c>
      <c r="AQ147" s="56">
        <v>0</v>
      </c>
      <c r="AR147" s="56">
        <v>0</v>
      </c>
      <c r="AS147" s="56">
        <v>0</v>
      </c>
      <c r="AT147" s="56">
        <v>0</v>
      </c>
      <c r="AU147" s="42">
        <v>0</v>
      </c>
      <c r="AV147" s="56">
        <v>0</v>
      </c>
      <c r="AW147" s="56">
        <v>0</v>
      </c>
      <c r="AX147" s="56">
        <v>0</v>
      </c>
      <c r="AY147" s="56">
        <v>56610</v>
      </c>
      <c r="AZ147" s="56">
        <v>5100</v>
      </c>
      <c r="BA147" s="42">
        <f t="shared" si="31"/>
        <v>61710</v>
      </c>
      <c r="BB147" s="56">
        <v>2520</v>
      </c>
      <c r="BC147" s="56">
        <v>60</v>
      </c>
      <c r="BD147" s="56">
        <v>0</v>
      </c>
      <c r="BE147" s="56">
        <v>0</v>
      </c>
      <c r="BF147" s="56">
        <v>82</v>
      </c>
      <c r="BG147" s="56">
        <v>0</v>
      </c>
      <c r="BH147" s="56">
        <v>0</v>
      </c>
      <c r="BI147" s="56">
        <v>683260</v>
      </c>
      <c r="BJ147" s="56">
        <v>0</v>
      </c>
      <c r="BK147" s="56">
        <v>0</v>
      </c>
      <c r="BL147" s="56">
        <v>0</v>
      </c>
      <c r="BM147" s="56">
        <v>0</v>
      </c>
      <c r="BN147" s="56">
        <v>0</v>
      </c>
      <c r="BO147" s="56">
        <v>0</v>
      </c>
      <c r="BP147" s="57">
        <v>24800</v>
      </c>
      <c r="BQ147" s="58">
        <v>24800</v>
      </c>
      <c r="BR147" s="59">
        <v>0</v>
      </c>
      <c r="BS147" s="60">
        <v>0</v>
      </c>
      <c r="BT147" s="56">
        <v>0</v>
      </c>
      <c r="BU147" s="47">
        <f t="shared" si="24"/>
        <v>131040</v>
      </c>
      <c r="BV147" s="61">
        <f t="shared" si="32"/>
        <v>683260</v>
      </c>
      <c r="BW147" s="61">
        <f t="shared" si="33"/>
        <v>0</v>
      </c>
      <c r="BX147" s="47">
        <f t="shared" si="25"/>
        <v>142</v>
      </c>
      <c r="BY147" s="61">
        <f t="shared" si="34"/>
        <v>814442</v>
      </c>
      <c r="BZ147" s="62">
        <f t="shared" si="35"/>
        <v>16.08954351568313</v>
      </c>
      <c r="CA147" s="63">
        <v>16.08954351568313</v>
      </c>
      <c r="CB147" s="64">
        <f>BY147/F147</f>
        <v>393.45024154589373</v>
      </c>
    </row>
    <row r="148" spans="1:80" ht="12">
      <c r="A148" s="52">
        <v>2009</v>
      </c>
      <c r="B148" s="53" t="s">
        <v>408</v>
      </c>
      <c r="C148" s="53" t="s">
        <v>336</v>
      </c>
      <c r="D148" s="54" t="s">
        <v>409</v>
      </c>
      <c r="E148" s="55">
        <v>428</v>
      </c>
      <c r="F148" s="56">
        <v>894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300</v>
      </c>
      <c r="M148" s="56">
        <v>0</v>
      </c>
      <c r="N148" s="56"/>
      <c r="O148" s="56">
        <v>4390</v>
      </c>
      <c r="P148" s="56">
        <v>7640</v>
      </c>
      <c r="Q148" s="42">
        <f t="shared" si="26"/>
        <v>12030</v>
      </c>
      <c r="R148" s="56">
        <v>4760</v>
      </c>
      <c r="S148" s="56">
        <v>0</v>
      </c>
      <c r="T148" s="42">
        <f t="shared" si="27"/>
        <v>4760</v>
      </c>
      <c r="U148" s="56">
        <v>0</v>
      </c>
      <c r="V148" s="56">
        <v>15180</v>
      </c>
      <c r="W148" s="56">
        <v>0</v>
      </c>
      <c r="X148" s="42">
        <f t="shared" si="28"/>
        <v>15180</v>
      </c>
      <c r="Y148" s="56">
        <v>0</v>
      </c>
      <c r="Z148" s="56">
        <v>0</v>
      </c>
      <c r="AA148" s="56">
        <v>0</v>
      </c>
      <c r="AB148" s="56">
        <v>0</v>
      </c>
      <c r="AC148" s="56">
        <v>9450</v>
      </c>
      <c r="AD148" s="42">
        <f t="shared" si="29"/>
        <v>9450</v>
      </c>
      <c r="AE148" s="56">
        <v>10660</v>
      </c>
      <c r="AF148" s="56">
        <v>0</v>
      </c>
      <c r="AG148" s="42">
        <f t="shared" si="30"/>
        <v>10660</v>
      </c>
      <c r="AH148" s="56">
        <v>0</v>
      </c>
      <c r="AI148" s="56">
        <v>0</v>
      </c>
      <c r="AJ148" s="56">
        <v>0</v>
      </c>
      <c r="AK148" s="56">
        <v>0</v>
      </c>
      <c r="AL148" s="56">
        <v>0</v>
      </c>
      <c r="AM148" s="56">
        <v>0</v>
      </c>
      <c r="AN148" s="56">
        <v>0</v>
      </c>
      <c r="AO148" s="56">
        <v>30</v>
      </c>
      <c r="AP148" s="56">
        <v>2020</v>
      </c>
      <c r="AQ148" s="56">
        <v>0</v>
      </c>
      <c r="AR148" s="56">
        <v>2380</v>
      </c>
      <c r="AS148" s="56">
        <v>4790</v>
      </c>
      <c r="AT148" s="56">
        <v>0</v>
      </c>
      <c r="AU148" s="42">
        <v>0</v>
      </c>
      <c r="AV148" s="56">
        <v>0</v>
      </c>
      <c r="AW148" s="56">
        <v>0</v>
      </c>
      <c r="AX148" s="56">
        <v>0</v>
      </c>
      <c r="AY148" s="56">
        <v>0</v>
      </c>
      <c r="AZ148" s="56">
        <v>4740</v>
      </c>
      <c r="BA148" s="42">
        <f t="shared" si="31"/>
        <v>4740</v>
      </c>
      <c r="BB148" s="56">
        <v>1590</v>
      </c>
      <c r="BC148" s="56">
        <v>67</v>
      </c>
      <c r="BD148" s="56">
        <v>0</v>
      </c>
      <c r="BE148" s="56">
        <v>0</v>
      </c>
      <c r="BF148" s="56">
        <v>25</v>
      </c>
      <c r="BG148" s="56">
        <v>0</v>
      </c>
      <c r="BH148" s="56">
        <v>0</v>
      </c>
      <c r="BI148" s="56">
        <v>301780</v>
      </c>
      <c r="BJ148" s="56">
        <v>0</v>
      </c>
      <c r="BK148" s="56">
        <v>0</v>
      </c>
      <c r="BL148" s="56">
        <v>59170</v>
      </c>
      <c r="BM148" s="56">
        <v>0</v>
      </c>
      <c r="BN148" s="56">
        <v>0</v>
      </c>
      <c r="BO148" s="56">
        <v>0</v>
      </c>
      <c r="BP148" s="57">
        <v>12740</v>
      </c>
      <c r="BQ148" s="58">
        <v>12740</v>
      </c>
      <c r="BR148" s="59">
        <v>0</v>
      </c>
      <c r="BS148" s="60">
        <v>0</v>
      </c>
      <c r="BT148" s="56">
        <v>0</v>
      </c>
      <c r="BU148" s="47">
        <f t="shared" si="24"/>
        <v>80670</v>
      </c>
      <c r="BV148" s="61">
        <f t="shared" si="32"/>
        <v>301780</v>
      </c>
      <c r="BW148" s="61">
        <f t="shared" si="33"/>
        <v>0</v>
      </c>
      <c r="BX148" s="47">
        <f t="shared" si="25"/>
        <v>92</v>
      </c>
      <c r="BY148" s="61">
        <f t="shared" si="34"/>
        <v>382542</v>
      </c>
      <c r="BZ148" s="62">
        <f t="shared" si="35"/>
        <v>21.087880546449803</v>
      </c>
      <c r="CA148" s="63">
        <v>21.087880546449803</v>
      </c>
      <c r="CB148" s="64">
        <f>BY148/F148</f>
        <v>427.8993288590604</v>
      </c>
    </row>
    <row r="149" spans="1:80" ht="12">
      <c r="A149" s="52">
        <v>2009</v>
      </c>
      <c r="B149" s="53" t="s">
        <v>410</v>
      </c>
      <c r="C149" s="53" t="s">
        <v>336</v>
      </c>
      <c r="D149" s="54" t="s">
        <v>411</v>
      </c>
      <c r="E149" s="55">
        <v>474</v>
      </c>
      <c r="F149" s="56">
        <v>1479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/>
      <c r="O149" s="56">
        <v>0</v>
      </c>
      <c r="P149" s="56">
        <v>22060</v>
      </c>
      <c r="Q149" s="42">
        <f t="shared" si="26"/>
        <v>22060</v>
      </c>
      <c r="R149" s="56">
        <v>13380</v>
      </c>
      <c r="S149" s="56">
        <v>0</v>
      </c>
      <c r="T149" s="42">
        <f t="shared" si="27"/>
        <v>13380</v>
      </c>
      <c r="U149" s="56">
        <v>0</v>
      </c>
      <c r="V149" s="56">
        <v>0</v>
      </c>
      <c r="W149" s="56">
        <v>0</v>
      </c>
      <c r="X149" s="42">
        <f t="shared" si="28"/>
        <v>0</v>
      </c>
      <c r="Y149" s="56">
        <v>0</v>
      </c>
      <c r="Z149" s="56">
        <v>0</v>
      </c>
      <c r="AA149" s="56">
        <v>0</v>
      </c>
      <c r="AB149" s="56">
        <v>0</v>
      </c>
      <c r="AC149" s="56">
        <v>0</v>
      </c>
      <c r="AD149" s="42">
        <f t="shared" si="29"/>
        <v>0</v>
      </c>
      <c r="AE149" s="56">
        <v>14800</v>
      </c>
      <c r="AF149" s="56">
        <v>0</v>
      </c>
      <c r="AG149" s="42">
        <f t="shared" si="30"/>
        <v>14800</v>
      </c>
      <c r="AH149" s="56">
        <v>0</v>
      </c>
      <c r="AI149" s="56"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  <c r="AO149" s="56">
        <v>0</v>
      </c>
      <c r="AP149" s="56">
        <v>0</v>
      </c>
      <c r="AQ149" s="56">
        <v>0</v>
      </c>
      <c r="AR149" s="56">
        <v>0</v>
      </c>
      <c r="AS149" s="56">
        <v>0</v>
      </c>
      <c r="AT149" s="56">
        <v>0</v>
      </c>
      <c r="AU149" s="42">
        <v>0</v>
      </c>
      <c r="AV149" s="56">
        <v>0</v>
      </c>
      <c r="AW149" s="56">
        <v>0</v>
      </c>
      <c r="AX149" s="56">
        <v>0</v>
      </c>
      <c r="AY149" s="56">
        <v>0</v>
      </c>
      <c r="AZ149" s="56">
        <v>0</v>
      </c>
      <c r="BA149" s="42">
        <f t="shared" si="31"/>
        <v>0</v>
      </c>
      <c r="BB149" s="56">
        <v>3650</v>
      </c>
      <c r="BC149" s="56">
        <v>95</v>
      </c>
      <c r="BD149" s="56">
        <v>0</v>
      </c>
      <c r="BE149" s="56">
        <v>0</v>
      </c>
      <c r="BF149" s="56">
        <v>30</v>
      </c>
      <c r="BG149" s="56">
        <v>0</v>
      </c>
      <c r="BH149" s="56">
        <v>0</v>
      </c>
      <c r="BI149" s="56">
        <v>618440</v>
      </c>
      <c r="BJ149" s="56">
        <v>0</v>
      </c>
      <c r="BK149" s="56">
        <v>0</v>
      </c>
      <c r="BL149" s="56">
        <v>0</v>
      </c>
      <c r="BM149" s="56">
        <v>0</v>
      </c>
      <c r="BN149" s="56">
        <v>0</v>
      </c>
      <c r="BO149" s="56">
        <v>0</v>
      </c>
      <c r="BP149" s="57">
        <v>29180</v>
      </c>
      <c r="BQ149" s="58">
        <v>29180</v>
      </c>
      <c r="BR149" s="59">
        <v>0</v>
      </c>
      <c r="BS149" s="60">
        <v>0</v>
      </c>
      <c r="BT149" s="56">
        <v>0</v>
      </c>
      <c r="BU149" s="47">
        <f t="shared" si="24"/>
        <v>83070</v>
      </c>
      <c r="BV149" s="61">
        <f t="shared" si="32"/>
        <v>618440</v>
      </c>
      <c r="BW149" s="61">
        <f t="shared" si="33"/>
        <v>0</v>
      </c>
      <c r="BX149" s="47">
        <f t="shared" si="25"/>
        <v>125</v>
      </c>
      <c r="BY149" s="61">
        <f t="shared" si="34"/>
        <v>701635</v>
      </c>
      <c r="BZ149" s="62">
        <f t="shared" si="35"/>
        <v>11.839489193098975</v>
      </c>
      <c r="CA149" s="63">
        <v>11.839489193098975</v>
      </c>
      <c r="CB149" s="64">
        <f>BY149/F149</f>
        <v>474.3982420554429</v>
      </c>
    </row>
    <row r="150" spans="1:80" ht="12">
      <c r="A150" s="52">
        <v>2009</v>
      </c>
      <c r="B150" s="53" t="s">
        <v>412</v>
      </c>
      <c r="C150" s="53" t="s">
        <v>336</v>
      </c>
      <c r="D150" s="54" t="s">
        <v>413</v>
      </c>
      <c r="E150" s="55">
        <v>414</v>
      </c>
      <c r="F150" s="56">
        <v>1233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/>
      <c r="O150" s="56">
        <v>0</v>
      </c>
      <c r="P150" s="56">
        <v>9890</v>
      </c>
      <c r="Q150" s="42">
        <f t="shared" si="26"/>
        <v>9890</v>
      </c>
      <c r="R150" s="56">
        <v>5760</v>
      </c>
      <c r="S150" s="56">
        <v>0</v>
      </c>
      <c r="T150" s="42">
        <f t="shared" si="27"/>
        <v>5760</v>
      </c>
      <c r="U150" s="56">
        <v>0</v>
      </c>
      <c r="V150" s="56">
        <v>0</v>
      </c>
      <c r="W150" s="56">
        <v>0</v>
      </c>
      <c r="X150" s="42">
        <f t="shared" si="28"/>
        <v>0</v>
      </c>
      <c r="Y150" s="56">
        <v>0</v>
      </c>
      <c r="Z150" s="56">
        <v>0</v>
      </c>
      <c r="AA150" s="56">
        <v>0</v>
      </c>
      <c r="AB150" s="56">
        <v>0</v>
      </c>
      <c r="AC150" s="56">
        <v>0</v>
      </c>
      <c r="AD150" s="42">
        <f t="shared" si="29"/>
        <v>0</v>
      </c>
      <c r="AE150" s="56">
        <v>13180</v>
      </c>
      <c r="AF150" s="56">
        <v>0</v>
      </c>
      <c r="AG150" s="42">
        <f t="shared" si="30"/>
        <v>13180</v>
      </c>
      <c r="AH150" s="56">
        <v>0</v>
      </c>
      <c r="AI150" s="56">
        <v>0</v>
      </c>
      <c r="AJ150" s="56">
        <v>0</v>
      </c>
      <c r="AK150" s="56">
        <v>0</v>
      </c>
      <c r="AL150" s="56">
        <v>0</v>
      </c>
      <c r="AM150" s="56">
        <v>0</v>
      </c>
      <c r="AN150" s="56">
        <v>0</v>
      </c>
      <c r="AO150" s="56">
        <v>0</v>
      </c>
      <c r="AP150" s="56">
        <v>0</v>
      </c>
      <c r="AQ150" s="56">
        <v>0</v>
      </c>
      <c r="AR150" s="56">
        <v>0</v>
      </c>
      <c r="AS150" s="56">
        <v>0</v>
      </c>
      <c r="AT150" s="56">
        <v>0</v>
      </c>
      <c r="AU150" s="42">
        <v>0</v>
      </c>
      <c r="AV150" s="56">
        <v>0</v>
      </c>
      <c r="AW150" s="56">
        <v>0</v>
      </c>
      <c r="AX150" s="56">
        <v>0</v>
      </c>
      <c r="AY150" s="56">
        <v>0</v>
      </c>
      <c r="AZ150" s="56">
        <v>0</v>
      </c>
      <c r="BA150" s="42">
        <f t="shared" si="31"/>
        <v>0</v>
      </c>
      <c r="BB150" s="56">
        <v>1940</v>
      </c>
      <c r="BC150" s="56">
        <v>52</v>
      </c>
      <c r="BD150" s="56">
        <v>0</v>
      </c>
      <c r="BE150" s="56">
        <v>0</v>
      </c>
      <c r="BF150" s="56">
        <v>60</v>
      </c>
      <c r="BG150" s="56">
        <v>0</v>
      </c>
      <c r="BH150" s="56">
        <v>0</v>
      </c>
      <c r="BI150" s="56">
        <v>479510</v>
      </c>
      <c r="BJ150" s="56">
        <v>0</v>
      </c>
      <c r="BK150" s="56">
        <v>0</v>
      </c>
      <c r="BL150" s="56">
        <v>0</v>
      </c>
      <c r="BM150" s="56">
        <v>0</v>
      </c>
      <c r="BN150" s="56">
        <v>0</v>
      </c>
      <c r="BO150" s="56">
        <v>0</v>
      </c>
      <c r="BP150" s="57">
        <v>0</v>
      </c>
      <c r="BQ150" s="58">
        <v>0</v>
      </c>
      <c r="BR150" s="59">
        <v>0</v>
      </c>
      <c r="BS150" s="60">
        <v>0</v>
      </c>
      <c r="BT150" s="56">
        <v>0</v>
      </c>
      <c r="BU150" s="47">
        <f t="shared" si="24"/>
        <v>30770</v>
      </c>
      <c r="BV150" s="61">
        <f t="shared" si="32"/>
        <v>479510</v>
      </c>
      <c r="BW150" s="61">
        <f t="shared" si="33"/>
        <v>0</v>
      </c>
      <c r="BX150" s="47">
        <f t="shared" si="25"/>
        <v>112</v>
      </c>
      <c r="BY150" s="61">
        <f t="shared" si="34"/>
        <v>510392</v>
      </c>
      <c r="BZ150" s="62">
        <f t="shared" si="35"/>
        <v>6.028699509396699</v>
      </c>
      <c r="CA150" s="63">
        <v>6.028699509396699</v>
      </c>
      <c r="CB150" s="64">
        <f>BY150/F150</f>
        <v>413.94322789943226</v>
      </c>
    </row>
    <row r="151" spans="1:80" ht="12">
      <c r="A151" s="52">
        <v>2009</v>
      </c>
      <c r="B151" s="53" t="s">
        <v>414</v>
      </c>
      <c r="C151" s="53" t="s">
        <v>336</v>
      </c>
      <c r="D151" s="54" t="s">
        <v>415</v>
      </c>
      <c r="E151" s="55">
        <v>293</v>
      </c>
      <c r="F151" s="56">
        <v>312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/>
      <c r="O151" s="56">
        <v>0</v>
      </c>
      <c r="P151" s="56">
        <v>10180</v>
      </c>
      <c r="Q151" s="42">
        <f t="shared" si="26"/>
        <v>10180</v>
      </c>
      <c r="R151" s="56">
        <v>5400</v>
      </c>
      <c r="S151" s="56">
        <v>0</v>
      </c>
      <c r="T151" s="42">
        <f t="shared" si="27"/>
        <v>5400</v>
      </c>
      <c r="U151" s="56">
        <v>0</v>
      </c>
      <c r="V151" s="56">
        <v>0</v>
      </c>
      <c r="W151" s="56">
        <v>0</v>
      </c>
      <c r="X151" s="42">
        <f t="shared" si="28"/>
        <v>0</v>
      </c>
      <c r="Y151" s="56">
        <v>0</v>
      </c>
      <c r="Z151" s="56">
        <v>0</v>
      </c>
      <c r="AA151" s="56">
        <v>0</v>
      </c>
      <c r="AB151" s="56">
        <v>0</v>
      </c>
      <c r="AC151" s="56">
        <v>0</v>
      </c>
      <c r="AD151" s="42">
        <f t="shared" si="29"/>
        <v>0</v>
      </c>
      <c r="AE151" s="56">
        <v>3220</v>
      </c>
      <c r="AF151" s="56">
        <v>0</v>
      </c>
      <c r="AG151" s="42">
        <f t="shared" si="30"/>
        <v>3220</v>
      </c>
      <c r="AH151" s="56">
        <v>0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  <c r="AO151" s="56">
        <v>0</v>
      </c>
      <c r="AP151" s="56">
        <v>0</v>
      </c>
      <c r="AQ151" s="56">
        <v>0</v>
      </c>
      <c r="AR151" s="56">
        <v>0</v>
      </c>
      <c r="AS151" s="56">
        <v>0</v>
      </c>
      <c r="AT151" s="56">
        <v>0</v>
      </c>
      <c r="AU151" s="42">
        <v>0</v>
      </c>
      <c r="AV151" s="56">
        <v>0</v>
      </c>
      <c r="AW151" s="56">
        <v>0</v>
      </c>
      <c r="AX151" s="56">
        <v>0</v>
      </c>
      <c r="AY151" s="56">
        <v>0</v>
      </c>
      <c r="AZ151" s="56">
        <v>0</v>
      </c>
      <c r="BA151" s="42">
        <f t="shared" si="31"/>
        <v>0</v>
      </c>
      <c r="BB151" s="56">
        <v>0</v>
      </c>
      <c r="BC151" s="56">
        <v>15</v>
      </c>
      <c r="BD151" s="56">
        <v>0</v>
      </c>
      <c r="BE151" s="56">
        <v>0</v>
      </c>
      <c r="BF151" s="56">
        <v>15</v>
      </c>
      <c r="BG151" s="56">
        <v>0</v>
      </c>
      <c r="BH151" s="56">
        <v>0</v>
      </c>
      <c r="BI151" s="56">
        <v>72670</v>
      </c>
      <c r="BJ151" s="56">
        <v>0</v>
      </c>
      <c r="BK151" s="56">
        <v>0</v>
      </c>
      <c r="BL151" s="56">
        <v>0</v>
      </c>
      <c r="BM151" s="56">
        <v>0</v>
      </c>
      <c r="BN151" s="56">
        <v>0</v>
      </c>
      <c r="BO151" s="56">
        <v>0</v>
      </c>
      <c r="BP151" s="57">
        <v>0</v>
      </c>
      <c r="BQ151" s="58">
        <v>0</v>
      </c>
      <c r="BR151" s="59">
        <v>0</v>
      </c>
      <c r="BS151" s="60">
        <v>0</v>
      </c>
      <c r="BT151" s="56">
        <v>0</v>
      </c>
      <c r="BU151" s="47">
        <f t="shared" si="24"/>
        <v>18800</v>
      </c>
      <c r="BV151" s="61">
        <f t="shared" si="32"/>
        <v>72670</v>
      </c>
      <c r="BW151" s="61">
        <f t="shared" si="33"/>
        <v>0</v>
      </c>
      <c r="BX151" s="47">
        <f t="shared" si="25"/>
        <v>30</v>
      </c>
      <c r="BY151" s="61">
        <f t="shared" si="34"/>
        <v>91500</v>
      </c>
      <c r="BZ151" s="62">
        <f t="shared" si="35"/>
        <v>20.546448087431692</v>
      </c>
      <c r="CA151" s="63">
        <v>20.546448087431692</v>
      </c>
      <c r="CB151" s="64">
        <f>BY151/F151</f>
        <v>293.2692307692308</v>
      </c>
    </row>
    <row r="152" spans="1:80" ht="12">
      <c r="A152" s="52">
        <v>2009</v>
      </c>
      <c r="B152" s="53" t="s">
        <v>416</v>
      </c>
      <c r="C152" s="53" t="s">
        <v>336</v>
      </c>
      <c r="D152" s="54" t="s">
        <v>417</v>
      </c>
      <c r="E152" s="55">
        <v>455</v>
      </c>
      <c r="F152" s="56">
        <v>6449</v>
      </c>
      <c r="G152" s="56">
        <v>35</v>
      </c>
      <c r="H152" s="56">
        <v>0</v>
      </c>
      <c r="I152" s="56">
        <v>0</v>
      </c>
      <c r="J152" s="56">
        <v>0</v>
      </c>
      <c r="K152" s="56">
        <v>0</v>
      </c>
      <c r="L152" s="56">
        <v>630</v>
      </c>
      <c r="M152" s="56">
        <v>0</v>
      </c>
      <c r="N152" s="56"/>
      <c r="O152" s="56">
        <v>36430</v>
      </c>
      <c r="P152" s="56">
        <v>181060</v>
      </c>
      <c r="Q152" s="42">
        <f t="shared" si="26"/>
        <v>217490</v>
      </c>
      <c r="R152" s="56">
        <v>69610</v>
      </c>
      <c r="S152" s="56">
        <v>0</v>
      </c>
      <c r="T152" s="42">
        <f t="shared" si="27"/>
        <v>69610</v>
      </c>
      <c r="U152" s="56">
        <v>0</v>
      </c>
      <c r="V152" s="56">
        <v>0</v>
      </c>
      <c r="W152" s="56">
        <v>0</v>
      </c>
      <c r="X152" s="42">
        <f t="shared" si="28"/>
        <v>0</v>
      </c>
      <c r="Y152" s="56">
        <v>0</v>
      </c>
      <c r="Z152" s="56">
        <v>0</v>
      </c>
      <c r="AA152" s="56">
        <v>0</v>
      </c>
      <c r="AB152" s="56">
        <v>0</v>
      </c>
      <c r="AC152" s="56">
        <v>2900</v>
      </c>
      <c r="AD152" s="42">
        <f t="shared" si="29"/>
        <v>2900</v>
      </c>
      <c r="AE152" s="56">
        <v>115720</v>
      </c>
      <c r="AF152" s="56">
        <v>0</v>
      </c>
      <c r="AG152" s="42">
        <f t="shared" si="30"/>
        <v>115720</v>
      </c>
      <c r="AH152" s="56">
        <v>0</v>
      </c>
      <c r="AI152" s="56">
        <v>0</v>
      </c>
      <c r="AJ152" s="56">
        <v>0</v>
      </c>
      <c r="AK152" s="56">
        <v>0</v>
      </c>
      <c r="AL152" s="56">
        <v>10140</v>
      </c>
      <c r="AM152" s="56">
        <v>0</v>
      </c>
      <c r="AN152" s="56">
        <v>0</v>
      </c>
      <c r="AO152" s="56">
        <v>0</v>
      </c>
      <c r="AP152" s="56">
        <v>2400</v>
      </c>
      <c r="AQ152" s="56">
        <v>0</v>
      </c>
      <c r="AR152" s="56">
        <v>0</v>
      </c>
      <c r="AS152" s="56">
        <v>0</v>
      </c>
      <c r="AT152" s="56">
        <v>1650</v>
      </c>
      <c r="AU152" s="42">
        <v>0</v>
      </c>
      <c r="AV152" s="56">
        <v>0</v>
      </c>
      <c r="AW152" s="56">
        <v>0</v>
      </c>
      <c r="AX152" s="56">
        <v>0</v>
      </c>
      <c r="AY152" s="56">
        <v>127210</v>
      </c>
      <c r="AZ152" s="56">
        <v>24160</v>
      </c>
      <c r="BA152" s="42">
        <f t="shared" si="31"/>
        <v>151370</v>
      </c>
      <c r="BB152" s="56">
        <v>8500</v>
      </c>
      <c r="BC152" s="56">
        <v>288</v>
      </c>
      <c r="BD152" s="56">
        <v>0</v>
      </c>
      <c r="BE152" s="56">
        <v>0</v>
      </c>
      <c r="BF152" s="56">
        <v>134</v>
      </c>
      <c r="BG152" s="56">
        <v>0</v>
      </c>
      <c r="BH152" s="56">
        <v>36</v>
      </c>
      <c r="BI152" s="56">
        <v>2094480</v>
      </c>
      <c r="BJ152" s="56">
        <v>0</v>
      </c>
      <c r="BK152" s="56">
        <v>0</v>
      </c>
      <c r="BL152" s="56">
        <v>0</v>
      </c>
      <c r="BM152" s="56">
        <v>0</v>
      </c>
      <c r="BN152" s="56">
        <v>0</v>
      </c>
      <c r="BO152" s="56">
        <v>0</v>
      </c>
      <c r="BP152" s="57">
        <v>147140</v>
      </c>
      <c r="BQ152" s="58">
        <v>147140</v>
      </c>
      <c r="BR152" s="59">
        <v>0</v>
      </c>
      <c r="BS152" s="60">
        <v>0</v>
      </c>
      <c r="BT152" s="56">
        <v>0</v>
      </c>
      <c r="BU152" s="47">
        <f t="shared" si="24"/>
        <v>727585</v>
      </c>
      <c r="BV152" s="61">
        <f t="shared" si="32"/>
        <v>2094480</v>
      </c>
      <c r="BW152" s="61">
        <f t="shared" si="33"/>
        <v>0</v>
      </c>
      <c r="BX152" s="47">
        <f t="shared" si="25"/>
        <v>422</v>
      </c>
      <c r="BY152" s="61">
        <f t="shared" si="34"/>
        <v>2822487</v>
      </c>
      <c r="BZ152" s="62">
        <f t="shared" si="35"/>
        <v>25.77815238830152</v>
      </c>
      <c r="CA152" s="63">
        <v>25.787524738023183</v>
      </c>
      <c r="CB152" s="64">
        <f>BY152/F152</f>
        <v>437.6627384090557</v>
      </c>
    </row>
    <row r="153" spans="1:80" ht="12">
      <c r="A153" s="52">
        <v>2009</v>
      </c>
      <c r="B153" s="53" t="s">
        <v>418</v>
      </c>
      <c r="C153" s="53" t="s">
        <v>336</v>
      </c>
      <c r="D153" s="54" t="s">
        <v>419</v>
      </c>
      <c r="E153" s="55">
        <v>696</v>
      </c>
      <c r="F153" s="56">
        <v>11959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3765</v>
      </c>
      <c r="M153" s="56">
        <v>0</v>
      </c>
      <c r="N153" s="56"/>
      <c r="O153" s="56">
        <v>302900</v>
      </c>
      <c r="P153" s="56">
        <v>365310</v>
      </c>
      <c r="Q153" s="42">
        <f t="shared" si="26"/>
        <v>668210</v>
      </c>
      <c r="R153" s="56">
        <v>260970</v>
      </c>
      <c r="S153" s="56">
        <v>0</v>
      </c>
      <c r="T153" s="42">
        <f t="shared" si="27"/>
        <v>260970</v>
      </c>
      <c r="U153" s="56">
        <v>0</v>
      </c>
      <c r="V153" s="56">
        <v>163930</v>
      </c>
      <c r="W153" s="56">
        <v>0</v>
      </c>
      <c r="X153" s="42">
        <f t="shared" si="28"/>
        <v>163930</v>
      </c>
      <c r="Y153" s="56">
        <v>1070</v>
      </c>
      <c r="Z153" s="56">
        <v>0</v>
      </c>
      <c r="AA153" s="56">
        <v>75</v>
      </c>
      <c r="AB153" s="56">
        <v>0</v>
      </c>
      <c r="AC153" s="56">
        <v>93570</v>
      </c>
      <c r="AD153" s="42">
        <f t="shared" si="29"/>
        <v>94715</v>
      </c>
      <c r="AE153" s="56">
        <v>542040</v>
      </c>
      <c r="AF153" s="56">
        <v>0</v>
      </c>
      <c r="AG153" s="42">
        <f t="shared" si="30"/>
        <v>542040</v>
      </c>
      <c r="AH153" s="56">
        <v>0</v>
      </c>
      <c r="AI153" s="56">
        <v>0</v>
      </c>
      <c r="AJ153" s="56">
        <v>0</v>
      </c>
      <c r="AK153" s="56">
        <v>0</v>
      </c>
      <c r="AL153" s="56">
        <v>1050</v>
      </c>
      <c r="AM153" s="56">
        <v>0</v>
      </c>
      <c r="AN153" s="56">
        <v>0</v>
      </c>
      <c r="AO153" s="56">
        <v>15</v>
      </c>
      <c r="AP153" s="56">
        <v>10590</v>
      </c>
      <c r="AQ153" s="56">
        <v>130</v>
      </c>
      <c r="AR153" s="56">
        <v>6050</v>
      </c>
      <c r="AS153" s="56">
        <v>14420</v>
      </c>
      <c r="AT153" s="56">
        <v>3300</v>
      </c>
      <c r="AU153" s="42">
        <v>0</v>
      </c>
      <c r="AV153" s="56">
        <v>0</v>
      </c>
      <c r="AW153" s="56">
        <v>0</v>
      </c>
      <c r="AX153" s="56">
        <v>0</v>
      </c>
      <c r="AY153" s="56">
        <v>1415520</v>
      </c>
      <c r="AZ153" s="56">
        <v>344280</v>
      </c>
      <c r="BA153" s="42">
        <f t="shared" si="31"/>
        <v>1759800</v>
      </c>
      <c r="BB153" s="56">
        <v>17530</v>
      </c>
      <c r="BC153" s="56">
        <v>440</v>
      </c>
      <c r="BD153" s="56">
        <v>0</v>
      </c>
      <c r="BE153" s="56">
        <v>0</v>
      </c>
      <c r="BF153" s="56">
        <v>664</v>
      </c>
      <c r="BG153" s="56">
        <v>0</v>
      </c>
      <c r="BH153" s="56">
        <v>0</v>
      </c>
      <c r="BI153" s="56">
        <v>3950360</v>
      </c>
      <c r="BJ153" s="56">
        <v>0</v>
      </c>
      <c r="BK153" s="56">
        <v>0</v>
      </c>
      <c r="BL153" s="56">
        <v>0</v>
      </c>
      <c r="BM153" s="56">
        <v>0</v>
      </c>
      <c r="BN153" s="56">
        <v>0</v>
      </c>
      <c r="BO153" s="56">
        <v>0</v>
      </c>
      <c r="BP153" s="57">
        <v>165660</v>
      </c>
      <c r="BQ153" s="58">
        <v>165660</v>
      </c>
      <c r="BR153" s="59">
        <v>0</v>
      </c>
      <c r="BS153" s="60">
        <v>0</v>
      </c>
      <c r="BT153" s="56">
        <v>0</v>
      </c>
      <c r="BU153" s="47">
        <f t="shared" si="24"/>
        <v>3712175</v>
      </c>
      <c r="BV153" s="61">
        <f t="shared" si="32"/>
        <v>3950360</v>
      </c>
      <c r="BW153" s="61">
        <f t="shared" si="33"/>
        <v>0</v>
      </c>
      <c r="BX153" s="47">
        <f t="shared" si="25"/>
        <v>1104</v>
      </c>
      <c r="BY153" s="61">
        <f t="shared" si="34"/>
        <v>7663639</v>
      </c>
      <c r="BZ153" s="62">
        <f t="shared" si="35"/>
        <v>48.43880302816977</v>
      </c>
      <c r="CA153" s="63">
        <v>48.43880302816977</v>
      </c>
      <c r="CB153" s="64">
        <f>BY153/F153</f>
        <v>640.8260724140814</v>
      </c>
    </row>
    <row r="154" spans="1:80" ht="12">
      <c r="A154" s="52">
        <v>2009</v>
      </c>
      <c r="B154" s="53" t="s">
        <v>420</v>
      </c>
      <c r="C154" s="53" t="s">
        <v>336</v>
      </c>
      <c r="D154" s="54" t="s">
        <v>421</v>
      </c>
      <c r="E154" s="55">
        <v>555</v>
      </c>
      <c r="F154" s="56">
        <v>15949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6750</v>
      </c>
      <c r="M154" s="56">
        <v>0</v>
      </c>
      <c r="N154" s="56"/>
      <c r="O154" s="56">
        <v>517250</v>
      </c>
      <c r="P154" s="56">
        <v>529220</v>
      </c>
      <c r="Q154" s="42">
        <f t="shared" si="26"/>
        <v>1046470</v>
      </c>
      <c r="R154" s="56">
        <v>320010</v>
      </c>
      <c r="S154" s="56">
        <v>0</v>
      </c>
      <c r="T154" s="42">
        <f t="shared" si="27"/>
        <v>320010</v>
      </c>
      <c r="U154" s="56">
        <v>0</v>
      </c>
      <c r="V154" s="56">
        <v>195130</v>
      </c>
      <c r="W154" s="56">
        <v>0</v>
      </c>
      <c r="X154" s="42">
        <f t="shared" si="28"/>
        <v>195130</v>
      </c>
      <c r="Y154" s="56">
        <v>7220</v>
      </c>
      <c r="Z154" s="56">
        <v>0</v>
      </c>
      <c r="AA154" s="56">
        <v>30</v>
      </c>
      <c r="AB154" s="56">
        <v>0</v>
      </c>
      <c r="AC154" s="56">
        <v>154100</v>
      </c>
      <c r="AD154" s="42">
        <f t="shared" si="29"/>
        <v>161350</v>
      </c>
      <c r="AE154" s="56">
        <v>613690</v>
      </c>
      <c r="AF154" s="56">
        <v>0</v>
      </c>
      <c r="AG154" s="42">
        <f t="shared" si="30"/>
        <v>613690</v>
      </c>
      <c r="AH154" s="56">
        <v>0</v>
      </c>
      <c r="AI154" s="56">
        <v>0</v>
      </c>
      <c r="AJ154" s="56">
        <v>0</v>
      </c>
      <c r="AK154" s="56">
        <v>0</v>
      </c>
      <c r="AL154" s="56">
        <v>57560</v>
      </c>
      <c r="AM154" s="56">
        <v>0</v>
      </c>
      <c r="AN154" s="56">
        <v>0</v>
      </c>
      <c r="AO154" s="56">
        <v>273</v>
      </c>
      <c r="AP154" s="56">
        <v>16020</v>
      </c>
      <c r="AQ154" s="56">
        <v>0</v>
      </c>
      <c r="AR154" s="56">
        <v>0</v>
      </c>
      <c r="AS154" s="56">
        <v>11340</v>
      </c>
      <c r="AT154" s="56">
        <v>12780</v>
      </c>
      <c r="AU154" s="42">
        <v>0</v>
      </c>
      <c r="AV154" s="56">
        <v>0</v>
      </c>
      <c r="AW154" s="56">
        <v>0</v>
      </c>
      <c r="AX154" s="56">
        <v>0</v>
      </c>
      <c r="AY154" s="56">
        <v>2205820</v>
      </c>
      <c r="AZ154" s="56">
        <v>1102170</v>
      </c>
      <c r="BA154" s="42">
        <f t="shared" si="31"/>
        <v>3307990</v>
      </c>
      <c r="BB154" s="56">
        <v>20450</v>
      </c>
      <c r="BC154" s="56">
        <v>955</v>
      </c>
      <c r="BD154" s="56">
        <v>0</v>
      </c>
      <c r="BE154" s="56">
        <v>0</v>
      </c>
      <c r="BF154" s="56">
        <v>822</v>
      </c>
      <c r="BG154" s="56">
        <v>0</v>
      </c>
      <c r="BH154" s="56">
        <v>0</v>
      </c>
      <c r="BI154" s="56">
        <v>2589220</v>
      </c>
      <c r="BJ154" s="56">
        <v>0</v>
      </c>
      <c r="BK154" s="56">
        <v>0</v>
      </c>
      <c r="BL154" s="56">
        <v>0</v>
      </c>
      <c r="BM154" s="56">
        <v>0</v>
      </c>
      <c r="BN154" s="56">
        <v>0</v>
      </c>
      <c r="BO154" s="56">
        <v>0</v>
      </c>
      <c r="BP154" s="57">
        <v>299530</v>
      </c>
      <c r="BQ154" s="58">
        <v>299530</v>
      </c>
      <c r="BR154" s="59">
        <v>0</v>
      </c>
      <c r="BS154" s="60">
        <v>0</v>
      </c>
      <c r="BT154" s="56">
        <v>0</v>
      </c>
      <c r="BU154" s="47">
        <f t="shared" si="24"/>
        <v>6069343</v>
      </c>
      <c r="BV154" s="61">
        <f t="shared" si="32"/>
        <v>2589220</v>
      </c>
      <c r="BW154" s="61">
        <f t="shared" si="33"/>
        <v>0</v>
      </c>
      <c r="BX154" s="47">
        <f t="shared" si="25"/>
        <v>1777</v>
      </c>
      <c r="BY154" s="61">
        <f t="shared" si="34"/>
        <v>8660340</v>
      </c>
      <c r="BZ154" s="62">
        <f t="shared" si="35"/>
        <v>70.08204065891177</v>
      </c>
      <c r="CA154" s="63">
        <v>70.08204065891177</v>
      </c>
      <c r="CB154" s="64">
        <f>BY154/F154</f>
        <v>543.002069095241</v>
      </c>
    </row>
    <row r="155" spans="1:80" ht="12">
      <c r="A155" s="52">
        <v>2009</v>
      </c>
      <c r="B155" s="53" t="s">
        <v>422</v>
      </c>
      <c r="C155" s="53" t="s">
        <v>336</v>
      </c>
      <c r="D155" s="54" t="s">
        <v>423</v>
      </c>
      <c r="E155" s="55">
        <v>472</v>
      </c>
      <c r="F155" s="56">
        <v>21593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3970</v>
      </c>
      <c r="M155" s="56">
        <v>0</v>
      </c>
      <c r="N155" s="56"/>
      <c r="O155" s="56">
        <v>800640</v>
      </c>
      <c r="P155" s="56">
        <v>728850</v>
      </c>
      <c r="Q155" s="42">
        <f t="shared" si="26"/>
        <v>1529490</v>
      </c>
      <c r="R155" s="56">
        <v>493040</v>
      </c>
      <c r="S155" s="56">
        <v>0</v>
      </c>
      <c r="T155" s="42">
        <f t="shared" si="27"/>
        <v>493040</v>
      </c>
      <c r="U155" s="56">
        <v>0</v>
      </c>
      <c r="V155" s="56">
        <v>225135</v>
      </c>
      <c r="W155" s="56">
        <v>0</v>
      </c>
      <c r="X155" s="42">
        <f t="shared" si="28"/>
        <v>225135</v>
      </c>
      <c r="Y155" s="56">
        <v>1450</v>
      </c>
      <c r="Z155" s="56">
        <v>0</v>
      </c>
      <c r="AA155" s="56">
        <v>0</v>
      </c>
      <c r="AB155" s="56">
        <v>0</v>
      </c>
      <c r="AC155" s="56">
        <v>138260</v>
      </c>
      <c r="AD155" s="42">
        <f t="shared" si="29"/>
        <v>139710</v>
      </c>
      <c r="AE155" s="56">
        <v>652650</v>
      </c>
      <c r="AF155" s="56">
        <v>0</v>
      </c>
      <c r="AG155" s="42">
        <f t="shared" si="30"/>
        <v>652650</v>
      </c>
      <c r="AH155" s="56">
        <v>0</v>
      </c>
      <c r="AI155" s="56">
        <v>0</v>
      </c>
      <c r="AJ155" s="56">
        <v>0</v>
      </c>
      <c r="AK155" s="56">
        <v>0</v>
      </c>
      <c r="AL155" s="56">
        <v>19540</v>
      </c>
      <c r="AM155" s="56">
        <v>0</v>
      </c>
      <c r="AN155" s="56">
        <v>80</v>
      </c>
      <c r="AO155" s="56">
        <v>2063</v>
      </c>
      <c r="AP155" s="56">
        <v>0</v>
      </c>
      <c r="AQ155" s="56">
        <v>480</v>
      </c>
      <c r="AR155" s="56">
        <v>43150</v>
      </c>
      <c r="AS155" s="56">
        <v>38460</v>
      </c>
      <c r="AT155" s="56">
        <v>19390</v>
      </c>
      <c r="AU155" s="42">
        <v>0</v>
      </c>
      <c r="AV155" s="56">
        <v>0</v>
      </c>
      <c r="AW155" s="56">
        <v>0</v>
      </c>
      <c r="AX155" s="56">
        <v>0</v>
      </c>
      <c r="AY155" s="56">
        <v>2064080</v>
      </c>
      <c r="AZ155" s="56">
        <v>520090</v>
      </c>
      <c r="BA155" s="42">
        <f t="shared" si="31"/>
        <v>2584170</v>
      </c>
      <c r="BB155" s="56">
        <v>20580</v>
      </c>
      <c r="BC155" s="56">
        <v>1087</v>
      </c>
      <c r="BD155" s="56">
        <v>0</v>
      </c>
      <c r="BE155" s="56">
        <v>0</v>
      </c>
      <c r="BF155" s="56">
        <v>1165</v>
      </c>
      <c r="BG155" s="56">
        <v>0</v>
      </c>
      <c r="BH155" s="56">
        <v>0</v>
      </c>
      <c r="BI155" s="56">
        <v>4052430</v>
      </c>
      <c r="BJ155" s="56">
        <v>0</v>
      </c>
      <c r="BK155" s="56">
        <v>0</v>
      </c>
      <c r="BL155" s="56">
        <v>0</v>
      </c>
      <c r="BM155" s="56">
        <v>0</v>
      </c>
      <c r="BN155" s="56">
        <v>0</v>
      </c>
      <c r="BO155" s="56">
        <v>0</v>
      </c>
      <c r="BP155" s="57">
        <v>229140</v>
      </c>
      <c r="BQ155" s="58">
        <v>229140</v>
      </c>
      <c r="BR155" s="59">
        <v>0</v>
      </c>
      <c r="BS155" s="60">
        <v>0</v>
      </c>
      <c r="BT155" s="56">
        <v>0</v>
      </c>
      <c r="BU155" s="47">
        <f t="shared" si="24"/>
        <v>6001048</v>
      </c>
      <c r="BV155" s="61">
        <f t="shared" si="32"/>
        <v>4052430</v>
      </c>
      <c r="BW155" s="61">
        <f t="shared" si="33"/>
        <v>0</v>
      </c>
      <c r="BX155" s="47">
        <f t="shared" si="25"/>
        <v>2252</v>
      </c>
      <c r="BY155" s="61">
        <f t="shared" si="34"/>
        <v>10055730</v>
      </c>
      <c r="BZ155" s="62">
        <f t="shared" si="35"/>
        <v>59.677895090659746</v>
      </c>
      <c r="CA155" s="63">
        <v>59.677895090659746</v>
      </c>
      <c r="CB155" s="64">
        <f>BY155/F155</f>
        <v>465.6939748992729</v>
      </c>
    </row>
    <row r="156" spans="1:80" ht="12">
      <c r="A156" s="52">
        <v>2009</v>
      </c>
      <c r="B156" s="53" t="s">
        <v>424</v>
      </c>
      <c r="C156" s="53" t="s">
        <v>336</v>
      </c>
      <c r="D156" s="54" t="s">
        <v>425</v>
      </c>
      <c r="E156" s="55">
        <v>286</v>
      </c>
      <c r="F156" s="56">
        <v>849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/>
      <c r="O156" s="56">
        <v>19860</v>
      </c>
      <c r="P156" s="56">
        <v>30160</v>
      </c>
      <c r="Q156" s="42">
        <f t="shared" si="26"/>
        <v>50020</v>
      </c>
      <c r="R156" s="56">
        <v>13030</v>
      </c>
      <c r="S156" s="56">
        <v>0</v>
      </c>
      <c r="T156" s="42">
        <f t="shared" si="27"/>
        <v>13030</v>
      </c>
      <c r="U156" s="56">
        <v>0</v>
      </c>
      <c r="V156" s="56">
        <v>0</v>
      </c>
      <c r="W156" s="56">
        <v>0</v>
      </c>
      <c r="X156" s="42">
        <f t="shared" si="28"/>
        <v>0</v>
      </c>
      <c r="Y156" s="56">
        <v>470</v>
      </c>
      <c r="Z156" s="56">
        <v>0</v>
      </c>
      <c r="AA156" s="56">
        <v>0</v>
      </c>
      <c r="AB156" s="56">
        <v>0</v>
      </c>
      <c r="AC156" s="56">
        <v>1340</v>
      </c>
      <c r="AD156" s="42">
        <f t="shared" si="29"/>
        <v>1810</v>
      </c>
      <c r="AE156" s="56">
        <v>32220</v>
      </c>
      <c r="AF156" s="56">
        <v>0</v>
      </c>
      <c r="AG156" s="42">
        <f t="shared" si="30"/>
        <v>32220</v>
      </c>
      <c r="AH156" s="56"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  <c r="AO156" s="56">
        <v>20</v>
      </c>
      <c r="AP156" s="56">
        <v>0</v>
      </c>
      <c r="AQ156" s="56">
        <v>0</v>
      </c>
      <c r="AR156" s="56">
        <v>0</v>
      </c>
      <c r="AS156" s="56">
        <v>0</v>
      </c>
      <c r="AT156" s="56">
        <v>0</v>
      </c>
      <c r="AU156" s="42">
        <v>0</v>
      </c>
      <c r="AV156" s="56">
        <v>0</v>
      </c>
      <c r="AW156" s="56">
        <v>0</v>
      </c>
      <c r="AX156" s="56">
        <v>0</v>
      </c>
      <c r="AY156" s="56">
        <v>71680</v>
      </c>
      <c r="AZ156" s="56">
        <v>0</v>
      </c>
      <c r="BA156" s="42">
        <f t="shared" si="31"/>
        <v>71680</v>
      </c>
      <c r="BB156" s="56">
        <v>2150</v>
      </c>
      <c r="BC156" s="56">
        <v>70</v>
      </c>
      <c r="BD156" s="56">
        <v>0</v>
      </c>
      <c r="BE156" s="56">
        <v>0</v>
      </c>
      <c r="BF156" s="56">
        <v>70</v>
      </c>
      <c r="BG156" s="56">
        <v>0</v>
      </c>
      <c r="BH156" s="56">
        <v>0</v>
      </c>
      <c r="BI156" s="56">
        <v>71810</v>
      </c>
      <c r="BJ156" s="56">
        <v>0</v>
      </c>
      <c r="BK156" s="56">
        <v>0</v>
      </c>
      <c r="BL156" s="56">
        <v>78160</v>
      </c>
      <c r="BM156" s="56">
        <v>0</v>
      </c>
      <c r="BN156" s="56">
        <v>0</v>
      </c>
      <c r="BO156" s="56">
        <v>0</v>
      </c>
      <c r="BP156" s="57">
        <v>0</v>
      </c>
      <c r="BQ156" s="58">
        <v>0</v>
      </c>
      <c r="BR156" s="59">
        <v>0</v>
      </c>
      <c r="BS156" s="60">
        <v>0</v>
      </c>
      <c r="BT156" s="56">
        <v>0</v>
      </c>
      <c r="BU156" s="47">
        <f t="shared" si="24"/>
        <v>170930</v>
      </c>
      <c r="BV156" s="61">
        <f t="shared" si="32"/>
        <v>71810</v>
      </c>
      <c r="BW156" s="61">
        <f t="shared" si="33"/>
        <v>0</v>
      </c>
      <c r="BX156" s="47">
        <f t="shared" si="25"/>
        <v>140</v>
      </c>
      <c r="BY156" s="61">
        <f t="shared" si="34"/>
        <v>242880</v>
      </c>
      <c r="BZ156" s="62">
        <f t="shared" si="35"/>
        <v>70.37631752305666</v>
      </c>
      <c r="CA156" s="63">
        <v>70.37631752305666</v>
      </c>
      <c r="CB156" s="64">
        <f>BY156/F156</f>
        <v>286.07773851590105</v>
      </c>
    </row>
    <row r="157" spans="1:80" ht="12">
      <c r="A157" s="52">
        <v>2009</v>
      </c>
      <c r="B157" s="53" t="s">
        <v>426</v>
      </c>
      <c r="C157" s="53" t="s">
        <v>336</v>
      </c>
      <c r="D157" s="54" t="s">
        <v>427</v>
      </c>
      <c r="E157" s="55">
        <v>327</v>
      </c>
      <c r="F157" s="56">
        <v>3815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/>
      <c r="O157" s="56">
        <v>83170</v>
      </c>
      <c r="P157" s="56">
        <v>98890</v>
      </c>
      <c r="Q157" s="42">
        <f t="shared" si="26"/>
        <v>182060</v>
      </c>
      <c r="R157" s="56">
        <v>39580</v>
      </c>
      <c r="S157" s="56">
        <v>0</v>
      </c>
      <c r="T157" s="42">
        <f t="shared" si="27"/>
        <v>39580</v>
      </c>
      <c r="U157" s="56">
        <v>0</v>
      </c>
      <c r="V157" s="56">
        <v>8840</v>
      </c>
      <c r="W157" s="56">
        <v>0</v>
      </c>
      <c r="X157" s="42">
        <f t="shared" si="28"/>
        <v>8840</v>
      </c>
      <c r="Y157" s="56">
        <v>1280</v>
      </c>
      <c r="Z157" s="56">
        <v>0</v>
      </c>
      <c r="AA157" s="56">
        <v>0</v>
      </c>
      <c r="AB157" s="56">
        <v>0</v>
      </c>
      <c r="AC157" s="56">
        <v>25310</v>
      </c>
      <c r="AD157" s="42">
        <f t="shared" si="29"/>
        <v>26590</v>
      </c>
      <c r="AE157" s="56">
        <v>118820</v>
      </c>
      <c r="AF157" s="56">
        <v>0</v>
      </c>
      <c r="AG157" s="42">
        <f t="shared" si="30"/>
        <v>118820</v>
      </c>
      <c r="AH157" s="56">
        <v>0</v>
      </c>
      <c r="AI157" s="56">
        <v>0</v>
      </c>
      <c r="AJ157" s="56">
        <v>0</v>
      </c>
      <c r="AK157" s="56">
        <v>0</v>
      </c>
      <c r="AL157" s="56">
        <v>4870</v>
      </c>
      <c r="AM157" s="56">
        <v>0</v>
      </c>
      <c r="AN157" s="56">
        <v>0</v>
      </c>
      <c r="AO157" s="56">
        <v>83</v>
      </c>
      <c r="AP157" s="56">
        <v>0</v>
      </c>
      <c r="AQ157" s="56">
        <v>0</v>
      </c>
      <c r="AR157" s="56">
        <v>0</v>
      </c>
      <c r="AS157" s="56">
        <v>0</v>
      </c>
      <c r="AT157" s="56">
        <v>1460</v>
      </c>
      <c r="AU157" s="42">
        <v>0</v>
      </c>
      <c r="AV157" s="56">
        <v>0</v>
      </c>
      <c r="AW157" s="56">
        <v>0</v>
      </c>
      <c r="AX157" s="56">
        <v>0</v>
      </c>
      <c r="AY157" s="56">
        <v>322520</v>
      </c>
      <c r="AZ157" s="56">
        <v>14410</v>
      </c>
      <c r="BA157" s="42">
        <f t="shared" si="31"/>
        <v>336930</v>
      </c>
      <c r="BB157" s="56">
        <v>5460</v>
      </c>
      <c r="BC157" s="56">
        <v>95</v>
      </c>
      <c r="BD157" s="56">
        <v>0</v>
      </c>
      <c r="BE157" s="56">
        <v>0</v>
      </c>
      <c r="BF157" s="56">
        <v>144</v>
      </c>
      <c r="BG157" s="56">
        <v>0</v>
      </c>
      <c r="BH157" s="56">
        <v>0</v>
      </c>
      <c r="BI157" s="56">
        <v>416170</v>
      </c>
      <c r="BJ157" s="56">
        <v>0</v>
      </c>
      <c r="BK157" s="56">
        <v>0</v>
      </c>
      <c r="BL157" s="56">
        <v>0</v>
      </c>
      <c r="BM157" s="56">
        <v>0</v>
      </c>
      <c r="BN157" s="56">
        <v>0</v>
      </c>
      <c r="BO157" s="56">
        <v>0</v>
      </c>
      <c r="BP157" s="57">
        <v>78900</v>
      </c>
      <c r="BQ157" s="58">
        <v>78900</v>
      </c>
      <c r="BR157" s="59">
        <v>0</v>
      </c>
      <c r="BS157" s="60">
        <v>0</v>
      </c>
      <c r="BT157" s="56">
        <v>0</v>
      </c>
      <c r="BU157" s="47">
        <f t="shared" si="24"/>
        <v>803593</v>
      </c>
      <c r="BV157" s="61">
        <f t="shared" si="32"/>
        <v>416170</v>
      </c>
      <c r="BW157" s="61">
        <f t="shared" si="33"/>
        <v>0</v>
      </c>
      <c r="BX157" s="47">
        <f t="shared" si="25"/>
        <v>239</v>
      </c>
      <c r="BY157" s="61">
        <f t="shared" si="34"/>
        <v>1220002</v>
      </c>
      <c r="BZ157" s="62">
        <f t="shared" si="35"/>
        <v>65.86817070791687</v>
      </c>
      <c r="CA157" s="63">
        <v>65.8759575803974</v>
      </c>
      <c r="CB157" s="64">
        <f>BY157/F157</f>
        <v>319.79082568807337</v>
      </c>
    </row>
    <row r="158" spans="1:80" ht="12">
      <c r="A158" s="52">
        <v>2009</v>
      </c>
      <c r="B158" s="53" t="s">
        <v>428</v>
      </c>
      <c r="C158" s="53" t="s">
        <v>336</v>
      </c>
      <c r="D158" s="54" t="s">
        <v>429</v>
      </c>
      <c r="E158" s="55">
        <v>479</v>
      </c>
      <c r="F158" s="56">
        <v>13288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7005</v>
      </c>
      <c r="M158" s="56">
        <v>0</v>
      </c>
      <c r="N158" s="56"/>
      <c r="O158" s="56">
        <v>409740</v>
      </c>
      <c r="P158" s="56">
        <v>426190</v>
      </c>
      <c r="Q158" s="42">
        <f t="shared" si="26"/>
        <v>835930</v>
      </c>
      <c r="R158" s="56">
        <v>292580</v>
      </c>
      <c r="S158" s="56">
        <v>0</v>
      </c>
      <c r="T158" s="42">
        <f t="shared" si="27"/>
        <v>292580</v>
      </c>
      <c r="U158" s="56">
        <v>5540</v>
      </c>
      <c r="V158" s="56">
        <v>173620</v>
      </c>
      <c r="W158" s="56">
        <v>0</v>
      </c>
      <c r="X158" s="42">
        <f t="shared" si="28"/>
        <v>179160</v>
      </c>
      <c r="Y158" s="56">
        <v>22170</v>
      </c>
      <c r="Z158" s="56">
        <v>0</v>
      </c>
      <c r="AA158" s="56">
        <v>50</v>
      </c>
      <c r="AB158" s="56">
        <v>0</v>
      </c>
      <c r="AC158" s="56">
        <v>109330</v>
      </c>
      <c r="AD158" s="42">
        <f t="shared" si="29"/>
        <v>131550</v>
      </c>
      <c r="AE158" s="56">
        <v>429830</v>
      </c>
      <c r="AF158" s="56">
        <v>0</v>
      </c>
      <c r="AG158" s="42">
        <f t="shared" si="30"/>
        <v>429830</v>
      </c>
      <c r="AH158" s="56">
        <v>0</v>
      </c>
      <c r="AI158" s="56">
        <v>0</v>
      </c>
      <c r="AJ158" s="56">
        <v>0</v>
      </c>
      <c r="AK158" s="56">
        <v>0</v>
      </c>
      <c r="AL158" s="56">
        <v>17280</v>
      </c>
      <c r="AM158" s="56">
        <v>0</v>
      </c>
      <c r="AN158" s="56">
        <v>0</v>
      </c>
      <c r="AO158" s="56">
        <v>590</v>
      </c>
      <c r="AP158" s="56">
        <v>12500</v>
      </c>
      <c r="AQ158" s="56">
        <v>450</v>
      </c>
      <c r="AR158" s="56">
        <v>25410</v>
      </c>
      <c r="AS158" s="56">
        <v>20050</v>
      </c>
      <c r="AT158" s="56">
        <v>11370</v>
      </c>
      <c r="AU158" s="42">
        <v>0</v>
      </c>
      <c r="AV158" s="56">
        <v>0</v>
      </c>
      <c r="AW158" s="56">
        <v>0</v>
      </c>
      <c r="AX158" s="56">
        <v>0</v>
      </c>
      <c r="AY158" s="56">
        <v>1623540</v>
      </c>
      <c r="AZ158" s="56">
        <v>369000</v>
      </c>
      <c r="BA158" s="42">
        <f t="shared" si="31"/>
        <v>1992540</v>
      </c>
      <c r="BB158" s="56">
        <v>18050</v>
      </c>
      <c r="BC158" s="56">
        <v>1080</v>
      </c>
      <c r="BD158" s="56">
        <v>0</v>
      </c>
      <c r="BE158" s="56">
        <v>0</v>
      </c>
      <c r="BF158" s="56">
        <v>961</v>
      </c>
      <c r="BG158" s="56">
        <v>0</v>
      </c>
      <c r="BH158" s="56">
        <v>0</v>
      </c>
      <c r="BI158" s="56">
        <v>2039010</v>
      </c>
      <c r="BJ158" s="56">
        <v>0</v>
      </c>
      <c r="BK158" s="56">
        <v>0</v>
      </c>
      <c r="BL158" s="56">
        <v>0</v>
      </c>
      <c r="BM158" s="56">
        <v>0</v>
      </c>
      <c r="BN158" s="56">
        <v>0</v>
      </c>
      <c r="BO158" s="56">
        <v>0</v>
      </c>
      <c r="BP158" s="57">
        <v>161570</v>
      </c>
      <c r="BQ158" s="58">
        <v>161570</v>
      </c>
      <c r="BR158" s="59">
        <v>0</v>
      </c>
      <c r="BS158" s="60">
        <v>0</v>
      </c>
      <c r="BT158" s="56">
        <v>0</v>
      </c>
      <c r="BU158" s="47">
        <f t="shared" si="24"/>
        <v>4135865</v>
      </c>
      <c r="BV158" s="61">
        <f t="shared" si="32"/>
        <v>2039010</v>
      </c>
      <c r="BW158" s="61">
        <f t="shared" si="33"/>
        <v>0</v>
      </c>
      <c r="BX158" s="47">
        <f t="shared" si="25"/>
        <v>2041</v>
      </c>
      <c r="BY158" s="61">
        <f t="shared" si="34"/>
        <v>6176916</v>
      </c>
      <c r="BZ158" s="62">
        <f t="shared" si="35"/>
        <v>66.95679526805934</v>
      </c>
      <c r="CA158" s="63">
        <v>66.95679526805934</v>
      </c>
      <c r="CB158" s="64">
        <f>BY158/F158</f>
        <v>464.84918723660445</v>
      </c>
    </row>
    <row r="159" spans="1:80" ht="12">
      <c r="A159" s="52">
        <v>2009</v>
      </c>
      <c r="B159" s="53" t="s">
        <v>430</v>
      </c>
      <c r="C159" s="53" t="s">
        <v>336</v>
      </c>
      <c r="D159" s="54" t="s">
        <v>431</v>
      </c>
      <c r="E159" s="55">
        <v>439</v>
      </c>
      <c r="F159" s="56">
        <v>1522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/>
      <c r="O159" s="56">
        <v>4880</v>
      </c>
      <c r="P159" s="56">
        <v>27630</v>
      </c>
      <c r="Q159" s="42">
        <f t="shared" si="26"/>
        <v>32510</v>
      </c>
      <c r="R159" s="56">
        <v>8520</v>
      </c>
      <c r="S159" s="56">
        <v>0</v>
      </c>
      <c r="T159" s="42">
        <f t="shared" si="27"/>
        <v>8520</v>
      </c>
      <c r="U159" s="56">
        <v>0</v>
      </c>
      <c r="V159" s="56">
        <v>0</v>
      </c>
      <c r="W159" s="56">
        <v>0</v>
      </c>
      <c r="X159" s="42">
        <f t="shared" si="28"/>
        <v>0</v>
      </c>
      <c r="Y159" s="56">
        <v>0</v>
      </c>
      <c r="Z159" s="56">
        <v>0</v>
      </c>
      <c r="AA159" s="56">
        <v>30</v>
      </c>
      <c r="AB159" s="56">
        <v>0</v>
      </c>
      <c r="AC159" s="56">
        <v>0</v>
      </c>
      <c r="AD159" s="42">
        <f t="shared" si="29"/>
        <v>30</v>
      </c>
      <c r="AE159" s="56">
        <v>48630</v>
      </c>
      <c r="AF159" s="56">
        <v>0</v>
      </c>
      <c r="AG159" s="42">
        <f t="shared" si="30"/>
        <v>48630</v>
      </c>
      <c r="AH159" s="56">
        <v>0</v>
      </c>
      <c r="AI159" s="56">
        <v>0</v>
      </c>
      <c r="AJ159" s="56">
        <v>0</v>
      </c>
      <c r="AK159" s="56">
        <v>0</v>
      </c>
      <c r="AL159" s="56">
        <v>0</v>
      </c>
      <c r="AM159" s="56">
        <v>0</v>
      </c>
      <c r="AN159" s="56">
        <v>0</v>
      </c>
      <c r="AO159" s="56">
        <v>0</v>
      </c>
      <c r="AP159" s="56">
        <v>0</v>
      </c>
      <c r="AQ159" s="56">
        <v>0</v>
      </c>
      <c r="AR159" s="56">
        <v>0</v>
      </c>
      <c r="AS159" s="56">
        <v>0</v>
      </c>
      <c r="AT159" s="56">
        <v>0</v>
      </c>
      <c r="AU159" s="42">
        <v>0</v>
      </c>
      <c r="AV159" s="56">
        <v>0</v>
      </c>
      <c r="AW159" s="56">
        <v>0</v>
      </c>
      <c r="AX159" s="56">
        <v>0</v>
      </c>
      <c r="AY159" s="56">
        <v>0</v>
      </c>
      <c r="AZ159" s="56">
        <v>0</v>
      </c>
      <c r="BA159" s="42">
        <f t="shared" si="31"/>
        <v>0</v>
      </c>
      <c r="BB159" s="56">
        <v>3230</v>
      </c>
      <c r="BC159" s="56">
        <v>50</v>
      </c>
      <c r="BD159" s="56">
        <v>0</v>
      </c>
      <c r="BE159" s="56">
        <v>0</v>
      </c>
      <c r="BF159" s="56">
        <v>47</v>
      </c>
      <c r="BG159" s="56">
        <v>0</v>
      </c>
      <c r="BH159" s="56">
        <v>0</v>
      </c>
      <c r="BI159" s="56">
        <v>548500</v>
      </c>
      <c r="BJ159" s="56">
        <v>0</v>
      </c>
      <c r="BK159" s="56">
        <v>0</v>
      </c>
      <c r="BL159" s="56">
        <v>0</v>
      </c>
      <c r="BM159" s="56">
        <v>0</v>
      </c>
      <c r="BN159" s="56">
        <v>0</v>
      </c>
      <c r="BO159" s="56">
        <v>0</v>
      </c>
      <c r="BP159" s="57">
        <v>26210</v>
      </c>
      <c r="BQ159" s="58">
        <v>26210</v>
      </c>
      <c r="BR159" s="59">
        <v>0</v>
      </c>
      <c r="BS159" s="60">
        <v>0</v>
      </c>
      <c r="BT159" s="56">
        <v>0</v>
      </c>
      <c r="BU159" s="47">
        <f t="shared" si="24"/>
        <v>119130</v>
      </c>
      <c r="BV159" s="61">
        <f t="shared" si="32"/>
        <v>548500</v>
      </c>
      <c r="BW159" s="61">
        <f t="shared" si="33"/>
        <v>0</v>
      </c>
      <c r="BX159" s="47">
        <f t="shared" si="25"/>
        <v>97</v>
      </c>
      <c r="BY159" s="61">
        <f t="shared" si="34"/>
        <v>667727</v>
      </c>
      <c r="BZ159" s="62">
        <f t="shared" si="35"/>
        <v>17.841123692766654</v>
      </c>
      <c r="CA159" s="63">
        <v>17.841123692766654</v>
      </c>
      <c r="CB159" s="64">
        <f>BY159/F159</f>
        <v>438.71681997371877</v>
      </c>
    </row>
    <row r="160" spans="1:80" ht="12">
      <c r="A160" s="52">
        <v>2009</v>
      </c>
      <c r="B160" s="53" t="s">
        <v>432</v>
      </c>
      <c r="C160" s="53" t="s">
        <v>336</v>
      </c>
      <c r="D160" s="54" t="s">
        <v>433</v>
      </c>
      <c r="E160" s="55">
        <v>484</v>
      </c>
      <c r="F160" s="56">
        <v>3470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/>
      <c r="O160" s="56">
        <v>34940</v>
      </c>
      <c r="P160" s="56">
        <v>58430</v>
      </c>
      <c r="Q160" s="42">
        <f t="shared" si="26"/>
        <v>93370</v>
      </c>
      <c r="R160" s="56">
        <v>28950</v>
      </c>
      <c r="S160" s="56">
        <v>0</v>
      </c>
      <c r="T160" s="42">
        <f t="shared" si="27"/>
        <v>28950</v>
      </c>
      <c r="U160" s="56">
        <v>0</v>
      </c>
      <c r="V160" s="56">
        <v>0</v>
      </c>
      <c r="W160" s="56">
        <v>0</v>
      </c>
      <c r="X160" s="42">
        <f t="shared" si="28"/>
        <v>0</v>
      </c>
      <c r="Y160" s="56">
        <v>0</v>
      </c>
      <c r="Z160" s="56">
        <v>0</v>
      </c>
      <c r="AA160" s="56">
        <v>0</v>
      </c>
      <c r="AB160" s="56">
        <v>0</v>
      </c>
      <c r="AC160" s="56">
        <v>0</v>
      </c>
      <c r="AD160" s="42">
        <f t="shared" si="29"/>
        <v>0</v>
      </c>
      <c r="AE160" s="56">
        <v>71420</v>
      </c>
      <c r="AF160" s="56">
        <v>0</v>
      </c>
      <c r="AG160" s="42">
        <f t="shared" si="30"/>
        <v>71420</v>
      </c>
      <c r="AH160" s="56">
        <v>0</v>
      </c>
      <c r="AI160" s="56"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  <c r="AO160" s="56">
        <v>0</v>
      </c>
      <c r="AP160" s="56">
        <v>0</v>
      </c>
      <c r="AQ160" s="56">
        <v>0</v>
      </c>
      <c r="AR160" s="56">
        <v>0</v>
      </c>
      <c r="AS160" s="56">
        <v>0</v>
      </c>
      <c r="AT160" s="56">
        <v>0</v>
      </c>
      <c r="AU160" s="42">
        <v>0</v>
      </c>
      <c r="AV160" s="56">
        <v>0</v>
      </c>
      <c r="AW160" s="56">
        <v>0</v>
      </c>
      <c r="AX160" s="56">
        <v>0</v>
      </c>
      <c r="AY160" s="56">
        <v>47760</v>
      </c>
      <c r="AZ160" s="56">
        <v>21260</v>
      </c>
      <c r="BA160" s="42">
        <f t="shared" si="31"/>
        <v>69020</v>
      </c>
      <c r="BB160" s="56">
        <v>5980</v>
      </c>
      <c r="BC160" s="56">
        <v>320</v>
      </c>
      <c r="BD160" s="56">
        <v>0</v>
      </c>
      <c r="BE160" s="56">
        <v>0</v>
      </c>
      <c r="BF160" s="56">
        <v>100</v>
      </c>
      <c r="BG160" s="56">
        <v>0</v>
      </c>
      <c r="BH160" s="56">
        <v>0</v>
      </c>
      <c r="BI160" s="56">
        <v>1378130</v>
      </c>
      <c r="BJ160" s="56">
        <v>0</v>
      </c>
      <c r="BK160" s="56">
        <v>0</v>
      </c>
      <c r="BL160" s="56">
        <v>0</v>
      </c>
      <c r="BM160" s="56">
        <v>0</v>
      </c>
      <c r="BN160" s="56">
        <v>0</v>
      </c>
      <c r="BO160" s="56">
        <v>0</v>
      </c>
      <c r="BP160" s="57">
        <v>30960</v>
      </c>
      <c r="BQ160" s="58">
        <v>30960</v>
      </c>
      <c r="BR160" s="59">
        <v>0</v>
      </c>
      <c r="BS160" s="60">
        <v>0</v>
      </c>
      <c r="BT160" s="56">
        <v>0</v>
      </c>
      <c r="BU160" s="47">
        <f t="shared" si="24"/>
        <v>299700</v>
      </c>
      <c r="BV160" s="61">
        <f t="shared" si="32"/>
        <v>1378130</v>
      </c>
      <c r="BW160" s="61">
        <f t="shared" si="33"/>
        <v>0</v>
      </c>
      <c r="BX160" s="47">
        <f t="shared" si="25"/>
        <v>420</v>
      </c>
      <c r="BY160" s="61">
        <f t="shared" si="34"/>
        <v>1678250</v>
      </c>
      <c r="BZ160" s="62">
        <f t="shared" si="35"/>
        <v>17.857887680619694</v>
      </c>
      <c r="CA160" s="63">
        <v>17.857887680619694</v>
      </c>
      <c r="CB160" s="64">
        <f>BY160/F160</f>
        <v>483.64553314121036</v>
      </c>
    </row>
    <row r="161" spans="1:80" ht="12">
      <c r="A161" s="52">
        <v>2009</v>
      </c>
      <c r="B161" s="53" t="s">
        <v>434</v>
      </c>
      <c r="C161" s="53" t="s">
        <v>336</v>
      </c>
      <c r="D161" s="54" t="s">
        <v>435</v>
      </c>
      <c r="E161" s="55">
        <v>334</v>
      </c>
      <c r="F161" s="56">
        <v>464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/>
      <c r="O161" s="56">
        <v>0</v>
      </c>
      <c r="P161" s="56">
        <v>12320</v>
      </c>
      <c r="Q161" s="42">
        <f t="shared" si="26"/>
        <v>12320</v>
      </c>
      <c r="R161" s="56">
        <v>10480</v>
      </c>
      <c r="S161" s="56">
        <v>0</v>
      </c>
      <c r="T161" s="42">
        <f t="shared" si="27"/>
        <v>10480</v>
      </c>
      <c r="U161" s="56">
        <v>0</v>
      </c>
      <c r="V161" s="56">
        <v>0</v>
      </c>
      <c r="W161" s="56">
        <v>0</v>
      </c>
      <c r="X161" s="42">
        <f t="shared" si="28"/>
        <v>0</v>
      </c>
      <c r="Y161" s="56">
        <v>0</v>
      </c>
      <c r="Z161" s="56">
        <v>0</v>
      </c>
      <c r="AA161" s="56">
        <v>0</v>
      </c>
      <c r="AB161" s="56">
        <v>0</v>
      </c>
      <c r="AC161" s="56">
        <v>0</v>
      </c>
      <c r="AD161" s="42">
        <f t="shared" si="29"/>
        <v>0</v>
      </c>
      <c r="AE161" s="56">
        <v>24910</v>
      </c>
      <c r="AF161" s="56">
        <v>0</v>
      </c>
      <c r="AG161" s="42">
        <f t="shared" si="30"/>
        <v>24910</v>
      </c>
      <c r="AH161" s="56"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56">
        <v>0</v>
      </c>
      <c r="AP161" s="56">
        <v>0</v>
      </c>
      <c r="AQ161" s="56">
        <v>0</v>
      </c>
      <c r="AR161" s="56">
        <v>0</v>
      </c>
      <c r="AS161" s="56">
        <v>0</v>
      </c>
      <c r="AT161" s="56">
        <v>0</v>
      </c>
      <c r="AU161" s="42">
        <v>0</v>
      </c>
      <c r="AV161" s="56">
        <v>0</v>
      </c>
      <c r="AW161" s="56">
        <v>0</v>
      </c>
      <c r="AX161" s="56">
        <v>0</v>
      </c>
      <c r="AY161" s="56">
        <v>0</v>
      </c>
      <c r="AZ161" s="56">
        <v>0</v>
      </c>
      <c r="BA161" s="42">
        <f t="shared" si="31"/>
        <v>0</v>
      </c>
      <c r="BB161" s="56">
        <v>1330</v>
      </c>
      <c r="BC161" s="56">
        <v>15</v>
      </c>
      <c r="BD161" s="56">
        <v>0</v>
      </c>
      <c r="BE161" s="56">
        <v>0</v>
      </c>
      <c r="BF161" s="56">
        <v>15</v>
      </c>
      <c r="BG161" s="56">
        <v>0</v>
      </c>
      <c r="BH161" s="56">
        <v>0</v>
      </c>
      <c r="BI161" s="56">
        <v>105760</v>
      </c>
      <c r="BJ161" s="56">
        <v>0</v>
      </c>
      <c r="BK161" s="56">
        <v>0</v>
      </c>
      <c r="BL161" s="56">
        <v>0</v>
      </c>
      <c r="BM161" s="56">
        <v>0</v>
      </c>
      <c r="BN161" s="56">
        <v>0</v>
      </c>
      <c r="BO161" s="56">
        <v>0</v>
      </c>
      <c r="BP161" s="57">
        <v>0</v>
      </c>
      <c r="BQ161" s="58">
        <v>0</v>
      </c>
      <c r="BR161" s="59">
        <v>0</v>
      </c>
      <c r="BS161" s="60">
        <v>0</v>
      </c>
      <c r="BT161" s="56">
        <v>0</v>
      </c>
      <c r="BU161" s="47">
        <f t="shared" si="24"/>
        <v>49040</v>
      </c>
      <c r="BV161" s="61">
        <f t="shared" si="32"/>
        <v>105760</v>
      </c>
      <c r="BW161" s="61">
        <f t="shared" si="33"/>
        <v>0</v>
      </c>
      <c r="BX161" s="47">
        <f t="shared" si="25"/>
        <v>30</v>
      </c>
      <c r="BY161" s="61">
        <f t="shared" si="34"/>
        <v>154830</v>
      </c>
      <c r="BZ161" s="62">
        <f t="shared" si="35"/>
        <v>31.67344829813344</v>
      </c>
      <c r="CA161" s="63">
        <v>31.67344829813344</v>
      </c>
      <c r="CB161" s="64">
        <f>BY161/F161</f>
        <v>333.6853448275862</v>
      </c>
    </row>
    <row r="162" spans="1:80" ht="12">
      <c r="A162" s="52">
        <v>2009</v>
      </c>
      <c r="B162" s="53" t="s">
        <v>436</v>
      </c>
      <c r="C162" s="53" t="s">
        <v>336</v>
      </c>
      <c r="D162" s="54" t="s">
        <v>437</v>
      </c>
      <c r="E162" s="55">
        <v>483</v>
      </c>
      <c r="F162" s="56">
        <v>1012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/>
      <c r="O162" s="56">
        <v>13910</v>
      </c>
      <c r="P162" s="56">
        <v>12145</v>
      </c>
      <c r="Q162" s="42">
        <f t="shared" si="26"/>
        <v>26055</v>
      </c>
      <c r="R162" s="56">
        <v>16420</v>
      </c>
      <c r="S162" s="56">
        <v>0</v>
      </c>
      <c r="T162" s="42">
        <f t="shared" si="27"/>
        <v>16420</v>
      </c>
      <c r="U162" s="56">
        <v>0</v>
      </c>
      <c r="V162" s="56">
        <v>0</v>
      </c>
      <c r="W162" s="56">
        <v>0</v>
      </c>
      <c r="X162" s="42">
        <f t="shared" si="28"/>
        <v>0</v>
      </c>
      <c r="Y162" s="56">
        <v>0</v>
      </c>
      <c r="Z162" s="56">
        <v>0</v>
      </c>
      <c r="AA162" s="56">
        <v>60</v>
      </c>
      <c r="AB162" s="56">
        <v>0</v>
      </c>
      <c r="AC162" s="56">
        <v>0</v>
      </c>
      <c r="AD162" s="42">
        <f t="shared" si="29"/>
        <v>60</v>
      </c>
      <c r="AE162" s="56">
        <v>55820</v>
      </c>
      <c r="AF162" s="56">
        <v>0</v>
      </c>
      <c r="AG162" s="42">
        <f t="shared" si="30"/>
        <v>55820</v>
      </c>
      <c r="AH162" s="56">
        <v>0</v>
      </c>
      <c r="AI162" s="56">
        <v>0</v>
      </c>
      <c r="AJ162" s="56">
        <v>0</v>
      </c>
      <c r="AK162" s="56">
        <v>0</v>
      </c>
      <c r="AL162" s="56">
        <v>520</v>
      </c>
      <c r="AM162" s="56">
        <v>0</v>
      </c>
      <c r="AN162" s="56">
        <v>0</v>
      </c>
      <c r="AO162" s="56">
        <v>0</v>
      </c>
      <c r="AP162" s="56">
        <v>0</v>
      </c>
      <c r="AQ162" s="56">
        <v>0</v>
      </c>
      <c r="AR162" s="56">
        <v>0</v>
      </c>
      <c r="AS162" s="56">
        <v>0</v>
      </c>
      <c r="AT162" s="56">
        <v>0</v>
      </c>
      <c r="AU162" s="42">
        <v>0</v>
      </c>
      <c r="AV162" s="56">
        <v>0</v>
      </c>
      <c r="AW162" s="56">
        <v>0</v>
      </c>
      <c r="AX162" s="56">
        <v>0</v>
      </c>
      <c r="AY162" s="56">
        <v>0</v>
      </c>
      <c r="AZ162" s="56">
        <v>0</v>
      </c>
      <c r="BA162" s="42">
        <f t="shared" si="31"/>
        <v>0</v>
      </c>
      <c r="BB162" s="56">
        <v>3450</v>
      </c>
      <c r="BC162" s="56">
        <v>96</v>
      </c>
      <c r="BD162" s="56">
        <v>0</v>
      </c>
      <c r="BE162" s="56">
        <v>0</v>
      </c>
      <c r="BF162" s="56">
        <v>55</v>
      </c>
      <c r="BG162" s="56">
        <v>0</v>
      </c>
      <c r="BH162" s="56">
        <v>0</v>
      </c>
      <c r="BI162" s="56">
        <v>366420</v>
      </c>
      <c r="BJ162" s="56">
        <v>0</v>
      </c>
      <c r="BK162" s="56">
        <v>0</v>
      </c>
      <c r="BL162" s="56">
        <v>0</v>
      </c>
      <c r="BM162" s="56">
        <v>0</v>
      </c>
      <c r="BN162" s="56">
        <v>0</v>
      </c>
      <c r="BO162" s="56">
        <v>0</v>
      </c>
      <c r="BP162" s="57">
        <v>20290</v>
      </c>
      <c r="BQ162" s="58">
        <v>20290</v>
      </c>
      <c r="BR162" s="59">
        <v>0</v>
      </c>
      <c r="BS162" s="60">
        <v>0</v>
      </c>
      <c r="BT162" s="56">
        <v>0</v>
      </c>
      <c r="BU162" s="47">
        <f t="shared" si="24"/>
        <v>122615</v>
      </c>
      <c r="BV162" s="61">
        <f t="shared" si="32"/>
        <v>366420</v>
      </c>
      <c r="BW162" s="61">
        <f t="shared" si="33"/>
        <v>0</v>
      </c>
      <c r="BX162" s="47">
        <f t="shared" si="25"/>
        <v>151</v>
      </c>
      <c r="BY162" s="61">
        <f t="shared" si="34"/>
        <v>489186</v>
      </c>
      <c r="BZ162" s="62">
        <f t="shared" si="35"/>
        <v>25.06510815926866</v>
      </c>
      <c r="CA162" s="63">
        <v>25.06510815926866</v>
      </c>
      <c r="CB162" s="64">
        <f>BY162/F162</f>
        <v>483.3853754940711</v>
      </c>
    </row>
    <row r="163" spans="1:80" ht="12">
      <c r="A163" s="52">
        <v>2009</v>
      </c>
      <c r="B163" s="53" t="s">
        <v>438</v>
      </c>
      <c r="C163" s="53" t="s">
        <v>336</v>
      </c>
      <c r="D163" s="54" t="s">
        <v>439</v>
      </c>
      <c r="E163" s="55">
        <v>557</v>
      </c>
      <c r="F163" s="56">
        <v>1145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/>
      <c r="O163" s="56">
        <v>0</v>
      </c>
      <c r="P163" s="56">
        <v>2660</v>
      </c>
      <c r="Q163" s="42">
        <f t="shared" si="26"/>
        <v>2660</v>
      </c>
      <c r="R163" s="56">
        <v>6720</v>
      </c>
      <c r="S163" s="56">
        <v>0</v>
      </c>
      <c r="T163" s="42">
        <f t="shared" si="27"/>
        <v>6720</v>
      </c>
      <c r="U163" s="56">
        <v>0</v>
      </c>
      <c r="V163" s="56">
        <v>0</v>
      </c>
      <c r="W163" s="56">
        <v>0</v>
      </c>
      <c r="X163" s="42">
        <f t="shared" si="28"/>
        <v>0</v>
      </c>
      <c r="Y163" s="56">
        <v>0</v>
      </c>
      <c r="Z163" s="56">
        <v>0</v>
      </c>
      <c r="AA163" s="56">
        <v>0</v>
      </c>
      <c r="AB163" s="56">
        <v>0</v>
      </c>
      <c r="AC163" s="56">
        <v>0</v>
      </c>
      <c r="AD163" s="42">
        <f t="shared" si="29"/>
        <v>0</v>
      </c>
      <c r="AE163" s="56">
        <v>9110</v>
      </c>
      <c r="AF163" s="56">
        <v>0</v>
      </c>
      <c r="AG163" s="42">
        <f t="shared" si="30"/>
        <v>9110</v>
      </c>
      <c r="AH163" s="56">
        <v>0</v>
      </c>
      <c r="AI163" s="56">
        <v>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  <c r="AO163" s="56">
        <v>0</v>
      </c>
      <c r="AP163" s="56">
        <v>0</v>
      </c>
      <c r="AQ163" s="56">
        <v>0</v>
      </c>
      <c r="AR163" s="56">
        <v>0</v>
      </c>
      <c r="AS163" s="56">
        <v>0</v>
      </c>
      <c r="AT163" s="56">
        <v>0</v>
      </c>
      <c r="AU163" s="42">
        <v>0</v>
      </c>
      <c r="AV163" s="56">
        <v>0</v>
      </c>
      <c r="AW163" s="56">
        <v>0</v>
      </c>
      <c r="AX163" s="56">
        <v>0</v>
      </c>
      <c r="AY163" s="56">
        <v>0</v>
      </c>
      <c r="AZ163" s="56">
        <v>0</v>
      </c>
      <c r="BA163" s="42">
        <f t="shared" si="31"/>
        <v>0</v>
      </c>
      <c r="BB163" s="56">
        <v>1850</v>
      </c>
      <c r="BC163" s="56">
        <v>18</v>
      </c>
      <c r="BD163" s="56">
        <v>0</v>
      </c>
      <c r="BE163" s="56">
        <v>0</v>
      </c>
      <c r="BF163" s="56">
        <v>25</v>
      </c>
      <c r="BG163" s="56">
        <v>0</v>
      </c>
      <c r="BH163" s="56">
        <v>0</v>
      </c>
      <c r="BI163" s="56">
        <v>534420</v>
      </c>
      <c r="BJ163" s="56">
        <v>0</v>
      </c>
      <c r="BK163" s="56">
        <v>0</v>
      </c>
      <c r="BL163" s="56">
        <v>0</v>
      </c>
      <c r="BM163" s="56">
        <v>0</v>
      </c>
      <c r="BN163" s="56">
        <v>0</v>
      </c>
      <c r="BO163" s="56">
        <v>0</v>
      </c>
      <c r="BP163" s="57">
        <v>83040</v>
      </c>
      <c r="BQ163" s="58">
        <v>83040</v>
      </c>
      <c r="BR163" s="59">
        <v>0</v>
      </c>
      <c r="BS163" s="60">
        <v>0</v>
      </c>
      <c r="BT163" s="56">
        <v>0</v>
      </c>
      <c r="BU163" s="47">
        <f t="shared" si="24"/>
        <v>103380</v>
      </c>
      <c r="BV163" s="61">
        <f t="shared" si="32"/>
        <v>534420</v>
      </c>
      <c r="BW163" s="61">
        <f t="shared" si="33"/>
        <v>0</v>
      </c>
      <c r="BX163" s="47">
        <f t="shared" si="25"/>
        <v>43</v>
      </c>
      <c r="BY163" s="61">
        <f t="shared" si="34"/>
        <v>637843</v>
      </c>
      <c r="BZ163" s="62">
        <f t="shared" si="35"/>
        <v>16.207750183038772</v>
      </c>
      <c r="CA163" s="63">
        <v>16.207750183038772</v>
      </c>
      <c r="CB163" s="64">
        <f>BY163/F163</f>
        <v>557.0681222707424</v>
      </c>
    </row>
    <row r="164" spans="1:80" ht="12">
      <c r="A164" s="52">
        <v>2009</v>
      </c>
      <c r="B164" s="53" t="s">
        <v>440</v>
      </c>
      <c r="C164" s="53" t="s">
        <v>336</v>
      </c>
      <c r="D164" s="54" t="s">
        <v>441</v>
      </c>
      <c r="E164" s="55">
        <v>436</v>
      </c>
      <c r="F164" s="56">
        <v>20390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10075</v>
      </c>
      <c r="M164" s="56">
        <v>0</v>
      </c>
      <c r="N164" s="56"/>
      <c r="O164" s="56">
        <v>634250</v>
      </c>
      <c r="P164" s="56">
        <v>821450</v>
      </c>
      <c r="Q164" s="42">
        <f t="shared" si="26"/>
        <v>1455700</v>
      </c>
      <c r="R164" s="56">
        <v>475920</v>
      </c>
      <c r="S164" s="56">
        <v>0</v>
      </c>
      <c r="T164" s="42">
        <f t="shared" si="27"/>
        <v>475920</v>
      </c>
      <c r="U164" s="56">
        <v>0</v>
      </c>
      <c r="V164" s="56">
        <v>194610</v>
      </c>
      <c r="W164" s="56">
        <v>0</v>
      </c>
      <c r="X164" s="42">
        <f t="shared" si="28"/>
        <v>194610</v>
      </c>
      <c r="Y164" s="56">
        <v>2160</v>
      </c>
      <c r="Z164" s="56">
        <v>0</v>
      </c>
      <c r="AA164" s="56">
        <v>0</v>
      </c>
      <c r="AB164" s="56">
        <v>0</v>
      </c>
      <c r="AC164" s="56">
        <v>100620</v>
      </c>
      <c r="AD164" s="42">
        <f t="shared" si="29"/>
        <v>102780</v>
      </c>
      <c r="AE164" s="56">
        <v>636810</v>
      </c>
      <c r="AF164" s="56">
        <v>0</v>
      </c>
      <c r="AG164" s="42">
        <f t="shared" si="30"/>
        <v>636810</v>
      </c>
      <c r="AH164" s="56">
        <v>0</v>
      </c>
      <c r="AI164" s="56">
        <v>0</v>
      </c>
      <c r="AJ164" s="56">
        <v>0</v>
      </c>
      <c r="AK164" s="56">
        <v>0</v>
      </c>
      <c r="AL164" s="56">
        <v>29900</v>
      </c>
      <c r="AM164" s="56">
        <v>0</v>
      </c>
      <c r="AN164" s="56">
        <v>0</v>
      </c>
      <c r="AO164" s="56">
        <v>648</v>
      </c>
      <c r="AP164" s="56">
        <v>32290</v>
      </c>
      <c r="AQ164" s="56">
        <v>0</v>
      </c>
      <c r="AR164" s="56">
        <v>28008</v>
      </c>
      <c r="AS164" s="56">
        <v>19350</v>
      </c>
      <c r="AT164" s="56">
        <v>11000</v>
      </c>
      <c r="AU164" s="42">
        <v>0</v>
      </c>
      <c r="AV164" s="56">
        <v>0</v>
      </c>
      <c r="AW164" s="56">
        <v>0</v>
      </c>
      <c r="AX164" s="56">
        <v>0</v>
      </c>
      <c r="AY164" s="56">
        <v>2343530</v>
      </c>
      <c r="AZ164" s="56">
        <v>439000</v>
      </c>
      <c r="BA164" s="42">
        <f t="shared" si="31"/>
        <v>2782530</v>
      </c>
      <c r="BB164" s="56">
        <v>25860</v>
      </c>
      <c r="BC164" s="56">
        <v>1998</v>
      </c>
      <c r="BD164" s="56">
        <v>0</v>
      </c>
      <c r="BE164" s="56">
        <v>0</v>
      </c>
      <c r="BF164" s="56">
        <v>2059</v>
      </c>
      <c r="BG164" s="56">
        <v>0</v>
      </c>
      <c r="BH164" s="56">
        <v>0</v>
      </c>
      <c r="BI164" s="56">
        <v>2424740</v>
      </c>
      <c r="BJ164" s="56">
        <v>0</v>
      </c>
      <c r="BK164" s="56">
        <v>0</v>
      </c>
      <c r="BL164" s="56">
        <v>0</v>
      </c>
      <c r="BM164" s="56">
        <v>0</v>
      </c>
      <c r="BN164" s="56">
        <v>0</v>
      </c>
      <c r="BO164" s="56">
        <v>0</v>
      </c>
      <c r="BP164" s="57">
        <v>256100</v>
      </c>
      <c r="BQ164" s="58">
        <v>256100</v>
      </c>
      <c r="BR164" s="59">
        <v>0</v>
      </c>
      <c r="BS164" s="60">
        <v>0</v>
      </c>
      <c r="BT164" s="56">
        <v>0</v>
      </c>
      <c r="BU164" s="47">
        <f t="shared" si="24"/>
        <v>6061581</v>
      </c>
      <c r="BV164" s="61">
        <f t="shared" si="32"/>
        <v>2424740</v>
      </c>
      <c r="BW164" s="61">
        <f t="shared" si="33"/>
        <v>0</v>
      </c>
      <c r="BX164" s="47">
        <f t="shared" si="25"/>
        <v>4057</v>
      </c>
      <c r="BY164" s="61">
        <f t="shared" si="34"/>
        <v>8490378</v>
      </c>
      <c r="BZ164" s="62">
        <f t="shared" si="35"/>
        <v>71.39353512882465</v>
      </c>
      <c r="CA164" s="63">
        <v>71.39353512882465</v>
      </c>
      <c r="CB164" s="64">
        <f>BY164/F164</f>
        <v>416.39911721432077</v>
      </c>
    </row>
    <row r="165" spans="1:80" ht="12">
      <c r="A165" s="52">
        <v>2009</v>
      </c>
      <c r="B165" s="53" t="s">
        <v>442</v>
      </c>
      <c r="C165" s="53" t="s">
        <v>336</v>
      </c>
      <c r="D165" s="54" t="s">
        <v>443</v>
      </c>
      <c r="E165" s="55">
        <v>494</v>
      </c>
      <c r="F165" s="56">
        <v>9745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8930</v>
      </c>
      <c r="M165" s="56">
        <v>0</v>
      </c>
      <c r="N165" s="56"/>
      <c r="O165" s="56">
        <v>309580</v>
      </c>
      <c r="P165" s="56">
        <v>157340</v>
      </c>
      <c r="Q165" s="42">
        <f t="shared" si="26"/>
        <v>466920</v>
      </c>
      <c r="R165" s="56">
        <v>142640</v>
      </c>
      <c r="S165" s="56">
        <v>0</v>
      </c>
      <c r="T165" s="42">
        <f t="shared" si="27"/>
        <v>142640</v>
      </c>
      <c r="U165" s="56">
        <v>0</v>
      </c>
      <c r="V165" s="56">
        <v>152430</v>
      </c>
      <c r="W165" s="56">
        <v>0</v>
      </c>
      <c r="X165" s="42">
        <f t="shared" si="28"/>
        <v>152430</v>
      </c>
      <c r="Y165" s="56">
        <v>3810</v>
      </c>
      <c r="Z165" s="56">
        <v>0</v>
      </c>
      <c r="AA165" s="56">
        <v>20</v>
      </c>
      <c r="AB165" s="56">
        <v>0</v>
      </c>
      <c r="AC165" s="56">
        <v>97010</v>
      </c>
      <c r="AD165" s="42">
        <f t="shared" si="29"/>
        <v>100840</v>
      </c>
      <c r="AE165" s="56">
        <v>231450</v>
      </c>
      <c r="AF165" s="56">
        <v>0</v>
      </c>
      <c r="AG165" s="42">
        <f t="shared" si="30"/>
        <v>231450</v>
      </c>
      <c r="AH165" s="56">
        <v>0</v>
      </c>
      <c r="AI165" s="56">
        <v>0</v>
      </c>
      <c r="AJ165" s="56">
        <v>0</v>
      </c>
      <c r="AK165" s="56">
        <v>0</v>
      </c>
      <c r="AL165" s="56">
        <v>20360</v>
      </c>
      <c r="AM165" s="56">
        <v>0</v>
      </c>
      <c r="AN165" s="56">
        <v>0</v>
      </c>
      <c r="AO165" s="56">
        <v>120</v>
      </c>
      <c r="AP165" s="56">
        <v>0</v>
      </c>
      <c r="AQ165" s="56">
        <v>0</v>
      </c>
      <c r="AR165" s="56">
        <v>0</v>
      </c>
      <c r="AS165" s="56">
        <v>0</v>
      </c>
      <c r="AT165" s="56">
        <v>12950</v>
      </c>
      <c r="AU165" s="42">
        <v>0</v>
      </c>
      <c r="AV165" s="56">
        <v>0</v>
      </c>
      <c r="AW165" s="56">
        <v>0</v>
      </c>
      <c r="AX165" s="56">
        <v>0</v>
      </c>
      <c r="AY165" s="56">
        <v>436550</v>
      </c>
      <c r="AZ165" s="56">
        <v>232350</v>
      </c>
      <c r="BA165" s="42">
        <f t="shared" si="31"/>
        <v>668900</v>
      </c>
      <c r="BB165" s="56">
        <v>13980</v>
      </c>
      <c r="BC165" s="56">
        <v>969</v>
      </c>
      <c r="BD165" s="56">
        <v>0</v>
      </c>
      <c r="BE165" s="56">
        <v>0</v>
      </c>
      <c r="BF165" s="56">
        <v>440</v>
      </c>
      <c r="BG165" s="56">
        <v>0</v>
      </c>
      <c r="BH165" s="56">
        <v>0</v>
      </c>
      <c r="BI165" s="56">
        <v>2703220</v>
      </c>
      <c r="BJ165" s="56">
        <v>0</v>
      </c>
      <c r="BK165" s="56">
        <v>0</v>
      </c>
      <c r="BL165" s="56">
        <v>321340</v>
      </c>
      <c r="BM165" s="56">
        <v>0</v>
      </c>
      <c r="BN165" s="56">
        <v>0</v>
      </c>
      <c r="BO165" s="56">
        <v>0</v>
      </c>
      <c r="BP165" s="57">
        <v>113460</v>
      </c>
      <c r="BQ165" s="58">
        <v>113460</v>
      </c>
      <c r="BR165" s="59">
        <v>0</v>
      </c>
      <c r="BS165" s="60">
        <v>0</v>
      </c>
      <c r="BT165" s="56">
        <v>0</v>
      </c>
      <c r="BU165" s="47">
        <f t="shared" si="24"/>
        <v>1932980</v>
      </c>
      <c r="BV165" s="61">
        <f t="shared" si="32"/>
        <v>2703220</v>
      </c>
      <c r="BW165" s="61">
        <f t="shared" si="33"/>
        <v>0</v>
      </c>
      <c r="BX165" s="47">
        <f t="shared" si="25"/>
        <v>1409</v>
      </c>
      <c r="BY165" s="61">
        <f t="shared" si="34"/>
        <v>4637609</v>
      </c>
      <c r="BZ165" s="62">
        <f t="shared" si="35"/>
        <v>41.680529772992934</v>
      </c>
      <c r="CA165" s="63">
        <v>41.70142416059655</v>
      </c>
      <c r="CB165" s="64">
        <f>BY165/F165</f>
        <v>475.8962544894818</v>
      </c>
    </row>
    <row r="166" spans="1:80" ht="12">
      <c r="A166" s="52">
        <v>2009</v>
      </c>
      <c r="B166" s="53" t="s">
        <v>444</v>
      </c>
      <c r="C166" s="53" t="s">
        <v>336</v>
      </c>
      <c r="D166" s="54" t="s">
        <v>445</v>
      </c>
      <c r="E166" s="55">
        <v>380</v>
      </c>
      <c r="F166" s="56">
        <v>2780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700</v>
      </c>
      <c r="M166" s="56">
        <v>0</v>
      </c>
      <c r="N166" s="56"/>
      <c r="O166" s="56">
        <v>61100</v>
      </c>
      <c r="P166" s="56">
        <v>72930</v>
      </c>
      <c r="Q166" s="42">
        <f t="shared" si="26"/>
        <v>134030</v>
      </c>
      <c r="R166" s="56">
        <v>31410</v>
      </c>
      <c r="S166" s="56">
        <v>0</v>
      </c>
      <c r="T166" s="42">
        <f t="shared" si="27"/>
        <v>31410</v>
      </c>
      <c r="U166" s="56">
        <v>0</v>
      </c>
      <c r="V166" s="56">
        <v>11530</v>
      </c>
      <c r="W166" s="56">
        <v>0</v>
      </c>
      <c r="X166" s="42">
        <f t="shared" si="28"/>
        <v>11530</v>
      </c>
      <c r="Y166" s="56">
        <v>1030</v>
      </c>
      <c r="Z166" s="56">
        <v>0</v>
      </c>
      <c r="AA166" s="56">
        <v>0</v>
      </c>
      <c r="AB166" s="56">
        <v>0</v>
      </c>
      <c r="AC166" s="56">
        <v>15350</v>
      </c>
      <c r="AD166" s="42">
        <f t="shared" si="29"/>
        <v>16380</v>
      </c>
      <c r="AE166" s="56">
        <v>91550</v>
      </c>
      <c r="AF166" s="56">
        <v>0</v>
      </c>
      <c r="AG166" s="42">
        <f t="shared" si="30"/>
        <v>91550</v>
      </c>
      <c r="AH166" s="56">
        <v>0</v>
      </c>
      <c r="AI166" s="56">
        <v>0</v>
      </c>
      <c r="AJ166" s="56">
        <v>0</v>
      </c>
      <c r="AK166" s="56">
        <v>0</v>
      </c>
      <c r="AL166" s="56">
        <v>0</v>
      </c>
      <c r="AM166" s="56">
        <v>0</v>
      </c>
      <c r="AN166" s="56">
        <v>0</v>
      </c>
      <c r="AO166" s="56">
        <v>17</v>
      </c>
      <c r="AP166" s="56">
        <v>0</v>
      </c>
      <c r="AQ166" s="56">
        <v>0</v>
      </c>
      <c r="AR166" s="56">
        <v>0</v>
      </c>
      <c r="AS166" s="56">
        <v>0</v>
      </c>
      <c r="AT166" s="56">
        <v>1100</v>
      </c>
      <c r="AU166" s="42">
        <v>0</v>
      </c>
      <c r="AV166" s="56">
        <v>0</v>
      </c>
      <c r="AW166" s="56">
        <v>0</v>
      </c>
      <c r="AX166" s="56">
        <v>0</v>
      </c>
      <c r="AY166" s="56">
        <v>322600</v>
      </c>
      <c r="AZ166" s="56">
        <v>65490</v>
      </c>
      <c r="BA166" s="42">
        <f t="shared" si="31"/>
        <v>388090</v>
      </c>
      <c r="BB166" s="56">
        <v>5530</v>
      </c>
      <c r="BC166" s="56">
        <v>75</v>
      </c>
      <c r="BD166" s="56">
        <v>0</v>
      </c>
      <c r="BE166" s="56">
        <v>0</v>
      </c>
      <c r="BF166" s="56">
        <v>245</v>
      </c>
      <c r="BG166" s="56">
        <v>0</v>
      </c>
      <c r="BH166" s="56">
        <v>0</v>
      </c>
      <c r="BI166" s="56">
        <v>271280</v>
      </c>
      <c r="BJ166" s="56">
        <v>0</v>
      </c>
      <c r="BK166" s="56">
        <v>0</v>
      </c>
      <c r="BL166" s="56">
        <v>201840</v>
      </c>
      <c r="BM166" s="56">
        <v>0</v>
      </c>
      <c r="BN166" s="56">
        <v>0</v>
      </c>
      <c r="BO166" s="56">
        <v>0</v>
      </c>
      <c r="BP166" s="57">
        <v>36040</v>
      </c>
      <c r="BQ166" s="58">
        <v>36040</v>
      </c>
      <c r="BR166" s="59">
        <v>0</v>
      </c>
      <c r="BS166" s="60">
        <v>0</v>
      </c>
      <c r="BT166" s="56">
        <v>0</v>
      </c>
      <c r="BU166" s="47">
        <f t="shared" si="24"/>
        <v>716377</v>
      </c>
      <c r="BV166" s="61">
        <f t="shared" si="32"/>
        <v>271280</v>
      </c>
      <c r="BW166" s="61">
        <f t="shared" si="33"/>
        <v>0</v>
      </c>
      <c r="BX166" s="47">
        <f t="shared" si="25"/>
        <v>320</v>
      </c>
      <c r="BY166" s="61">
        <f t="shared" si="34"/>
        <v>987977</v>
      </c>
      <c r="BZ166" s="62">
        <f t="shared" si="35"/>
        <v>72.50948149602672</v>
      </c>
      <c r="CA166" s="63">
        <v>72.50948149602672</v>
      </c>
      <c r="CB166" s="64">
        <f>BY166/F166</f>
        <v>355.38741007194244</v>
      </c>
    </row>
    <row r="167" spans="1:80" ht="12">
      <c r="A167" s="52">
        <v>2009</v>
      </c>
      <c r="B167" s="53" t="s">
        <v>446</v>
      </c>
      <c r="C167" s="53" t="s">
        <v>336</v>
      </c>
      <c r="D167" s="54" t="s">
        <v>447</v>
      </c>
      <c r="E167" s="55">
        <v>1294</v>
      </c>
      <c r="F167" s="56">
        <v>435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/>
      <c r="O167" s="56">
        <v>3610</v>
      </c>
      <c r="P167" s="56">
        <v>8460</v>
      </c>
      <c r="Q167" s="42">
        <f t="shared" si="26"/>
        <v>12070</v>
      </c>
      <c r="R167" s="56">
        <v>5300</v>
      </c>
      <c r="S167" s="56">
        <v>0</v>
      </c>
      <c r="T167" s="42">
        <f t="shared" si="27"/>
        <v>5300</v>
      </c>
      <c r="U167" s="56">
        <v>0</v>
      </c>
      <c r="V167" s="56">
        <v>9660</v>
      </c>
      <c r="W167" s="56">
        <v>0</v>
      </c>
      <c r="X167" s="42">
        <f t="shared" si="28"/>
        <v>9660</v>
      </c>
      <c r="Y167" s="56">
        <v>0</v>
      </c>
      <c r="Z167" s="56">
        <v>0</v>
      </c>
      <c r="AA167" s="56">
        <v>50</v>
      </c>
      <c r="AB167" s="56">
        <v>0</v>
      </c>
      <c r="AC167" s="56">
        <v>0</v>
      </c>
      <c r="AD167" s="42">
        <f t="shared" si="29"/>
        <v>50</v>
      </c>
      <c r="AE167" s="56">
        <v>12290</v>
      </c>
      <c r="AF167" s="56">
        <v>0</v>
      </c>
      <c r="AG167" s="42">
        <f t="shared" si="30"/>
        <v>12290</v>
      </c>
      <c r="AH167" s="56">
        <v>0</v>
      </c>
      <c r="AI167" s="56">
        <v>0</v>
      </c>
      <c r="AJ167" s="56">
        <v>0</v>
      </c>
      <c r="AK167" s="56">
        <v>0</v>
      </c>
      <c r="AL167" s="56">
        <v>0</v>
      </c>
      <c r="AM167" s="56">
        <v>0</v>
      </c>
      <c r="AN167" s="56">
        <v>0</v>
      </c>
      <c r="AO167" s="56">
        <v>0</v>
      </c>
      <c r="AP167" s="56">
        <v>0</v>
      </c>
      <c r="AQ167" s="56">
        <v>0</v>
      </c>
      <c r="AR167" s="56">
        <v>0</v>
      </c>
      <c r="AS167" s="56">
        <v>0</v>
      </c>
      <c r="AT167" s="56">
        <v>0</v>
      </c>
      <c r="AU167" s="42">
        <v>0</v>
      </c>
      <c r="AV167" s="56">
        <v>0</v>
      </c>
      <c r="AW167" s="56">
        <v>0</v>
      </c>
      <c r="AX167" s="56">
        <v>0</v>
      </c>
      <c r="AY167" s="56">
        <v>0</v>
      </c>
      <c r="AZ167" s="56">
        <v>84260</v>
      </c>
      <c r="BA167" s="42">
        <f t="shared" si="31"/>
        <v>84260</v>
      </c>
      <c r="BB167" s="56">
        <v>1590</v>
      </c>
      <c r="BC167" s="56">
        <v>35</v>
      </c>
      <c r="BD167" s="56">
        <v>0</v>
      </c>
      <c r="BE167" s="56">
        <v>0</v>
      </c>
      <c r="BF167" s="56">
        <v>10</v>
      </c>
      <c r="BG167" s="56">
        <v>0</v>
      </c>
      <c r="BH167" s="56">
        <v>0</v>
      </c>
      <c r="BI167" s="56">
        <v>392270</v>
      </c>
      <c r="BJ167" s="56">
        <v>0</v>
      </c>
      <c r="BK167" s="56">
        <v>0</v>
      </c>
      <c r="BL167" s="56">
        <v>0</v>
      </c>
      <c r="BM167" s="56">
        <v>0</v>
      </c>
      <c r="BN167" s="56">
        <v>0</v>
      </c>
      <c r="BO167" s="56">
        <v>0</v>
      </c>
      <c r="BP167" s="57">
        <v>45270</v>
      </c>
      <c r="BQ167" s="58">
        <v>45270</v>
      </c>
      <c r="BR167" s="59">
        <v>0</v>
      </c>
      <c r="BS167" s="60">
        <v>0</v>
      </c>
      <c r="BT167" s="56">
        <v>0</v>
      </c>
      <c r="BU167" s="47">
        <f t="shared" si="24"/>
        <v>170490</v>
      </c>
      <c r="BV167" s="61">
        <f t="shared" si="32"/>
        <v>392270</v>
      </c>
      <c r="BW167" s="61">
        <f t="shared" si="33"/>
        <v>0</v>
      </c>
      <c r="BX167" s="47">
        <f t="shared" si="25"/>
        <v>45</v>
      </c>
      <c r="BY167" s="61">
        <f t="shared" si="34"/>
        <v>562805</v>
      </c>
      <c r="BZ167" s="62">
        <f t="shared" si="35"/>
        <v>30.292907845523757</v>
      </c>
      <c r="CA167" s="63">
        <v>30.292907845523757</v>
      </c>
      <c r="CB167" s="64">
        <f>BY167/F167</f>
        <v>1293.8045977011495</v>
      </c>
    </row>
    <row r="168" spans="1:80" ht="12.75" thickBot="1">
      <c r="A168" s="66">
        <v>2009</v>
      </c>
      <c r="B168" s="67" t="s">
        <v>448</v>
      </c>
      <c r="C168" s="67" t="s">
        <v>336</v>
      </c>
      <c r="D168" s="68" t="s">
        <v>449</v>
      </c>
      <c r="E168" s="69">
        <v>836</v>
      </c>
      <c r="F168" s="70">
        <v>1245</v>
      </c>
      <c r="G168" s="70">
        <v>0</v>
      </c>
      <c r="H168" s="70">
        <v>0</v>
      </c>
      <c r="I168" s="70">
        <v>0</v>
      </c>
      <c r="J168" s="70">
        <v>0</v>
      </c>
      <c r="K168" s="70">
        <v>0</v>
      </c>
      <c r="L168" s="70">
        <v>0</v>
      </c>
      <c r="M168" s="70">
        <v>0</v>
      </c>
      <c r="N168" s="70"/>
      <c r="O168" s="70">
        <v>0</v>
      </c>
      <c r="P168" s="70">
        <v>43240</v>
      </c>
      <c r="Q168" s="42">
        <f t="shared" si="26"/>
        <v>43240</v>
      </c>
      <c r="R168" s="70">
        <v>4640</v>
      </c>
      <c r="S168" s="70">
        <v>0</v>
      </c>
      <c r="T168" s="42">
        <f t="shared" si="27"/>
        <v>4640</v>
      </c>
      <c r="U168" s="70">
        <v>0</v>
      </c>
      <c r="V168" s="70">
        <v>0</v>
      </c>
      <c r="W168" s="70">
        <v>0</v>
      </c>
      <c r="X168" s="42">
        <f t="shared" si="28"/>
        <v>0</v>
      </c>
      <c r="Y168" s="70">
        <v>0</v>
      </c>
      <c r="Z168" s="70">
        <v>0</v>
      </c>
      <c r="AA168" s="70">
        <v>0</v>
      </c>
      <c r="AB168" s="70">
        <v>0</v>
      </c>
      <c r="AC168" s="70">
        <v>0</v>
      </c>
      <c r="AD168" s="42">
        <f t="shared" si="29"/>
        <v>0</v>
      </c>
      <c r="AE168" s="70">
        <v>13840</v>
      </c>
      <c r="AF168" s="70">
        <v>0</v>
      </c>
      <c r="AG168" s="42">
        <f t="shared" si="30"/>
        <v>13840</v>
      </c>
      <c r="AH168" s="70">
        <v>0</v>
      </c>
      <c r="AI168" s="70">
        <v>0</v>
      </c>
      <c r="AJ168" s="70">
        <v>0</v>
      </c>
      <c r="AK168" s="70">
        <v>0</v>
      </c>
      <c r="AL168" s="70">
        <v>20860</v>
      </c>
      <c r="AM168" s="70">
        <v>0</v>
      </c>
      <c r="AN168" s="70">
        <v>0</v>
      </c>
      <c r="AO168" s="70">
        <v>95</v>
      </c>
      <c r="AP168" s="70">
        <v>0</v>
      </c>
      <c r="AQ168" s="70">
        <v>0</v>
      </c>
      <c r="AR168" s="70">
        <v>0</v>
      </c>
      <c r="AS168" s="70">
        <v>0</v>
      </c>
      <c r="AT168" s="70">
        <v>0</v>
      </c>
      <c r="AU168" s="70">
        <v>0</v>
      </c>
      <c r="AV168" s="70">
        <v>0</v>
      </c>
      <c r="AW168" s="70">
        <v>0</v>
      </c>
      <c r="AX168" s="70">
        <v>0</v>
      </c>
      <c r="AY168" s="70">
        <v>170470</v>
      </c>
      <c r="AZ168" s="70">
        <v>0</v>
      </c>
      <c r="BA168" s="42">
        <f t="shared" si="31"/>
        <v>170470</v>
      </c>
      <c r="BB168" s="70">
        <v>2980</v>
      </c>
      <c r="BC168" s="70">
        <v>70</v>
      </c>
      <c r="BD168" s="70">
        <v>0</v>
      </c>
      <c r="BE168" s="70">
        <v>0</v>
      </c>
      <c r="BF168" s="70">
        <v>30</v>
      </c>
      <c r="BG168" s="70">
        <v>0</v>
      </c>
      <c r="BH168" s="70">
        <v>0</v>
      </c>
      <c r="BI168" s="70">
        <v>719520</v>
      </c>
      <c r="BJ168" s="70">
        <v>0</v>
      </c>
      <c r="BK168" s="70">
        <v>0</v>
      </c>
      <c r="BL168" s="70">
        <v>0</v>
      </c>
      <c r="BM168" s="70">
        <v>0</v>
      </c>
      <c r="BN168" s="70">
        <v>0</v>
      </c>
      <c r="BO168" s="70">
        <v>0</v>
      </c>
      <c r="BP168" s="71">
        <v>65490</v>
      </c>
      <c r="BQ168" s="72">
        <v>65490</v>
      </c>
      <c r="BR168" s="73">
        <v>0</v>
      </c>
      <c r="BS168" s="74">
        <v>0</v>
      </c>
      <c r="BT168" s="70">
        <v>0</v>
      </c>
      <c r="BU168" s="75">
        <f t="shared" si="24"/>
        <v>321615</v>
      </c>
      <c r="BV168" s="75">
        <f t="shared" si="32"/>
        <v>719520</v>
      </c>
      <c r="BW168" s="75">
        <f t="shared" si="33"/>
        <v>0</v>
      </c>
      <c r="BX168" s="75">
        <f t="shared" si="25"/>
        <v>100</v>
      </c>
      <c r="BY168" s="75">
        <f t="shared" si="34"/>
        <v>1041235</v>
      </c>
      <c r="BZ168" s="76">
        <f t="shared" si="35"/>
        <v>30.887839920863208</v>
      </c>
      <c r="CA168" s="77">
        <v>30.887839920863208</v>
      </c>
      <c r="CB168" s="78">
        <f>BY168/F168</f>
        <v>836.3333333333334</v>
      </c>
    </row>
    <row r="169" spans="1:80" ht="12">
      <c r="A169" s="38">
        <v>2009</v>
      </c>
      <c r="B169" s="39" t="s">
        <v>450</v>
      </c>
      <c r="C169" s="39" t="s">
        <v>451</v>
      </c>
      <c r="D169" s="40" t="s">
        <v>452</v>
      </c>
      <c r="E169" s="41">
        <v>508</v>
      </c>
      <c r="F169" s="42">
        <v>3184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1280</v>
      </c>
      <c r="M169" s="42">
        <v>0</v>
      </c>
      <c r="N169" s="42"/>
      <c r="O169" s="42">
        <v>0</v>
      </c>
      <c r="P169" s="42">
        <v>65189</v>
      </c>
      <c r="Q169" s="42">
        <f t="shared" si="26"/>
        <v>65189</v>
      </c>
      <c r="R169" s="42">
        <v>0</v>
      </c>
      <c r="S169" s="42">
        <v>0</v>
      </c>
      <c r="T169" s="42">
        <f t="shared" si="27"/>
        <v>0</v>
      </c>
      <c r="U169" s="42">
        <v>0</v>
      </c>
      <c r="V169" s="42">
        <v>0</v>
      </c>
      <c r="W169" s="42">
        <v>0</v>
      </c>
      <c r="X169" s="42">
        <f t="shared" si="28"/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f t="shared" si="29"/>
        <v>0</v>
      </c>
      <c r="AE169" s="42">
        <v>0</v>
      </c>
      <c r="AF169" s="42">
        <v>0</v>
      </c>
      <c r="AG169" s="42">
        <f t="shared" si="30"/>
        <v>0</v>
      </c>
      <c r="AH169" s="42">
        <v>88248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1497</v>
      </c>
      <c r="AQ169" s="42">
        <v>85</v>
      </c>
      <c r="AR169" s="42">
        <v>4289</v>
      </c>
      <c r="AS169" s="42">
        <v>2613</v>
      </c>
      <c r="AT169" s="42">
        <v>1000</v>
      </c>
      <c r="AU169" s="42">
        <v>0</v>
      </c>
      <c r="AV169" s="42">
        <v>0</v>
      </c>
      <c r="AW169" s="42">
        <v>0</v>
      </c>
      <c r="AX169" s="42">
        <v>0</v>
      </c>
      <c r="AY169" s="42">
        <v>0</v>
      </c>
      <c r="AZ169" s="42">
        <v>0</v>
      </c>
      <c r="BA169" s="42">
        <f t="shared" si="31"/>
        <v>0</v>
      </c>
      <c r="BB169" s="42">
        <v>0</v>
      </c>
      <c r="BC169" s="42">
        <v>200</v>
      </c>
      <c r="BD169" s="42">
        <v>0</v>
      </c>
      <c r="BE169" s="42">
        <v>0</v>
      </c>
      <c r="BF169" s="42">
        <v>342</v>
      </c>
      <c r="BG169" s="42">
        <v>0</v>
      </c>
      <c r="BH169" s="42">
        <v>0</v>
      </c>
      <c r="BI169" s="42">
        <v>1357255</v>
      </c>
      <c r="BJ169" s="42">
        <v>0</v>
      </c>
      <c r="BK169" s="42">
        <v>0</v>
      </c>
      <c r="BL169" s="42">
        <v>0</v>
      </c>
      <c r="BM169" s="42">
        <v>0</v>
      </c>
      <c r="BN169" s="42">
        <v>0</v>
      </c>
      <c r="BO169" s="42">
        <v>0</v>
      </c>
      <c r="BP169" s="43">
        <v>96973</v>
      </c>
      <c r="BQ169" s="80">
        <v>48486.5</v>
      </c>
      <c r="BR169" s="45">
        <v>48486.5</v>
      </c>
      <c r="BS169" s="46">
        <v>0</v>
      </c>
      <c r="BT169" s="42">
        <v>0</v>
      </c>
      <c r="BU169" s="47">
        <f t="shared" si="24"/>
        <v>212687.5</v>
      </c>
      <c r="BV169" s="47">
        <f t="shared" si="32"/>
        <v>1357255</v>
      </c>
      <c r="BW169" s="47">
        <f t="shared" si="33"/>
        <v>48486.5</v>
      </c>
      <c r="BX169" s="47">
        <f t="shared" si="25"/>
        <v>542</v>
      </c>
      <c r="BY169" s="47">
        <f t="shared" si="34"/>
        <v>1618971</v>
      </c>
      <c r="BZ169" s="48">
        <f t="shared" si="35"/>
        <v>13.13720258114568</v>
      </c>
      <c r="CA169" s="49">
        <v>13.13720258114568</v>
      </c>
      <c r="CB169" s="50">
        <f>BY169/F169</f>
        <v>508.47079145728645</v>
      </c>
    </row>
    <row r="170" spans="1:80" ht="12">
      <c r="A170" s="52">
        <v>2009</v>
      </c>
      <c r="B170" s="53" t="s">
        <v>453</v>
      </c>
      <c r="C170" s="53" t="s">
        <v>451</v>
      </c>
      <c r="D170" s="54" t="s">
        <v>454</v>
      </c>
      <c r="E170" s="55">
        <v>507</v>
      </c>
      <c r="F170" s="56">
        <v>3696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2230</v>
      </c>
      <c r="M170" s="56">
        <v>0</v>
      </c>
      <c r="N170" s="56"/>
      <c r="O170" s="56">
        <v>15260</v>
      </c>
      <c r="P170" s="56">
        <v>93500</v>
      </c>
      <c r="Q170" s="42">
        <f t="shared" si="26"/>
        <v>108760</v>
      </c>
      <c r="R170" s="56">
        <v>0</v>
      </c>
      <c r="S170" s="56">
        <v>0</v>
      </c>
      <c r="T170" s="42">
        <f t="shared" si="27"/>
        <v>0</v>
      </c>
      <c r="U170" s="56">
        <v>0</v>
      </c>
      <c r="V170" s="56">
        <v>0</v>
      </c>
      <c r="W170" s="56">
        <v>0</v>
      </c>
      <c r="X170" s="42">
        <f t="shared" si="28"/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0</v>
      </c>
      <c r="AD170" s="42">
        <f t="shared" si="29"/>
        <v>0</v>
      </c>
      <c r="AE170" s="56">
        <v>0</v>
      </c>
      <c r="AF170" s="56">
        <v>0</v>
      </c>
      <c r="AG170" s="42">
        <f t="shared" si="30"/>
        <v>0</v>
      </c>
      <c r="AH170" s="56">
        <v>136780</v>
      </c>
      <c r="AI170" s="56">
        <v>0</v>
      </c>
      <c r="AJ170" s="56">
        <v>0</v>
      </c>
      <c r="AK170" s="56">
        <v>0</v>
      </c>
      <c r="AL170" s="56">
        <v>0</v>
      </c>
      <c r="AM170" s="56">
        <v>0</v>
      </c>
      <c r="AN170" s="56">
        <v>0</v>
      </c>
      <c r="AO170" s="56">
        <v>0</v>
      </c>
      <c r="AP170" s="56">
        <v>2764</v>
      </c>
      <c r="AQ170" s="56">
        <v>0</v>
      </c>
      <c r="AR170" s="56">
        <v>2458</v>
      </c>
      <c r="AS170" s="56">
        <v>3200</v>
      </c>
      <c r="AT170" s="56">
        <v>3300</v>
      </c>
      <c r="AU170" s="56">
        <v>0</v>
      </c>
      <c r="AV170" s="56">
        <v>0</v>
      </c>
      <c r="AW170" s="56">
        <v>0</v>
      </c>
      <c r="AX170" s="56">
        <v>0</v>
      </c>
      <c r="AY170" s="56">
        <v>62940</v>
      </c>
      <c r="AZ170" s="56">
        <v>125230</v>
      </c>
      <c r="BA170" s="42">
        <f t="shared" si="31"/>
        <v>188170</v>
      </c>
      <c r="BB170" s="56">
        <v>0</v>
      </c>
      <c r="BC170" s="56">
        <v>410</v>
      </c>
      <c r="BD170" s="56">
        <v>0</v>
      </c>
      <c r="BE170" s="56">
        <v>0</v>
      </c>
      <c r="BF170" s="56">
        <v>550</v>
      </c>
      <c r="BG170" s="56">
        <v>0</v>
      </c>
      <c r="BH170" s="56">
        <v>0</v>
      </c>
      <c r="BI170" s="56">
        <v>1355950</v>
      </c>
      <c r="BJ170" s="56">
        <v>0</v>
      </c>
      <c r="BK170" s="56">
        <v>0</v>
      </c>
      <c r="BL170" s="56">
        <v>970</v>
      </c>
      <c r="BM170" s="56">
        <v>0</v>
      </c>
      <c r="BN170" s="56">
        <v>0</v>
      </c>
      <c r="BO170" s="56">
        <v>0</v>
      </c>
      <c r="BP170" s="57">
        <v>50980</v>
      </c>
      <c r="BQ170" s="58">
        <v>25490</v>
      </c>
      <c r="BR170" s="59">
        <v>25490</v>
      </c>
      <c r="BS170" s="60">
        <v>0</v>
      </c>
      <c r="BT170" s="56">
        <v>0</v>
      </c>
      <c r="BU170" s="47">
        <f t="shared" si="24"/>
        <v>473152</v>
      </c>
      <c r="BV170" s="61">
        <f t="shared" si="32"/>
        <v>1355950</v>
      </c>
      <c r="BW170" s="61">
        <f t="shared" si="33"/>
        <v>25490</v>
      </c>
      <c r="BX170" s="47">
        <f t="shared" si="25"/>
        <v>960</v>
      </c>
      <c r="BY170" s="61">
        <f t="shared" si="34"/>
        <v>1855552</v>
      </c>
      <c r="BZ170" s="62">
        <f t="shared" si="35"/>
        <v>25.499258441692824</v>
      </c>
      <c r="CA170" s="63">
        <v>25.499258441692824</v>
      </c>
      <c r="CB170" s="64">
        <f>BY170/F170</f>
        <v>502.04329004329</v>
      </c>
    </row>
    <row r="171" spans="1:80" ht="12">
      <c r="A171" s="52">
        <v>2009</v>
      </c>
      <c r="B171" s="53" t="s">
        <v>455</v>
      </c>
      <c r="C171" s="53" t="s">
        <v>451</v>
      </c>
      <c r="D171" s="54" t="s">
        <v>456</v>
      </c>
      <c r="E171" s="55">
        <v>350</v>
      </c>
      <c r="F171" s="56">
        <v>1972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6"/>
      <c r="O171" s="56">
        <v>0</v>
      </c>
      <c r="P171" s="56">
        <v>27748</v>
      </c>
      <c r="Q171" s="42">
        <f t="shared" si="26"/>
        <v>27748</v>
      </c>
      <c r="R171" s="56">
        <v>0</v>
      </c>
      <c r="S171" s="56">
        <v>0</v>
      </c>
      <c r="T171" s="42">
        <f t="shared" si="27"/>
        <v>0</v>
      </c>
      <c r="U171" s="56">
        <v>0</v>
      </c>
      <c r="V171" s="56">
        <v>0</v>
      </c>
      <c r="W171" s="56">
        <v>0</v>
      </c>
      <c r="X171" s="42">
        <f t="shared" si="28"/>
        <v>0</v>
      </c>
      <c r="Y171" s="56">
        <v>0</v>
      </c>
      <c r="Z171" s="56">
        <v>0</v>
      </c>
      <c r="AA171" s="56">
        <v>0</v>
      </c>
      <c r="AB171" s="56">
        <v>0</v>
      </c>
      <c r="AC171" s="56">
        <v>0</v>
      </c>
      <c r="AD171" s="42">
        <f t="shared" si="29"/>
        <v>0</v>
      </c>
      <c r="AE171" s="56">
        <v>0</v>
      </c>
      <c r="AF171" s="56">
        <v>0</v>
      </c>
      <c r="AG171" s="42">
        <f t="shared" si="30"/>
        <v>0</v>
      </c>
      <c r="AH171" s="56">
        <v>37563</v>
      </c>
      <c r="AI171" s="56">
        <v>0</v>
      </c>
      <c r="AJ171" s="56">
        <v>0</v>
      </c>
      <c r="AK171" s="56">
        <v>0</v>
      </c>
      <c r="AL171" s="56">
        <v>0</v>
      </c>
      <c r="AM171" s="56">
        <v>0</v>
      </c>
      <c r="AN171" s="56">
        <v>0</v>
      </c>
      <c r="AO171" s="56">
        <v>0</v>
      </c>
      <c r="AP171" s="56">
        <v>885</v>
      </c>
      <c r="AQ171" s="56">
        <v>50</v>
      </c>
      <c r="AR171" s="56">
        <v>2534</v>
      </c>
      <c r="AS171" s="56">
        <v>1544</v>
      </c>
      <c r="AT171" s="56">
        <v>0</v>
      </c>
      <c r="AU171" s="56">
        <v>0</v>
      </c>
      <c r="AV171" s="56">
        <v>0</v>
      </c>
      <c r="AW171" s="56">
        <v>0</v>
      </c>
      <c r="AX171" s="56">
        <v>0</v>
      </c>
      <c r="AY171" s="56">
        <v>0</v>
      </c>
      <c r="AZ171" s="56">
        <v>0</v>
      </c>
      <c r="BA171" s="42">
        <f t="shared" si="31"/>
        <v>0</v>
      </c>
      <c r="BB171" s="56">
        <v>0</v>
      </c>
      <c r="BC171" s="56">
        <v>85</v>
      </c>
      <c r="BD171" s="56">
        <v>85</v>
      </c>
      <c r="BE171" s="56">
        <v>0</v>
      </c>
      <c r="BF171" s="56">
        <v>145</v>
      </c>
      <c r="BG171" s="56">
        <v>0</v>
      </c>
      <c r="BH171" s="56">
        <v>0</v>
      </c>
      <c r="BI171" s="56">
        <v>577717</v>
      </c>
      <c r="BJ171" s="56">
        <v>0</v>
      </c>
      <c r="BK171" s="56">
        <v>0</v>
      </c>
      <c r="BL171" s="56">
        <v>1201160</v>
      </c>
      <c r="BM171" s="56">
        <v>0</v>
      </c>
      <c r="BN171" s="56">
        <v>9000</v>
      </c>
      <c r="BO171" s="56">
        <v>0</v>
      </c>
      <c r="BP171" s="57">
        <v>41277</v>
      </c>
      <c r="BQ171" s="58">
        <v>20638.5</v>
      </c>
      <c r="BR171" s="59">
        <v>20638.5</v>
      </c>
      <c r="BS171" s="60">
        <v>0</v>
      </c>
      <c r="BT171" s="56">
        <v>5673399</v>
      </c>
      <c r="BU171" s="47">
        <f t="shared" si="24"/>
        <v>90962.5</v>
      </c>
      <c r="BV171" s="61">
        <f t="shared" si="32"/>
        <v>577717</v>
      </c>
      <c r="BW171" s="61">
        <f t="shared" si="33"/>
        <v>20638.5</v>
      </c>
      <c r="BX171" s="47">
        <f t="shared" si="25"/>
        <v>315</v>
      </c>
      <c r="BY171" s="61">
        <f t="shared" si="34"/>
        <v>689633</v>
      </c>
      <c r="BZ171" s="62">
        <f t="shared" si="35"/>
        <v>13.189986558067842</v>
      </c>
      <c r="CA171" s="63">
        <v>13.19161247657886</v>
      </c>
      <c r="CB171" s="64">
        <f>BY171/F171</f>
        <v>349.71247464503045</v>
      </c>
    </row>
    <row r="172" spans="1:80" ht="12">
      <c r="A172" s="52">
        <v>2009</v>
      </c>
      <c r="B172" s="53" t="s">
        <v>457</v>
      </c>
      <c r="C172" s="53" t="s">
        <v>451</v>
      </c>
      <c r="D172" s="54" t="s">
        <v>458</v>
      </c>
      <c r="E172" s="55">
        <v>650</v>
      </c>
      <c r="F172" s="56">
        <v>1344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6"/>
      <c r="O172" s="56">
        <v>0</v>
      </c>
      <c r="P172" s="56">
        <v>35273</v>
      </c>
      <c r="Q172" s="42">
        <f t="shared" si="26"/>
        <v>35273</v>
      </c>
      <c r="R172" s="56">
        <v>0</v>
      </c>
      <c r="S172" s="56">
        <v>0</v>
      </c>
      <c r="T172" s="42">
        <f t="shared" si="27"/>
        <v>0</v>
      </c>
      <c r="U172" s="56">
        <v>0</v>
      </c>
      <c r="V172" s="56">
        <v>0</v>
      </c>
      <c r="W172" s="56">
        <v>0</v>
      </c>
      <c r="X172" s="42">
        <f t="shared" si="28"/>
        <v>0</v>
      </c>
      <c r="Y172" s="56">
        <v>0</v>
      </c>
      <c r="Z172" s="56">
        <v>0</v>
      </c>
      <c r="AA172" s="56">
        <v>0</v>
      </c>
      <c r="AB172" s="56">
        <v>0</v>
      </c>
      <c r="AC172" s="56">
        <v>0</v>
      </c>
      <c r="AD172" s="42">
        <f t="shared" si="29"/>
        <v>0</v>
      </c>
      <c r="AE172" s="56">
        <v>0</v>
      </c>
      <c r="AF172" s="56">
        <v>0</v>
      </c>
      <c r="AG172" s="42">
        <f t="shared" si="30"/>
        <v>0</v>
      </c>
      <c r="AH172" s="56">
        <v>47750</v>
      </c>
      <c r="AI172" s="56">
        <v>0</v>
      </c>
      <c r="AJ172" s="56">
        <v>0</v>
      </c>
      <c r="AK172" s="56">
        <v>0</v>
      </c>
      <c r="AL172" s="56">
        <v>0</v>
      </c>
      <c r="AM172" s="56">
        <v>0</v>
      </c>
      <c r="AN172" s="56">
        <v>0</v>
      </c>
      <c r="AO172" s="56">
        <v>0</v>
      </c>
      <c r="AP172" s="56">
        <v>663</v>
      </c>
      <c r="AQ172" s="56">
        <v>37</v>
      </c>
      <c r="AR172" s="56">
        <v>1899</v>
      </c>
      <c r="AS172" s="56">
        <v>1157</v>
      </c>
      <c r="AT172" s="56">
        <v>0</v>
      </c>
      <c r="AU172" s="56">
        <v>0</v>
      </c>
      <c r="AV172" s="56">
        <v>0</v>
      </c>
      <c r="AW172" s="56">
        <v>0</v>
      </c>
      <c r="AX172" s="56">
        <v>0</v>
      </c>
      <c r="AY172" s="56">
        <v>0</v>
      </c>
      <c r="AZ172" s="56">
        <v>0</v>
      </c>
      <c r="BA172" s="42">
        <f t="shared" si="31"/>
        <v>0</v>
      </c>
      <c r="BB172" s="56">
        <v>0</v>
      </c>
      <c r="BC172" s="56">
        <v>108</v>
      </c>
      <c r="BD172" s="56">
        <v>0</v>
      </c>
      <c r="BE172" s="56">
        <v>0</v>
      </c>
      <c r="BF172" s="56">
        <v>185</v>
      </c>
      <c r="BG172" s="56">
        <v>0</v>
      </c>
      <c r="BH172" s="56">
        <v>0</v>
      </c>
      <c r="BI172" s="56">
        <v>734387</v>
      </c>
      <c r="BJ172" s="56">
        <v>0</v>
      </c>
      <c r="BK172" s="56">
        <v>0</v>
      </c>
      <c r="BL172" s="56">
        <v>57460</v>
      </c>
      <c r="BM172" s="56">
        <v>0</v>
      </c>
      <c r="BN172" s="56">
        <v>0</v>
      </c>
      <c r="BO172" s="56">
        <v>0</v>
      </c>
      <c r="BP172" s="57">
        <v>52470</v>
      </c>
      <c r="BQ172" s="58">
        <v>26235</v>
      </c>
      <c r="BR172" s="59">
        <v>26235</v>
      </c>
      <c r="BS172" s="60">
        <v>0</v>
      </c>
      <c r="BT172" s="56">
        <v>0</v>
      </c>
      <c r="BU172" s="47">
        <f t="shared" si="24"/>
        <v>113014</v>
      </c>
      <c r="BV172" s="61">
        <f>BI172</f>
        <v>734387</v>
      </c>
      <c r="BW172" s="61">
        <f t="shared" si="33"/>
        <v>26235</v>
      </c>
      <c r="BX172" s="47">
        <f t="shared" si="25"/>
        <v>293</v>
      </c>
      <c r="BY172" s="61">
        <f t="shared" si="34"/>
        <v>873929</v>
      </c>
      <c r="BZ172" s="62">
        <f t="shared" si="35"/>
        <v>12.931714132383751</v>
      </c>
      <c r="CA172" s="63">
        <v>12.931714132383751</v>
      </c>
      <c r="CB172" s="64">
        <f>BY172/F172</f>
        <v>650.2447916666666</v>
      </c>
    </row>
    <row r="173" spans="1:80" ht="12">
      <c r="A173" s="52">
        <v>2009</v>
      </c>
      <c r="B173" s="53" t="s">
        <v>459</v>
      </c>
      <c r="C173" s="53" t="s">
        <v>451</v>
      </c>
      <c r="D173" s="54" t="s">
        <v>460</v>
      </c>
      <c r="E173" s="55">
        <v>552</v>
      </c>
      <c r="F173" s="56">
        <v>51540</v>
      </c>
      <c r="G173" s="56">
        <v>0</v>
      </c>
      <c r="H173" s="56">
        <v>0</v>
      </c>
      <c r="I173" s="56">
        <v>1170</v>
      </c>
      <c r="J173" s="56">
        <v>0</v>
      </c>
      <c r="K173" s="56">
        <v>0</v>
      </c>
      <c r="L173" s="56">
        <v>22767</v>
      </c>
      <c r="M173" s="56">
        <v>0</v>
      </c>
      <c r="N173" s="56"/>
      <c r="O173" s="56">
        <v>1705160</v>
      </c>
      <c r="P173" s="56">
        <v>1408670</v>
      </c>
      <c r="Q173" s="42">
        <f t="shared" si="26"/>
        <v>3113830</v>
      </c>
      <c r="R173" s="56">
        <v>438520</v>
      </c>
      <c r="S173" s="56">
        <v>0</v>
      </c>
      <c r="T173" s="42">
        <f t="shared" si="27"/>
        <v>438520</v>
      </c>
      <c r="U173" s="56">
        <v>17440</v>
      </c>
      <c r="V173" s="56">
        <v>455660</v>
      </c>
      <c r="W173" s="56">
        <v>0</v>
      </c>
      <c r="X173" s="42">
        <f t="shared" si="28"/>
        <v>473100</v>
      </c>
      <c r="Y173" s="56">
        <v>0</v>
      </c>
      <c r="Z173" s="56">
        <v>0</v>
      </c>
      <c r="AA173" s="56">
        <v>0</v>
      </c>
      <c r="AB173" s="56">
        <v>0</v>
      </c>
      <c r="AC173" s="56">
        <v>84850</v>
      </c>
      <c r="AD173" s="42">
        <f t="shared" si="29"/>
        <v>84850</v>
      </c>
      <c r="AE173" s="56">
        <v>1031500</v>
      </c>
      <c r="AF173" s="56">
        <v>16380</v>
      </c>
      <c r="AG173" s="42">
        <f t="shared" si="30"/>
        <v>1047880</v>
      </c>
      <c r="AH173" s="56">
        <v>0</v>
      </c>
      <c r="AI173" s="56">
        <v>0</v>
      </c>
      <c r="AJ173" s="56">
        <v>0</v>
      </c>
      <c r="AK173" s="56">
        <v>0</v>
      </c>
      <c r="AL173" s="56">
        <v>27950</v>
      </c>
      <c r="AM173" s="56">
        <v>0</v>
      </c>
      <c r="AN173" s="56">
        <v>22</v>
      </c>
      <c r="AO173" s="56">
        <v>200</v>
      </c>
      <c r="AP173" s="56">
        <v>35270</v>
      </c>
      <c r="AQ173" s="56">
        <v>638</v>
      </c>
      <c r="AR173" s="56">
        <v>51095</v>
      </c>
      <c r="AS173" s="56">
        <v>39050</v>
      </c>
      <c r="AT173" s="56">
        <v>9950</v>
      </c>
      <c r="AU173" s="56">
        <v>0</v>
      </c>
      <c r="AV173" s="56">
        <v>0</v>
      </c>
      <c r="AW173" s="56">
        <v>0</v>
      </c>
      <c r="AX173" s="56">
        <v>0</v>
      </c>
      <c r="AY173" s="56">
        <v>1230820</v>
      </c>
      <c r="AZ173" s="56">
        <v>1289210</v>
      </c>
      <c r="BA173" s="42">
        <f t="shared" si="31"/>
        <v>2520030</v>
      </c>
      <c r="BB173" s="56">
        <v>0</v>
      </c>
      <c r="BC173" s="56"/>
      <c r="BD173" s="56">
        <v>705</v>
      </c>
      <c r="BE173" s="56">
        <v>0</v>
      </c>
      <c r="BF173" s="56">
        <v>0</v>
      </c>
      <c r="BG173" s="56">
        <v>1083</v>
      </c>
      <c r="BH173" s="56">
        <v>0</v>
      </c>
      <c r="BI173" s="56">
        <v>19067590</v>
      </c>
      <c r="BJ173" s="56">
        <v>0</v>
      </c>
      <c r="BK173" s="56">
        <v>0</v>
      </c>
      <c r="BL173" s="56">
        <v>0</v>
      </c>
      <c r="BM173" s="56">
        <v>0</v>
      </c>
      <c r="BN173" s="56">
        <v>0</v>
      </c>
      <c r="BO173" s="56">
        <v>0</v>
      </c>
      <c r="BP173" s="57">
        <v>466610</v>
      </c>
      <c r="BQ173" s="58">
        <v>144040</v>
      </c>
      <c r="BR173" s="59">
        <v>322570</v>
      </c>
      <c r="BS173" s="60">
        <v>0</v>
      </c>
      <c r="BT173" s="56">
        <v>0</v>
      </c>
      <c r="BU173" s="47">
        <f t="shared" si="24"/>
        <v>8010362</v>
      </c>
      <c r="BV173" s="61">
        <f t="shared" si="32"/>
        <v>19067590</v>
      </c>
      <c r="BW173" s="61">
        <f t="shared" si="33"/>
        <v>322570</v>
      </c>
      <c r="BX173" s="47">
        <f t="shared" si="25"/>
        <v>1788</v>
      </c>
      <c r="BY173" s="61">
        <f t="shared" si="34"/>
        <v>27402310</v>
      </c>
      <c r="BZ173" s="62">
        <f t="shared" si="35"/>
        <v>29.232433324051875</v>
      </c>
      <c r="CA173" s="63">
        <v>29.22997991943691</v>
      </c>
      <c r="CB173" s="64">
        <f>BY173/F173</f>
        <v>531.6707411719053</v>
      </c>
    </row>
    <row r="174" spans="1:80" ht="12">
      <c r="A174" s="52">
        <v>2009</v>
      </c>
      <c r="B174" s="53" t="s">
        <v>461</v>
      </c>
      <c r="C174" s="53" t="s">
        <v>451</v>
      </c>
      <c r="D174" s="54" t="s">
        <v>462</v>
      </c>
      <c r="E174" s="55">
        <v>393</v>
      </c>
      <c r="F174" s="56">
        <v>1199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315</v>
      </c>
      <c r="M174" s="56">
        <v>0</v>
      </c>
      <c r="N174" s="56"/>
      <c r="O174" s="56">
        <v>0</v>
      </c>
      <c r="P174" s="56">
        <v>40320</v>
      </c>
      <c r="Q174" s="42">
        <f t="shared" si="26"/>
        <v>40320</v>
      </c>
      <c r="R174" s="56">
        <v>0</v>
      </c>
      <c r="S174" s="56">
        <v>0</v>
      </c>
      <c r="T174" s="42">
        <f t="shared" si="27"/>
        <v>0</v>
      </c>
      <c r="U174" s="56">
        <v>0</v>
      </c>
      <c r="V174" s="56">
        <v>0</v>
      </c>
      <c r="W174" s="56">
        <v>0</v>
      </c>
      <c r="X174" s="42">
        <f t="shared" si="28"/>
        <v>0</v>
      </c>
      <c r="Y174" s="56">
        <v>0</v>
      </c>
      <c r="Z174" s="56">
        <v>0</v>
      </c>
      <c r="AA174" s="56">
        <v>0</v>
      </c>
      <c r="AB174" s="56">
        <v>0</v>
      </c>
      <c r="AC174" s="56">
        <v>0</v>
      </c>
      <c r="AD174" s="42">
        <f t="shared" si="29"/>
        <v>0</v>
      </c>
      <c r="AE174" s="56">
        <v>0</v>
      </c>
      <c r="AF174" s="56">
        <v>0</v>
      </c>
      <c r="AG174" s="42">
        <f t="shared" si="30"/>
        <v>0</v>
      </c>
      <c r="AH174" s="56">
        <v>37460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  <c r="AO174" s="56">
        <v>0</v>
      </c>
      <c r="AP174" s="56">
        <v>797</v>
      </c>
      <c r="AQ174" s="56">
        <v>0</v>
      </c>
      <c r="AR174" s="56">
        <v>1427</v>
      </c>
      <c r="AS174" s="56">
        <v>2710</v>
      </c>
      <c r="AT174" s="56">
        <v>0</v>
      </c>
      <c r="AU174" s="56">
        <v>0</v>
      </c>
      <c r="AV174" s="56">
        <v>0</v>
      </c>
      <c r="AW174" s="56">
        <v>0</v>
      </c>
      <c r="AX174" s="56">
        <v>0</v>
      </c>
      <c r="AY174" s="56">
        <v>0</v>
      </c>
      <c r="AZ174" s="56">
        <v>0</v>
      </c>
      <c r="BA174" s="42">
        <f t="shared" si="31"/>
        <v>0</v>
      </c>
      <c r="BB174" s="56">
        <v>0</v>
      </c>
      <c r="BC174" s="56">
        <v>100</v>
      </c>
      <c r="BD174" s="56">
        <v>0</v>
      </c>
      <c r="BE174" s="56">
        <v>0</v>
      </c>
      <c r="BF174" s="56">
        <v>100</v>
      </c>
      <c r="BG174" s="56">
        <v>0</v>
      </c>
      <c r="BH174" s="56">
        <v>0</v>
      </c>
      <c r="BI174" s="56">
        <v>375880</v>
      </c>
      <c r="BJ174" s="56">
        <v>0</v>
      </c>
      <c r="BK174" s="56">
        <v>0</v>
      </c>
      <c r="BL174" s="56">
        <v>0</v>
      </c>
      <c r="BM174" s="56">
        <v>0</v>
      </c>
      <c r="BN174" s="56">
        <v>0</v>
      </c>
      <c r="BO174" s="56">
        <v>0</v>
      </c>
      <c r="BP174" s="57">
        <v>12380</v>
      </c>
      <c r="BQ174" s="58">
        <v>6190</v>
      </c>
      <c r="BR174" s="59">
        <v>6190</v>
      </c>
      <c r="BS174" s="60">
        <v>0</v>
      </c>
      <c r="BT174" s="56">
        <v>0</v>
      </c>
      <c r="BU174" s="47">
        <f t="shared" si="24"/>
        <v>89219</v>
      </c>
      <c r="BV174" s="61">
        <f t="shared" si="32"/>
        <v>375880</v>
      </c>
      <c r="BW174" s="61">
        <f t="shared" si="33"/>
        <v>6190</v>
      </c>
      <c r="BX174" s="47">
        <f t="shared" si="25"/>
        <v>200</v>
      </c>
      <c r="BY174" s="61">
        <f t="shared" si="34"/>
        <v>471489</v>
      </c>
      <c r="BZ174" s="62">
        <f t="shared" si="35"/>
        <v>18.922816863171782</v>
      </c>
      <c r="CA174" s="63">
        <v>18.922816863171782</v>
      </c>
      <c r="CB174" s="64">
        <f>BY174/F174</f>
        <v>393.2351959966639</v>
      </c>
    </row>
    <row r="175" spans="1:80" ht="12">
      <c r="A175" s="52">
        <v>2009</v>
      </c>
      <c r="B175" s="53" t="s">
        <v>463</v>
      </c>
      <c r="C175" s="53" t="s">
        <v>451</v>
      </c>
      <c r="D175" s="54" t="s">
        <v>464</v>
      </c>
      <c r="E175" s="55">
        <v>415</v>
      </c>
      <c r="F175" s="56">
        <v>8252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56">
        <v>3850</v>
      </c>
      <c r="M175" s="56">
        <v>0</v>
      </c>
      <c r="N175" s="56"/>
      <c r="O175" s="56">
        <v>26080</v>
      </c>
      <c r="P175" s="56">
        <v>184200</v>
      </c>
      <c r="Q175" s="42">
        <f t="shared" si="26"/>
        <v>210280</v>
      </c>
      <c r="R175" s="56">
        <v>0</v>
      </c>
      <c r="S175" s="56">
        <v>520</v>
      </c>
      <c r="T175" s="42">
        <f t="shared" si="27"/>
        <v>520</v>
      </c>
      <c r="U175" s="56">
        <v>0</v>
      </c>
      <c r="V175" s="56">
        <v>0</v>
      </c>
      <c r="W175" s="56">
        <v>0</v>
      </c>
      <c r="X175" s="42">
        <f t="shared" si="28"/>
        <v>0</v>
      </c>
      <c r="Y175" s="56">
        <v>0</v>
      </c>
      <c r="Z175" s="56">
        <v>0</v>
      </c>
      <c r="AA175" s="56">
        <v>0</v>
      </c>
      <c r="AB175" s="56">
        <v>0</v>
      </c>
      <c r="AC175" s="56">
        <v>0</v>
      </c>
      <c r="AD175" s="42">
        <f t="shared" si="29"/>
        <v>0</v>
      </c>
      <c r="AE175" s="56">
        <v>0</v>
      </c>
      <c r="AF175" s="56">
        <v>0</v>
      </c>
      <c r="AG175" s="42">
        <f t="shared" si="30"/>
        <v>0</v>
      </c>
      <c r="AH175" s="56">
        <v>191300</v>
      </c>
      <c r="AI175" s="56">
        <v>0</v>
      </c>
      <c r="AJ175" s="56">
        <v>0</v>
      </c>
      <c r="AK175" s="56">
        <v>0</v>
      </c>
      <c r="AL175" s="56">
        <v>0</v>
      </c>
      <c r="AM175" s="56">
        <v>0</v>
      </c>
      <c r="AN175" s="56">
        <v>0</v>
      </c>
      <c r="AO175" s="56">
        <v>0</v>
      </c>
      <c r="AP175" s="56">
        <v>3229</v>
      </c>
      <c r="AQ175" s="56">
        <v>180</v>
      </c>
      <c r="AR175" s="56">
        <v>9251</v>
      </c>
      <c r="AS175" s="56">
        <v>5635</v>
      </c>
      <c r="AT175" s="56">
        <v>0</v>
      </c>
      <c r="AU175" s="56">
        <v>0</v>
      </c>
      <c r="AV175" s="56">
        <v>0</v>
      </c>
      <c r="AW175" s="56">
        <v>0</v>
      </c>
      <c r="AX175" s="56">
        <v>0</v>
      </c>
      <c r="AY175" s="56">
        <v>0</v>
      </c>
      <c r="AZ175" s="56">
        <v>360760</v>
      </c>
      <c r="BA175" s="42">
        <f t="shared" si="31"/>
        <v>360760</v>
      </c>
      <c r="BB175" s="56">
        <v>0</v>
      </c>
      <c r="BC175" s="56">
        <v>250</v>
      </c>
      <c r="BD175" s="56">
        <v>0</v>
      </c>
      <c r="BE175" s="56">
        <v>0</v>
      </c>
      <c r="BF175" s="56">
        <v>200</v>
      </c>
      <c r="BG175" s="56">
        <v>0</v>
      </c>
      <c r="BH175" s="56">
        <v>0</v>
      </c>
      <c r="BI175" s="56">
        <v>2566760</v>
      </c>
      <c r="BJ175" s="56">
        <v>0</v>
      </c>
      <c r="BK175" s="56">
        <v>0</v>
      </c>
      <c r="BL175" s="56">
        <v>0</v>
      </c>
      <c r="BM175" s="56">
        <v>0</v>
      </c>
      <c r="BN175" s="56">
        <v>0</v>
      </c>
      <c r="BO175" s="56">
        <v>0</v>
      </c>
      <c r="BP175" s="57">
        <v>68090</v>
      </c>
      <c r="BQ175" s="58">
        <v>34045</v>
      </c>
      <c r="BR175" s="59">
        <v>34045</v>
      </c>
      <c r="BS175" s="60">
        <v>0</v>
      </c>
      <c r="BT175" s="56">
        <v>0</v>
      </c>
      <c r="BU175" s="47">
        <f t="shared" si="24"/>
        <v>819050</v>
      </c>
      <c r="BV175" s="61">
        <f t="shared" si="32"/>
        <v>2566760</v>
      </c>
      <c r="BW175" s="61">
        <f t="shared" si="33"/>
        <v>34045</v>
      </c>
      <c r="BX175" s="47">
        <f t="shared" si="25"/>
        <v>450</v>
      </c>
      <c r="BY175" s="61">
        <f t="shared" si="34"/>
        <v>3420305</v>
      </c>
      <c r="BZ175" s="62">
        <f t="shared" si="35"/>
        <v>23.94669481230475</v>
      </c>
      <c r="CA175" s="63">
        <v>23.94669481230475</v>
      </c>
      <c r="CB175" s="64">
        <f>BY175/F175</f>
        <v>414.481943771207</v>
      </c>
    </row>
    <row r="176" spans="1:80" ht="12">
      <c r="A176" s="52">
        <v>2009</v>
      </c>
      <c r="B176" s="53" t="s">
        <v>465</v>
      </c>
      <c r="C176" s="53" t="s">
        <v>451</v>
      </c>
      <c r="D176" s="54" t="s">
        <v>466</v>
      </c>
      <c r="E176" s="55">
        <v>367</v>
      </c>
      <c r="F176" s="56">
        <v>3004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550</v>
      </c>
      <c r="M176" s="56">
        <v>0</v>
      </c>
      <c r="N176" s="56"/>
      <c r="O176" s="56">
        <v>0</v>
      </c>
      <c r="P176" s="56">
        <v>44339</v>
      </c>
      <c r="Q176" s="42">
        <f t="shared" si="26"/>
        <v>44339</v>
      </c>
      <c r="R176" s="56">
        <v>0</v>
      </c>
      <c r="S176" s="56">
        <v>0</v>
      </c>
      <c r="T176" s="42">
        <f t="shared" si="27"/>
        <v>0</v>
      </c>
      <c r="U176" s="56">
        <v>0</v>
      </c>
      <c r="V176" s="56">
        <v>0</v>
      </c>
      <c r="W176" s="56">
        <v>0</v>
      </c>
      <c r="X176" s="42">
        <f t="shared" si="28"/>
        <v>0</v>
      </c>
      <c r="Y176" s="56">
        <v>0</v>
      </c>
      <c r="Z176" s="56">
        <v>0</v>
      </c>
      <c r="AA176" s="56">
        <v>0</v>
      </c>
      <c r="AB176" s="56">
        <v>0</v>
      </c>
      <c r="AC176" s="56">
        <v>0</v>
      </c>
      <c r="AD176" s="42">
        <f t="shared" si="29"/>
        <v>0</v>
      </c>
      <c r="AE176" s="56">
        <v>0</v>
      </c>
      <c r="AF176" s="56">
        <v>0</v>
      </c>
      <c r="AG176" s="42">
        <f t="shared" si="30"/>
        <v>0</v>
      </c>
      <c r="AH176" s="56">
        <v>60023</v>
      </c>
      <c r="AI176" s="56"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  <c r="AO176" s="56">
        <v>0</v>
      </c>
      <c r="AP176" s="56">
        <v>1347</v>
      </c>
      <c r="AQ176" s="56">
        <v>76</v>
      </c>
      <c r="AR176" s="56">
        <v>3860</v>
      </c>
      <c r="AS176" s="56">
        <v>2351</v>
      </c>
      <c r="AT176" s="56">
        <v>0</v>
      </c>
      <c r="AU176" s="56">
        <v>0</v>
      </c>
      <c r="AV176" s="56">
        <v>0</v>
      </c>
      <c r="AW176" s="56">
        <v>0</v>
      </c>
      <c r="AX176" s="56">
        <v>0</v>
      </c>
      <c r="AY176" s="56">
        <v>0</v>
      </c>
      <c r="AZ176" s="56">
        <v>0</v>
      </c>
      <c r="BA176" s="42">
        <f t="shared" si="31"/>
        <v>0</v>
      </c>
      <c r="BB176" s="56">
        <v>0</v>
      </c>
      <c r="BC176" s="56">
        <v>136</v>
      </c>
      <c r="BD176" s="56">
        <v>0</v>
      </c>
      <c r="BE176" s="56">
        <v>0</v>
      </c>
      <c r="BF176" s="56">
        <v>232</v>
      </c>
      <c r="BG176" s="56">
        <v>0</v>
      </c>
      <c r="BH176" s="56">
        <v>0</v>
      </c>
      <c r="BI176" s="56">
        <v>923151</v>
      </c>
      <c r="BJ176" s="56">
        <v>0</v>
      </c>
      <c r="BK176" s="56">
        <v>0</v>
      </c>
      <c r="BL176" s="56">
        <v>0</v>
      </c>
      <c r="BM176" s="56">
        <v>0</v>
      </c>
      <c r="BN176" s="56">
        <v>0</v>
      </c>
      <c r="BO176" s="56">
        <v>0</v>
      </c>
      <c r="BP176" s="57">
        <v>65957</v>
      </c>
      <c r="BQ176" s="58">
        <v>32978.5</v>
      </c>
      <c r="BR176" s="59">
        <v>32978.5</v>
      </c>
      <c r="BS176" s="60">
        <v>0</v>
      </c>
      <c r="BT176" s="56">
        <v>0</v>
      </c>
      <c r="BU176" s="47">
        <f t="shared" si="24"/>
        <v>145524.5</v>
      </c>
      <c r="BV176" s="61">
        <f t="shared" si="32"/>
        <v>923151</v>
      </c>
      <c r="BW176" s="61">
        <f t="shared" si="33"/>
        <v>32978.5</v>
      </c>
      <c r="BX176" s="47">
        <f t="shared" si="25"/>
        <v>368</v>
      </c>
      <c r="BY176" s="61">
        <f t="shared" si="34"/>
        <v>1102022</v>
      </c>
      <c r="BZ176" s="62">
        <f t="shared" si="35"/>
        <v>13.205226392939522</v>
      </c>
      <c r="CA176" s="63">
        <v>13.205226392939522</v>
      </c>
      <c r="CB176" s="64">
        <f>BY176/F176</f>
        <v>366.8515312916112</v>
      </c>
    </row>
    <row r="177" spans="1:80" ht="12">
      <c r="A177" s="52">
        <v>2009</v>
      </c>
      <c r="B177" s="53" t="s">
        <v>467</v>
      </c>
      <c r="C177" s="53" t="s">
        <v>451</v>
      </c>
      <c r="D177" s="54" t="s">
        <v>468</v>
      </c>
      <c r="E177" s="55">
        <v>391</v>
      </c>
      <c r="F177" s="56">
        <v>2284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810</v>
      </c>
      <c r="M177" s="56">
        <v>0</v>
      </c>
      <c r="N177" s="56"/>
      <c r="O177" s="56">
        <v>0</v>
      </c>
      <c r="P177" s="56">
        <v>51340</v>
      </c>
      <c r="Q177" s="42">
        <f t="shared" si="26"/>
        <v>51340</v>
      </c>
      <c r="R177" s="56">
        <v>0</v>
      </c>
      <c r="S177" s="56">
        <v>0</v>
      </c>
      <c r="T177" s="42">
        <f t="shared" si="27"/>
        <v>0</v>
      </c>
      <c r="U177" s="56">
        <v>0</v>
      </c>
      <c r="V177" s="56">
        <v>0</v>
      </c>
      <c r="W177" s="56">
        <v>0</v>
      </c>
      <c r="X177" s="42">
        <f t="shared" si="28"/>
        <v>0</v>
      </c>
      <c r="Y177" s="56">
        <v>0</v>
      </c>
      <c r="Z177" s="56">
        <v>0</v>
      </c>
      <c r="AA177" s="56">
        <v>0</v>
      </c>
      <c r="AB177" s="56">
        <v>0</v>
      </c>
      <c r="AC177" s="56">
        <v>0</v>
      </c>
      <c r="AD177" s="42">
        <f t="shared" si="29"/>
        <v>0</v>
      </c>
      <c r="AE177" s="56">
        <v>0</v>
      </c>
      <c r="AF177" s="56">
        <v>0</v>
      </c>
      <c r="AG177" s="42">
        <f t="shared" si="30"/>
        <v>0</v>
      </c>
      <c r="AH177" s="56">
        <v>64880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6">
        <v>0</v>
      </c>
      <c r="AP177" s="56">
        <v>911</v>
      </c>
      <c r="AQ177" s="56">
        <v>51</v>
      </c>
      <c r="AR177" s="56">
        <v>2610</v>
      </c>
      <c r="AS177" s="56">
        <v>1590</v>
      </c>
      <c r="AT177" s="56">
        <v>2200</v>
      </c>
      <c r="AU177" s="56">
        <v>0</v>
      </c>
      <c r="AV177" s="56">
        <v>0</v>
      </c>
      <c r="AW177" s="56">
        <v>0</v>
      </c>
      <c r="AX177" s="56">
        <v>0</v>
      </c>
      <c r="AY177" s="56">
        <v>0</v>
      </c>
      <c r="AZ177" s="56">
        <v>42520</v>
      </c>
      <c r="BA177" s="42">
        <f t="shared" si="31"/>
        <v>42520</v>
      </c>
      <c r="BB177" s="56">
        <v>0</v>
      </c>
      <c r="BC177" s="56">
        <v>250</v>
      </c>
      <c r="BD177" s="56">
        <v>0</v>
      </c>
      <c r="BE177" s="56">
        <v>0</v>
      </c>
      <c r="BF177" s="56">
        <v>200</v>
      </c>
      <c r="BG177" s="56">
        <v>0</v>
      </c>
      <c r="BH177" s="56">
        <v>0</v>
      </c>
      <c r="BI177" s="56">
        <v>699420</v>
      </c>
      <c r="BJ177" s="56">
        <v>0</v>
      </c>
      <c r="BK177" s="56">
        <v>0</v>
      </c>
      <c r="BL177" s="56">
        <v>0</v>
      </c>
      <c r="BM177" s="56">
        <v>0</v>
      </c>
      <c r="BN177" s="56">
        <v>0</v>
      </c>
      <c r="BO177" s="56">
        <v>0</v>
      </c>
      <c r="BP177" s="57">
        <v>26910</v>
      </c>
      <c r="BQ177" s="58">
        <v>13455</v>
      </c>
      <c r="BR177" s="59">
        <v>13455</v>
      </c>
      <c r="BS177" s="60">
        <v>0</v>
      </c>
      <c r="BT177" s="56">
        <v>0</v>
      </c>
      <c r="BU177" s="47">
        <f t="shared" si="24"/>
        <v>180367</v>
      </c>
      <c r="BV177" s="61">
        <f t="shared" si="32"/>
        <v>699420</v>
      </c>
      <c r="BW177" s="61">
        <f t="shared" si="33"/>
        <v>13455</v>
      </c>
      <c r="BX177" s="47">
        <f t="shared" si="25"/>
        <v>450</v>
      </c>
      <c r="BY177" s="61">
        <f t="shared" si="34"/>
        <v>893692</v>
      </c>
      <c r="BZ177" s="62">
        <f t="shared" si="35"/>
        <v>20.182232805037977</v>
      </c>
      <c r="CA177" s="63">
        <v>20.182232805037977</v>
      </c>
      <c r="CB177" s="64">
        <f>BY177/F177</f>
        <v>391.28371278458843</v>
      </c>
    </row>
    <row r="178" spans="1:80" ht="12">
      <c r="A178" s="52">
        <v>2009</v>
      </c>
      <c r="B178" s="53" t="s">
        <v>469</v>
      </c>
      <c r="C178" s="53" t="s">
        <v>451</v>
      </c>
      <c r="D178" s="54" t="s">
        <v>470</v>
      </c>
      <c r="E178" s="55">
        <v>619</v>
      </c>
      <c r="F178" s="56">
        <v>3471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1420</v>
      </c>
      <c r="M178" s="56">
        <v>0</v>
      </c>
      <c r="N178" s="56"/>
      <c r="O178" s="56">
        <v>2700</v>
      </c>
      <c r="P178" s="56">
        <v>117700</v>
      </c>
      <c r="Q178" s="42">
        <f t="shared" si="26"/>
        <v>120400</v>
      </c>
      <c r="R178" s="56">
        <v>0</v>
      </c>
      <c r="S178" s="56">
        <v>0</v>
      </c>
      <c r="T178" s="42">
        <f t="shared" si="27"/>
        <v>0</v>
      </c>
      <c r="U178" s="56">
        <v>0</v>
      </c>
      <c r="V178" s="56">
        <v>0</v>
      </c>
      <c r="W178" s="56">
        <v>0</v>
      </c>
      <c r="X178" s="42">
        <f t="shared" si="28"/>
        <v>0</v>
      </c>
      <c r="Y178" s="56">
        <v>0</v>
      </c>
      <c r="Z178" s="56">
        <v>0</v>
      </c>
      <c r="AA178" s="56">
        <v>0</v>
      </c>
      <c r="AB178" s="56">
        <v>0</v>
      </c>
      <c r="AC178" s="56">
        <v>0</v>
      </c>
      <c r="AD178" s="42">
        <f t="shared" si="29"/>
        <v>0</v>
      </c>
      <c r="AE178" s="56">
        <v>0</v>
      </c>
      <c r="AF178" s="56">
        <v>0</v>
      </c>
      <c r="AG178" s="42">
        <f t="shared" si="30"/>
        <v>0</v>
      </c>
      <c r="AH178" s="56">
        <v>119940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  <c r="AO178" s="56">
        <v>0</v>
      </c>
      <c r="AP178" s="56">
        <v>1410</v>
      </c>
      <c r="AQ178" s="56">
        <v>79</v>
      </c>
      <c r="AR178" s="56">
        <v>4041</v>
      </c>
      <c r="AS178" s="56">
        <v>2462</v>
      </c>
      <c r="AT178" s="56">
        <v>2000</v>
      </c>
      <c r="AU178" s="56">
        <v>0</v>
      </c>
      <c r="AV178" s="56">
        <v>0</v>
      </c>
      <c r="AW178" s="56">
        <v>0</v>
      </c>
      <c r="AX178" s="56">
        <v>0</v>
      </c>
      <c r="AY178" s="56">
        <v>0</v>
      </c>
      <c r="AZ178" s="56">
        <v>445500</v>
      </c>
      <c r="BA178" s="42">
        <f t="shared" si="31"/>
        <v>445500</v>
      </c>
      <c r="BB178" s="56">
        <v>0</v>
      </c>
      <c r="BC178" s="56">
        <v>120</v>
      </c>
      <c r="BD178" s="56">
        <v>0</v>
      </c>
      <c r="BE178" s="56">
        <v>0</v>
      </c>
      <c r="BF178" s="56">
        <v>190</v>
      </c>
      <c r="BG178" s="56">
        <v>0</v>
      </c>
      <c r="BH178" s="56">
        <v>0</v>
      </c>
      <c r="BI178" s="56">
        <v>1353640</v>
      </c>
      <c r="BJ178" s="56">
        <v>0</v>
      </c>
      <c r="BK178" s="56">
        <v>0</v>
      </c>
      <c r="BL178" s="56">
        <v>0</v>
      </c>
      <c r="BM178" s="56">
        <v>0</v>
      </c>
      <c r="BN178" s="56">
        <v>0</v>
      </c>
      <c r="BO178" s="56">
        <v>0</v>
      </c>
      <c r="BP178" s="57">
        <v>37460</v>
      </c>
      <c r="BQ178" s="58">
        <v>18730</v>
      </c>
      <c r="BR178" s="59">
        <v>18730</v>
      </c>
      <c r="BS178" s="60">
        <v>0</v>
      </c>
      <c r="BT178" s="56">
        <v>0</v>
      </c>
      <c r="BU178" s="47">
        <f t="shared" si="24"/>
        <v>715982</v>
      </c>
      <c r="BV178" s="61">
        <f t="shared" si="32"/>
        <v>1353640</v>
      </c>
      <c r="BW178" s="61">
        <f t="shared" si="33"/>
        <v>18730</v>
      </c>
      <c r="BX178" s="47">
        <f t="shared" si="25"/>
        <v>310</v>
      </c>
      <c r="BY178" s="61">
        <f t="shared" si="34"/>
        <v>2088662</v>
      </c>
      <c r="BZ178" s="62">
        <f t="shared" si="35"/>
        <v>34.27945737510426</v>
      </c>
      <c r="CA178" s="63">
        <v>34.27945737510426</v>
      </c>
      <c r="CB178" s="64">
        <f>BY178/F178</f>
        <v>601.7464707577067</v>
      </c>
    </row>
    <row r="179" spans="1:80" ht="12">
      <c r="A179" s="52">
        <v>2009</v>
      </c>
      <c r="B179" s="53" t="s">
        <v>471</v>
      </c>
      <c r="C179" s="53" t="s">
        <v>451</v>
      </c>
      <c r="D179" s="54" t="s">
        <v>472</v>
      </c>
      <c r="E179" s="55">
        <v>492</v>
      </c>
      <c r="F179" s="56">
        <v>3229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/>
      <c r="O179" s="56">
        <v>0</v>
      </c>
      <c r="P179" s="56">
        <v>124342</v>
      </c>
      <c r="Q179" s="42">
        <f t="shared" si="26"/>
        <v>124342</v>
      </c>
      <c r="R179" s="56">
        <v>15220</v>
      </c>
      <c r="S179" s="56">
        <v>16324</v>
      </c>
      <c r="T179" s="42">
        <f t="shared" si="27"/>
        <v>31544</v>
      </c>
      <c r="U179" s="56">
        <v>0</v>
      </c>
      <c r="V179" s="56">
        <v>0</v>
      </c>
      <c r="W179" s="56">
        <v>0</v>
      </c>
      <c r="X179" s="42">
        <f t="shared" si="28"/>
        <v>0</v>
      </c>
      <c r="Y179" s="56">
        <v>0</v>
      </c>
      <c r="Z179" s="56">
        <v>0</v>
      </c>
      <c r="AA179" s="56">
        <v>0</v>
      </c>
      <c r="AB179" s="56">
        <v>0</v>
      </c>
      <c r="AC179" s="56">
        <v>0</v>
      </c>
      <c r="AD179" s="42">
        <f t="shared" si="29"/>
        <v>0</v>
      </c>
      <c r="AE179" s="56">
        <v>68403</v>
      </c>
      <c r="AF179" s="56">
        <v>0</v>
      </c>
      <c r="AG179" s="42">
        <f t="shared" si="30"/>
        <v>68403</v>
      </c>
      <c r="AH179" s="56">
        <v>0</v>
      </c>
      <c r="AI179" s="56">
        <v>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  <c r="AO179" s="56">
        <v>0</v>
      </c>
      <c r="AP179" s="56">
        <v>0</v>
      </c>
      <c r="AQ179" s="56">
        <v>0</v>
      </c>
      <c r="AR179" s="56">
        <v>0</v>
      </c>
      <c r="AS179" s="56">
        <v>1017</v>
      </c>
      <c r="AT179" s="56">
        <v>0</v>
      </c>
      <c r="AU179" s="56">
        <v>0</v>
      </c>
      <c r="AV179" s="56">
        <v>0</v>
      </c>
      <c r="AW179" s="56">
        <v>0</v>
      </c>
      <c r="AX179" s="56">
        <v>0</v>
      </c>
      <c r="AY179" s="56">
        <v>0</v>
      </c>
      <c r="AZ179" s="56">
        <v>0</v>
      </c>
      <c r="BA179" s="42">
        <f t="shared" si="31"/>
        <v>0</v>
      </c>
      <c r="BB179" s="56">
        <v>3080</v>
      </c>
      <c r="BC179" s="56"/>
      <c r="BD179" s="56">
        <v>0</v>
      </c>
      <c r="BE179" s="56">
        <v>0</v>
      </c>
      <c r="BF179" s="56">
        <v>0</v>
      </c>
      <c r="BG179" s="56">
        <v>0</v>
      </c>
      <c r="BH179" s="56">
        <v>0</v>
      </c>
      <c r="BI179" s="56">
        <v>1318770</v>
      </c>
      <c r="BJ179" s="56">
        <v>0</v>
      </c>
      <c r="BK179" s="56">
        <v>0</v>
      </c>
      <c r="BL179" s="56">
        <v>0</v>
      </c>
      <c r="BM179" s="56">
        <v>0</v>
      </c>
      <c r="BN179" s="56">
        <v>0</v>
      </c>
      <c r="BO179" s="56">
        <v>0</v>
      </c>
      <c r="BP179" s="57">
        <v>41900</v>
      </c>
      <c r="BQ179" s="58">
        <v>20950</v>
      </c>
      <c r="BR179" s="59">
        <v>20950</v>
      </c>
      <c r="BS179" s="60">
        <v>0</v>
      </c>
      <c r="BT179" s="56">
        <v>0</v>
      </c>
      <c r="BU179" s="47">
        <f t="shared" si="24"/>
        <v>249336</v>
      </c>
      <c r="BV179" s="61">
        <f t="shared" si="32"/>
        <v>1318770</v>
      </c>
      <c r="BW179" s="61">
        <f t="shared" si="33"/>
        <v>20950</v>
      </c>
      <c r="BX179" s="47">
        <f t="shared" si="25"/>
        <v>0</v>
      </c>
      <c r="BY179" s="61">
        <f t="shared" si="34"/>
        <v>1589056</v>
      </c>
      <c r="BZ179" s="62">
        <f t="shared" si="35"/>
        <v>15.690825244673567</v>
      </c>
      <c r="CA179" s="63">
        <v>15.685988326226482</v>
      </c>
      <c r="CB179" s="64">
        <f>BY179/F179</f>
        <v>492.1201610405698</v>
      </c>
    </row>
    <row r="180" spans="1:80" ht="12">
      <c r="A180" s="52">
        <v>2009</v>
      </c>
      <c r="B180" s="53" t="s">
        <v>473</v>
      </c>
      <c r="C180" s="53" t="s">
        <v>451</v>
      </c>
      <c r="D180" s="54" t="s">
        <v>474</v>
      </c>
      <c r="E180" s="55">
        <v>417</v>
      </c>
      <c r="F180" s="56">
        <v>1019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/>
      <c r="O180" s="56">
        <v>0</v>
      </c>
      <c r="P180" s="56">
        <v>47340</v>
      </c>
      <c r="Q180" s="42">
        <f t="shared" si="26"/>
        <v>47340</v>
      </c>
      <c r="R180" s="56">
        <v>0</v>
      </c>
      <c r="S180" s="56">
        <v>0</v>
      </c>
      <c r="T180" s="42">
        <f t="shared" si="27"/>
        <v>0</v>
      </c>
      <c r="U180" s="56">
        <v>0</v>
      </c>
      <c r="V180" s="56">
        <v>0</v>
      </c>
      <c r="W180" s="56">
        <v>0</v>
      </c>
      <c r="X180" s="42">
        <f t="shared" si="28"/>
        <v>0</v>
      </c>
      <c r="Y180" s="56">
        <v>0</v>
      </c>
      <c r="Z180" s="56">
        <v>0</v>
      </c>
      <c r="AA180" s="56">
        <v>0</v>
      </c>
      <c r="AB180" s="56">
        <v>0</v>
      </c>
      <c r="AC180" s="56">
        <v>0</v>
      </c>
      <c r="AD180" s="42">
        <f t="shared" si="29"/>
        <v>0</v>
      </c>
      <c r="AE180" s="56">
        <v>0</v>
      </c>
      <c r="AF180" s="56">
        <v>0</v>
      </c>
      <c r="AG180" s="42">
        <f t="shared" si="30"/>
        <v>0</v>
      </c>
      <c r="AH180" s="56">
        <v>53990</v>
      </c>
      <c r="AI180" s="56">
        <v>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  <c r="AO180" s="56">
        <v>25</v>
      </c>
      <c r="AP180" s="56">
        <v>1097</v>
      </c>
      <c r="AQ180" s="56">
        <v>0</v>
      </c>
      <c r="AR180" s="56">
        <v>1187</v>
      </c>
      <c r="AS180" s="56">
        <v>1343</v>
      </c>
      <c r="AT180" s="56">
        <v>0</v>
      </c>
      <c r="AU180" s="56">
        <v>0</v>
      </c>
      <c r="AV180" s="56">
        <v>0</v>
      </c>
      <c r="AW180" s="56">
        <v>0</v>
      </c>
      <c r="AX180" s="56">
        <v>0</v>
      </c>
      <c r="AY180" s="56">
        <v>13750</v>
      </c>
      <c r="AZ180" s="56">
        <v>0</v>
      </c>
      <c r="BA180" s="42">
        <f t="shared" si="31"/>
        <v>13750</v>
      </c>
      <c r="BB180" s="56">
        <v>0</v>
      </c>
      <c r="BC180" s="56">
        <v>100</v>
      </c>
      <c r="BD180" s="56">
        <v>0</v>
      </c>
      <c r="BE180" s="56">
        <v>0</v>
      </c>
      <c r="BF180" s="56">
        <v>100</v>
      </c>
      <c r="BG180" s="56">
        <v>0</v>
      </c>
      <c r="BH180" s="56">
        <v>0</v>
      </c>
      <c r="BI180" s="56">
        <v>274390</v>
      </c>
      <c r="BJ180" s="56">
        <v>0</v>
      </c>
      <c r="BK180" s="56">
        <v>0</v>
      </c>
      <c r="BL180" s="56">
        <v>0</v>
      </c>
      <c r="BM180" s="56">
        <v>0</v>
      </c>
      <c r="BN180" s="56">
        <v>0</v>
      </c>
      <c r="BO180" s="56">
        <v>0</v>
      </c>
      <c r="BP180" s="57">
        <v>31120</v>
      </c>
      <c r="BQ180" s="58">
        <v>15560</v>
      </c>
      <c r="BR180" s="59">
        <v>15560</v>
      </c>
      <c r="BS180" s="60">
        <v>0</v>
      </c>
      <c r="BT180" s="56">
        <v>0</v>
      </c>
      <c r="BU180" s="47">
        <f t="shared" si="24"/>
        <v>134292</v>
      </c>
      <c r="BV180" s="61">
        <f t="shared" si="32"/>
        <v>274390</v>
      </c>
      <c r="BW180" s="61">
        <f t="shared" si="33"/>
        <v>15560</v>
      </c>
      <c r="BX180" s="47">
        <f t="shared" si="25"/>
        <v>200</v>
      </c>
      <c r="BY180" s="61">
        <f t="shared" si="34"/>
        <v>424442</v>
      </c>
      <c r="BZ180" s="62">
        <f t="shared" si="35"/>
        <v>31.639658657720016</v>
      </c>
      <c r="CA180" s="63">
        <v>31.639658657720016</v>
      </c>
      <c r="CB180" s="64">
        <f>BY180/F180</f>
        <v>416.5279685966634</v>
      </c>
    </row>
    <row r="181" spans="1:80" ht="12">
      <c r="A181" s="52">
        <v>2009</v>
      </c>
      <c r="B181" s="53" t="s">
        <v>475</v>
      </c>
      <c r="C181" s="53" t="s">
        <v>451</v>
      </c>
      <c r="D181" s="54" t="s">
        <v>476</v>
      </c>
      <c r="E181" s="55">
        <v>665</v>
      </c>
      <c r="F181" s="56">
        <v>5361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2550</v>
      </c>
      <c r="M181" s="56">
        <v>0</v>
      </c>
      <c r="N181" s="56"/>
      <c r="O181" s="56">
        <v>33900</v>
      </c>
      <c r="P181" s="56">
        <v>152280</v>
      </c>
      <c r="Q181" s="42">
        <f t="shared" si="26"/>
        <v>186180</v>
      </c>
      <c r="R181" s="56">
        <v>0</v>
      </c>
      <c r="S181" s="56">
        <v>0</v>
      </c>
      <c r="T181" s="42">
        <f t="shared" si="27"/>
        <v>0</v>
      </c>
      <c r="U181" s="56">
        <v>0</v>
      </c>
      <c r="V181" s="56">
        <v>0</v>
      </c>
      <c r="W181" s="56">
        <v>0</v>
      </c>
      <c r="X181" s="42">
        <f t="shared" si="28"/>
        <v>0</v>
      </c>
      <c r="Y181" s="56">
        <v>0</v>
      </c>
      <c r="Z181" s="56">
        <v>0</v>
      </c>
      <c r="AA181" s="56">
        <v>0</v>
      </c>
      <c r="AB181" s="56">
        <v>0</v>
      </c>
      <c r="AC181" s="56">
        <v>0</v>
      </c>
      <c r="AD181" s="42">
        <f t="shared" si="29"/>
        <v>0</v>
      </c>
      <c r="AE181" s="56">
        <v>11980</v>
      </c>
      <c r="AF181" s="56">
        <v>0</v>
      </c>
      <c r="AG181" s="42">
        <f t="shared" si="30"/>
        <v>11980</v>
      </c>
      <c r="AH181" s="56">
        <v>229350</v>
      </c>
      <c r="AI181" s="56">
        <v>0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  <c r="AO181" s="56">
        <v>0</v>
      </c>
      <c r="AP181" s="56">
        <v>3164</v>
      </c>
      <c r="AQ181" s="56">
        <v>0</v>
      </c>
      <c r="AR181" s="56">
        <v>5671</v>
      </c>
      <c r="AS181" s="56">
        <v>10762</v>
      </c>
      <c r="AT181" s="56">
        <v>2500</v>
      </c>
      <c r="AU181" s="56">
        <v>0</v>
      </c>
      <c r="AV181" s="56">
        <v>0</v>
      </c>
      <c r="AW181" s="56">
        <v>0</v>
      </c>
      <c r="AX181" s="56">
        <v>0</v>
      </c>
      <c r="AY181" s="56">
        <v>168940</v>
      </c>
      <c r="AZ181" s="56">
        <v>301460</v>
      </c>
      <c r="BA181" s="42">
        <f t="shared" si="31"/>
        <v>470400</v>
      </c>
      <c r="BB181" s="56">
        <v>10730</v>
      </c>
      <c r="BC181" s="56">
        <v>460</v>
      </c>
      <c r="BD181" s="56">
        <v>0</v>
      </c>
      <c r="BE181" s="56">
        <v>0</v>
      </c>
      <c r="BF181" s="56">
        <v>1000</v>
      </c>
      <c r="BG181" s="56">
        <v>0</v>
      </c>
      <c r="BH181" s="56">
        <v>0</v>
      </c>
      <c r="BI181" s="56">
        <v>2389330</v>
      </c>
      <c r="BJ181" s="56">
        <v>0</v>
      </c>
      <c r="BK181" s="56">
        <v>0</v>
      </c>
      <c r="BL181" s="56">
        <v>68420</v>
      </c>
      <c r="BM181" s="56">
        <v>0</v>
      </c>
      <c r="BN181" s="56">
        <v>0</v>
      </c>
      <c r="BO181" s="56">
        <v>0</v>
      </c>
      <c r="BP181" s="57">
        <v>149880</v>
      </c>
      <c r="BQ181" s="58">
        <v>74940</v>
      </c>
      <c r="BR181" s="59">
        <v>74940</v>
      </c>
      <c r="BS181" s="60">
        <v>0</v>
      </c>
      <c r="BT181" s="56">
        <v>0</v>
      </c>
      <c r="BU181" s="47">
        <f t="shared" si="24"/>
        <v>1008227</v>
      </c>
      <c r="BV181" s="61">
        <f t="shared" si="32"/>
        <v>2389330</v>
      </c>
      <c r="BW181" s="61">
        <f t="shared" si="33"/>
        <v>74940</v>
      </c>
      <c r="BX181" s="47">
        <f t="shared" si="25"/>
        <v>1460</v>
      </c>
      <c r="BY181" s="61">
        <f t="shared" si="34"/>
        <v>3473957</v>
      </c>
      <c r="BZ181" s="62">
        <f t="shared" si="35"/>
        <v>29.022437525853086</v>
      </c>
      <c r="CA181" s="63">
        <v>29.022437525853086</v>
      </c>
      <c r="CB181" s="64">
        <f>BY181/F181</f>
        <v>648.0054094385376</v>
      </c>
    </row>
    <row r="182" spans="1:80" ht="12">
      <c r="A182" s="52">
        <v>2009</v>
      </c>
      <c r="B182" s="53" t="s">
        <v>477</v>
      </c>
      <c r="C182" s="53" t="s">
        <v>451</v>
      </c>
      <c r="D182" s="54" t="s">
        <v>478</v>
      </c>
      <c r="E182" s="55">
        <v>336</v>
      </c>
      <c r="F182" s="56">
        <v>9475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6210</v>
      </c>
      <c r="M182" s="56">
        <v>0</v>
      </c>
      <c r="N182" s="56"/>
      <c r="O182" s="56">
        <v>1400</v>
      </c>
      <c r="P182" s="56">
        <v>293460</v>
      </c>
      <c r="Q182" s="42">
        <f t="shared" si="26"/>
        <v>294860</v>
      </c>
      <c r="R182" s="56">
        <v>0</v>
      </c>
      <c r="S182" s="56">
        <v>0</v>
      </c>
      <c r="T182" s="42">
        <f t="shared" si="27"/>
        <v>0</v>
      </c>
      <c r="U182" s="56">
        <v>0</v>
      </c>
      <c r="V182" s="56">
        <v>0</v>
      </c>
      <c r="W182" s="56">
        <v>0</v>
      </c>
      <c r="X182" s="42">
        <f t="shared" si="28"/>
        <v>0</v>
      </c>
      <c r="Y182" s="56">
        <v>0</v>
      </c>
      <c r="Z182" s="56">
        <v>0</v>
      </c>
      <c r="AA182" s="56">
        <v>0</v>
      </c>
      <c r="AB182" s="56">
        <v>0</v>
      </c>
      <c r="AC182" s="56">
        <v>0</v>
      </c>
      <c r="AD182" s="42">
        <f t="shared" si="29"/>
        <v>0</v>
      </c>
      <c r="AE182" s="56">
        <v>500</v>
      </c>
      <c r="AF182" s="56">
        <v>0</v>
      </c>
      <c r="AG182" s="42">
        <f t="shared" si="30"/>
        <v>500</v>
      </c>
      <c r="AH182" s="56">
        <v>318000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  <c r="AO182" s="56">
        <v>0</v>
      </c>
      <c r="AP182" s="56">
        <v>3957</v>
      </c>
      <c r="AQ182" s="56">
        <v>222</v>
      </c>
      <c r="AR182" s="56">
        <v>11338</v>
      </c>
      <c r="AS182" s="56">
        <v>6906</v>
      </c>
      <c r="AT182" s="56">
        <v>1100</v>
      </c>
      <c r="AU182" s="56">
        <v>0</v>
      </c>
      <c r="AV182" s="56">
        <v>0</v>
      </c>
      <c r="AW182" s="56">
        <v>0</v>
      </c>
      <c r="AX182" s="56">
        <v>0</v>
      </c>
      <c r="AY182" s="56">
        <v>283450</v>
      </c>
      <c r="AZ182" s="56">
        <v>0</v>
      </c>
      <c r="BA182" s="42">
        <f t="shared" si="31"/>
        <v>283450</v>
      </c>
      <c r="BB182" s="56">
        <v>0</v>
      </c>
      <c r="BC182" s="56">
        <v>250</v>
      </c>
      <c r="BD182" s="56">
        <v>0</v>
      </c>
      <c r="BE182" s="56">
        <v>0</v>
      </c>
      <c r="BF182" s="56">
        <v>200</v>
      </c>
      <c r="BG182" s="56">
        <v>0</v>
      </c>
      <c r="BH182" s="56">
        <v>0</v>
      </c>
      <c r="BI182" s="56">
        <v>2163300</v>
      </c>
      <c r="BJ182" s="56">
        <v>820</v>
      </c>
      <c r="BK182" s="56">
        <v>0</v>
      </c>
      <c r="BL182" s="56">
        <v>45560</v>
      </c>
      <c r="BM182" s="56">
        <v>0</v>
      </c>
      <c r="BN182" s="56">
        <v>0</v>
      </c>
      <c r="BO182" s="56">
        <v>0</v>
      </c>
      <c r="BP182" s="57">
        <v>97960</v>
      </c>
      <c r="BQ182" s="58">
        <v>48980</v>
      </c>
      <c r="BR182" s="59">
        <v>48980</v>
      </c>
      <c r="BS182" s="60">
        <v>0</v>
      </c>
      <c r="BT182" s="56">
        <v>0</v>
      </c>
      <c r="BU182" s="47">
        <f t="shared" si="24"/>
        <v>975523</v>
      </c>
      <c r="BV182" s="61">
        <f t="shared" si="32"/>
        <v>2163300</v>
      </c>
      <c r="BW182" s="61">
        <f t="shared" si="33"/>
        <v>49800</v>
      </c>
      <c r="BX182" s="47">
        <f t="shared" si="25"/>
        <v>450</v>
      </c>
      <c r="BY182" s="61">
        <f t="shared" si="34"/>
        <v>3189073</v>
      </c>
      <c r="BZ182" s="62">
        <f t="shared" si="35"/>
        <v>30.589547495463414</v>
      </c>
      <c r="CA182" s="63">
        <v>30.597414947935437</v>
      </c>
      <c r="CB182" s="64">
        <f>BY182/F182</f>
        <v>336.5776253298153</v>
      </c>
    </row>
    <row r="183" spans="1:80" ht="12">
      <c r="A183" s="52">
        <v>2009</v>
      </c>
      <c r="B183" s="53" t="s">
        <v>479</v>
      </c>
      <c r="C183" s="53" t="s">
        <v>451</v>
      </c>
      <c r="D183" s="54" t="s">
        <v>480</v>
      </c>
      <c r="E183" s="55">
        <v>348</v>
      </c>
      <c r="F183" s="56">
        <v>1479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6"/>
      <c r="O183" s="56">
        <v>0</v>
      </c>
      <c r="P183" s="56">
        <v>6860</v>
      </c>
      <c r="Q183" s="42">
        <f t="shared" si="26"/>
        <v>6860</v>
      </c>
      <c r="R183" s="56">
        <v>4030</v>
      </c>
      <c r="S183" s="56">
        <v>0</v>
      </c>
      <c r="T183" s="42">
        <f t="shared" si="27"/>
        <v>4030</v>
      </c>
      <c r="U183" s="56">
        <v>0</v>
      </c>
      <c r="V183" s="56">
        <v>0</v>
      </c>
      <c r="W183" s="56">
        <v>0</v>
      </c>
      <c r="X183" s="42">
        <f t="shared" si="28"/>
        <v>0</v>
      </c>
      <c r="Y183" s="56">
        <v>0</v>
      </c>
      <c r="Z183" s="56">
        <v>0</v>
      </c>
      <c r="AA183" s="56">
        <v>0</v>
      </c>
      <c r="AB183" s="56">
        <v>0</v>
      </c>
      <c r="AC183" s="56">
        <v>0</v>
      </c>
      <c r="AD183" s="42">
        <f t="shared" si="29"/>
        <v>0</v>
      </c>
      <c r="AE183" s="56">
        <v>0</v>
      </c>
      <c r="AF183" s="56">
        <v>8984</v>
      </c>
      <c r="AG183" s="42">
        <f t="shared" si="30"/>
        <v>8984</v>
      </c>
      <c r="AH183" s="56"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  <c r="AO183" s="56">
        <v>0</v>
      </c>
      <c r="AP183" s="56">
        <v>0</v>
      </c>
      <c r="AQ183" s="56">
        <v>0</v>
      </c>
      <c r="AR183" s="56">
        <v>0</v>
      </c>
      <c r="AS183" s="56">
        <v>0</v>
      </c>
      <c r="AT183" s="56">
        <v>0</v>
      </c>
      <c r="AU183" s="56">
        <v>0</v>
      </c>
      <c r="AV183" s="56">
        <v>0</v>
      </c>
      <c r="AW183" s="56">
        <v>0</v>
      </c>
      <c r="AX183" s="56">
        <v>0</v>
      </c>
      <c r="AY183" s="56">
        <v>0</v>
      </c>
      <c r="AZ183" s="56">
        <v>0</v>
      </c>
      <c r="BA183" s="42">
        <f t="shared" si="31"/>
        <v>0</v>
      </c>
      <c r="BB183" s="56">
        <v>0</v>
      </c>
      <c r="BC183" s="56"/>
      <c r="BD183" s="56">
        <v>0</v>
      </c>
      <c r="BE183" s="56">
        <v>0</v>
      </c>
      <c r="BF183" s="56">
        <v>0</v>
      </c>
      <c r="BG183" s="56">
        <v>0</v>
      </c>
      <c r="BH183" s="56">
        <v>0</v>
      </c>
      <c r="BI183" s="56">
        <v>494340</v>
      </c>
      <c r="BJ183" s="56">
        <v>0</v>
      </c>
      <c r="BK183" s="56">
        <v>0</v>
      </c>
      <c r="BL183" s="56">
        <v>73175</v>
      </c>
      <c r="BM183" s="56">
        <v>0</v>
      </c>
      <c r="BN183" s="56">
        <v>0</v>
      </c>
      <c r="BO183" s="56">
        <v>824</v>
      </c>
      <c r="BP183" s="57">
        <v>0</v>
      </c>
      <c r="BQ183" s="58">
        <v>0</v>
      </c>
      <c r="BR183" s="59">
        <v>0</v>
      </c>
      <c r="BS183" s="60">
        <v>0</v>
      </c>
      <c r="BT183" s="56">
        <v>0</v>
      </c>
      <c r="BU183" s="47">
        <f t="shared" si="24"/>
        <v>19874</v>
      </c>
      <c r="BV183" s="61">
        <f t="shared" si="32"/>
        <v>494340</v>
      </c>
      <c r="BW183" s="61">
        <f t="shared" si="33"/>
        <v>0</v>
      </c>
      <c r="BX183" s="47">
        <f t="shared" si="25"/>
        <v>0</v>
      </c>
      <c r="BY183" s="61">
        <f t="shared" si="34"/>
        <v>514214</v>
      </c>
      <c r="BZ183" s="62">
        <f t="shared" si="35"/>
        <v>3.8649278316031848</v>
      </c>
      <c r="CA183" s="63">
        <v>3.8649278316031848</v>
      </c>
      <c r="CB183" s="64">
        <f>BY183/F183</f>
        <v>347.67680865449626</v>
      </c>
    </row>
    <row r="184" spans="1:80" ht="12">
      <c r="A184" s="52">
        <v>2009</v>
      </c>
      <c r="B184" s="53" t="s">
        <v>481</v>
      </c>
      <c r="C184" s="53" t="s">
        <v>451</v>
      </c>
      <c r="D184" s="54" t="s">
        <v>482</v>
      </c>
      <c r="E184" s="55">
        <v>674</v>
      </c>
      <c r="F184" s="56">
        <v>15496</v>
      </c>
      <c r="G184" s="56">
        <v>0</v>
      </c>
      <c r="H184" s="56">
        <v>0</v>
      </c>
      <c r="I184" s="56">
        <v>1000</v>
      </c>
      <c r="J184" s="56">
        <v>0</v>
      </c>
      <c r="K184" s="56">
        <v>0</v>
      </c>
      <c r="L184" s="56">
        <v>1670</v>
      </c>
      <c r="M184" s="56">
        <v>0</v>
      </c>
      <c r="N184" s="56"/>
      <c r="O184" s="56">
        <v>314680</v>
      </c>
      <c r="P184" s="56">
        <v>550270</v>
      </c>
      <c r="Q184" s="42">
        <f t="shared" si="26"/>
        <v>864950</v>
      </c>
      <c r="R184" s="56">
        <v>1660</v>
      </c>
      <c r="S184" s="56">
        <v>12900</v>
      </c>
      <c r="T184" s="42">
        <f t="shared" si="27"/>
        <v>14560</v>
      </c>
      <c r="U184" s="56">
        <v>14260</v>
      </c>
      <c r="V184" s="56">
        <v>3380</v>
      </c>
      <c r="W184" s="56">
        <v>0</v>
      </c>
      <c r="X184" s="42">
        <f t="shared" si="28"/>
        <v>17640</v>
      </c>
      <c r="Y184" s="56">
        <v>0</v>
      </c>
      <c r="Z184" s="56">
        <v>0</v>
      </c>
      <c r="AA184" s="56">
        <v>0</v>
      </c>
      <c r="AB184" s="56">
        <v>0</v>
      </c>
      <c r="AC184" s="56">
        <v>0</v>
      </c>
      <c r="AD184" s="42">
        <f t="shared" si="29"/>
        <v>0</v>
      </c>
      <c r="AE184" s="56">
        <v>77980</v>
      </c>
      <c r="AF184" s="56">
        <v>24320</v>
      </c>
      <c r="AG184" s="42">
        <f t="shared" si="30"/>
        <v>102300</v>
      </c>
      <c r="AH184" s="56">
        <v>618260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  <c r="AO184" s="56">
        <v>0</v>
      </c>
      <c r="AP184" s="56">
        <v>21125</v>
      </c>
      <c r="AQ184" s="56">
        <v>81</v>
      </c>
      <c r="AR184" s="56">
        <v>10880</v>
      </c>
      <c r="AS184" s="56">
        <v>22020</v>
      </c>
      <c r="AT184" s="56">
        <v>6400</v>
      </c>
      <c r="AU184" s="56">
        <v>0</v>
      </c>
      <c r="AV184" s="56">
        <v>283</v>
      </c>
      <c r="AW184" s="56">
        <v>0</v>
      </c>
      <c r="AX184" s="56">
        <v>0</v>
      </c>
      <c r="AY184" s="56">
        <v>424030</v>
      </c>
      <c r="AZ184" s="56">
        <v>814040</v>
      </c>
      <c r="BA184" s="42">
        <f t="shared" si="31"/>
        <v>1238070</v>
      </c>
      <c r="BB184" s="56">
        <v>14620</v>
      </c>
      <c r="BC184" s="56">
        <v>700</v>
      </c>
      <c r="BD184" s="56">
        <v>0</v>
      </c>
      <c r="BE184" s="56">
        <v>0</v>
      </c>
      <c r="BF184" s="56">
        <v>890</v>
      </c>
      <c r="BG184" s="56">
        <v>0</v>
      </c>
      <c r="BH184" s="56">
        <v>0</v>
      </c>
      <c r="BI184" s="56">
        <v>7085170</v>
      </c>
      <c r="BJ184" s="56">
        <v>0</v>
      </c>
      <c r="BK184" s="56">
        <v>0</v>
      </c>
      <c r="BL184" s="56">
        <v>0</v>
      </c>
      <c r="BM184" s="56">
        <v>0</v>
      </c>
      <c r="BN184" s="56">
        <v>0</v>
      </c>
      <c r="BO184" s="56">
        <v>0</v>
      </c>
      <c r="BP184" s="57">
        <v>352180</v>
      </c>
      <c r="BQ184" s="58">
        <v>176090</v>
      </c>
      <c r="BR184" s="59">
        <v>176090</v>
      </c>
      <c r="BS184" s="60">
        <v>203940</v>
      </c>
      <c r="BT184" s="56">
        <v>0</v>
      </c>
      <c r="BU184" s="47">
        <f t="shared" si="24"/>
        <v>3109666</v>
      </c>
      <c r="BV184" s="61">
        <f t="shared" si="32"/>
        <v>7085170</v>
      </c>
      <c r="BW184" s="61">
        <f t="shared" si="33"/>
        <v>176090</v>
      </c>
      <c r="BX184" s="47">
        <f t="shared" si="25"/>
        <v>1590</v>
      </c>
      <c r="BY184" s="61">
        <f t="shared" si="34"/>
        <v>10372516</v>
      </c>
      <c r="BZ184" s="62">
        <f t="shared" si="35"/>
        <v>29.979862166517744</v>
      </c>
      <c r="CA184" s="63">
        <v>29.979862166517744</v>
      </c>
      <c r="CB184" s="64">
        <f>BY184/F184</f>
        <v>669.3673205988642</v>
      </c>
    </row>
    <row r="185" spans="1:80" ht="12">
      <c r="A185" s="52">
        <v>2009</v>
      </c>
      <c r="B185" s="53" t="s">
        <v>483</v>
      </c>
      <c r="C185" s="53" t="s">
        <v>451</v>
      </c>
      <c r="D185" s="54" t="s">
        <v>484</v>
      </c>
      <c r="E185" s="55">
        <v>543</v>
      </c>
      <c r="F185" s="56">
        <v>2536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1160</v>
      </c>
      <c r="M185" s="56">
        <v>0</v>
      </c>
      <c r="N185" s="56"/>
      <c r="O185" s="56">
        <v>0</v>
      </c>
      <c r="P185" s="56">
        <v>64800</v>
      </c>
      <c r="Q185" s="42">
        <f t="shared" si="26"/>
        <v>64800</v>
      </c>
      <c r="R185" s="56">
        <v>0</v>
      </c>
      <c r="S185" s="56">
        <v>0</v>
      </c>
      <c r="T185" s="42">
        <f t="shared" si="27"/>
        <v>0</v>
      </c>
      <c r="U185" s="56">
        <v>0</v>
      </c>
      <c r="V185" s="56">
        <v>0</v>
      </c>
      <c r="W185" s="56">
        <v>0</v>
      </c>
      <c r="X185" s="42">
        <f t="shared" si="28"/>
        <v>0</v>
      </c>
      <c r="Y185" s="56">
        <v>0</v>
      </c>
      <c r="Z185" s="56">
        <v>0</v>
      </c>
      <c r="AA185" s="56">
        <v>0</v>
      </c>
      <c r="AB185" s="56">
        <v>1140</v>
      </c>
      <c r="AC185" s="56">
        <v>0</v>
      </c>
      <c r="AD185" s="42">
        <f t="shared" si="29"/>
        <v>1140</v>
      </c>
      <c r="AE185" s="56">
        <v>0</v>
      </c>
      <c r="AF185" s="56">
        <v>0</v>
      </c>
      <c r="AG185" s="42">
        <f t="shared" si="30"/>
        <v>0</v>
      </c>
      <c r="AH185" s="56">
        <v>82740</v>
      </c>
      <c r="AI185" s="56"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40</v>
      </c>
      <c r="AO185" s="56">
        <v>0</v>
      </c>
      <c r="AP185" s="56">
        <v>1055</v>
      </c>
      <c r="AQ185" s="56">
        <v>59</v>
      </c>
      <c r="AR185" s="56">
        <v>3021</v>
      </c>
      <c r="AS185" s="56">
        <v>1841</v>
      </c>
      <c r="AT185" s="56">
        <v>0</v>
      </c>
      <c r="AU185" s="56">
        <v>0</v>
      </c>
      <c r="AV185" s="56">
        <v>430</v>
      </c>
      <c r="AW185" s="56">
        <v>0</v>
      </c>
      <c r="AX185" s="56">
        <v>0</v>
      </c>
      <c r="AY185" s="56">
        <v>0</v>
      </c>
      <c r="AZ185" s="56">
        <v>154600</v>
      </c>
      <c r="BA185" s="42">
        <f t="shared" si="31"/>
        <v>154600</v>
      </c>
      <c r="BB185" s="56">
        <v>0</v>
      </c>
      <c r="BC185" s="56">
        <v>250</v>
      </c>
      <c r="BD185" s="56">
        <v>0</v>
      </c>
      <c r="BE185" s="56">
        <v>0</v>
      </c>
      <c r="BF185" s="56">
        <v>200</v>
      </c>
      <c r="BG185" s="56">
        <v>0</v>
      </c>
      <c r="BH185" s="56">
        <v>0</v>
      </c>
      <c r="BI185" s="56">
        <v>1036200</v>
      </c>
      <c r="BJ185" s="56">
        <v>3640</v>
      </c>
      <c r="BK185" s="56">
        <v>0</v>
      </c>
      <c r="BL185" s="56">
        <v>81100</v>
      </c>
      <c r="BM185" s="56">
        <v>0</v>
      </c>
      <c r="BN185" s="56">
        <v>0</v>
      </c>
      <c r="BO185" s="56">
        <v>0</v>
      </c>
      <c r="BP185" s="57">
        <v>30010</v>
      </c>
      <c r="BQ185" s="58">
        <v>15005</v>
      </c>
      <c r="BR185" s="59">
        <v>15005</v>
      </c>
      <c r="BS185" s="60">
        <v>0</v>
      </c>
      <c r="BT185" s="56">
        <v>0</v>
      </c>
      <c r="BU185" s="47">
        <f t="shared" si="24"/>
        <v>325461</v>
      </c>
      <c r="BV185" s="61">
        <f t="shared" si="32"/>
        <v>1036200</v>
      </c>
      <c r="BW185" s="61">
        <f t="shared" si="33"/>
        <v>18645</v>
      </c>
      <c r="BX185" s="47">
        <f t="shared" si="25"/>
        <v>450</v>
      </c>
      <c r="BY185" s="61">
        <f t="shared" si="34"/>
        <v>1380756</v>
      </c>
      <c r="BZ185" s="62">
        <f t="shared" si="35"/>
        <v>23.571217506930985</v>
      </c>
      <c r="CA185" s="63">
        <v>23.633521068668145</v>
      </c>
      <c r="CB185" s="64">
        <f>BY185/F185</f>
        <v>544.4621451104101</v>
      </c>
    </row>
    <row r="186" spans="1:80" ht="12">
      <c r="A186" s="52">
        <v>2009</v>
      </c>
      <c r="B186" s="53" t="s">
        <v>485</v>
      </c>
      <c r="C186" s="53" t="s">
        <v>451</v>
      </c>
      <c r="D186" s="54" t="s">
        <v>486</v>
      </c>
      <c r="E186" s="55">
        <v>493</v>
      </c>
      <c r="F186" s="56">
        <v>1625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1210</v>
      </c>
      <c r="M186" s="56">
        <v>0</v>
      </c>
      <c r="N186" s="56"/>
      <c r="O186" s="56">
        <v>0</v>
      </c>
      <c r="P186" s="56">
        <v>24720</v>
      </c>
      <c r="Q186" s="42">
        <f t="shared" si="26"/>
        <v>24720</v>
      </c>
      <c r="R186" s="56">
        <v>0</v>
      </c>
      <c r="S186" s="56">
        <v>0</v>
      </c>
      <c r="T186" s="42">
        <f t="shared" si="27"/>
        <v>0</v>
      </c>
      <c r="U186" s="56">
        <v>0</v>
      </c>
      <c r="V186" s="56">
        <v>0</v>
      </c>
      <c r="W186" s="56">
        <v>0</v>
      </c>
      <c r="X186" s="42">
        <f t="shared" si="28"/>
        <v>0</v>
      </c>
      <c r="Y186" s="56">
        <v>0</v>
      </c>
      <c r="Z186" s="56">
        <v>0</v>
      </c>
      <c r="AA186" s="56">
        <v>0</v>
      </c>
      <c r="AB186" s="56">
        <v>0</v>
      </c>
      <c r="AC186" s="56">
        <v>0</v>
      </c>
      <c r="AD186" s="42">
        <f t="shared" si="29"/>
        <v>0</v>
      </c>
      <c r="AE186" s="56">
        <v>0</v>
      </c>
      <c r="AF186" s="56">
        <v>0</v>
      </c>
      <c r="AG186" s="42">
        <f t="shared" si="30"/>
        <v>0</v>
      </c>
      <c r="AH186" s="56">
        <v>41060</v>
      </c>
      <c r="AI186" s="56"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  <c r="AO186" s="56">
        <v>0</v>
      </c>
      <c r="AP186" s="56">
        <v>1002</v>
      </c>
      <c r="AQ186" s="56">
        <v>0</v>
      </c>
      <c r="AR186" s="56">
        <v>1796</v>
      </c>
      <c r="AS186" s="56">
        <v>3409</v>
      </c>
      <c r="AT186" s="56">
        <v>100</v>
      </c>
      <c r="AU186" s="56">
        <v>0</v>
      </c>
      <c r="AV186" s="56">
        <v>0</v>
      </c>
      <c r="AW186" s="56">
        <v>0</v>
      </c>
      <c r="AX186" s="56">
        <v>0</v>
      </c>
      <c r="AY186" s="56">
        <v>0</v>
      </c>
      <c r="AZ186" s="56">
        <v>0</v>
      </c>
      <c r="BA186" s="42">
        <f t="shared" si="31"/>
        <v>0</v>
      </c>
      <c r="BB186" s="56">
        <v>0</v>
      </c>
      <c r="BC186" s="56">
        <v>100</v>
      </c>
      <c r="BD186" s="56">
        <v>0</v>
      </c>
      <c r="BE186" s="56">
        <v>0</v>
      </c>
      <c r="BF186" s="56">
        <v>100</v>
      </c>
      <c r="BG186" s="56">
        <v>0</v>
      </c>
      <c r="BH186" s="56">
        <v>0</v>
      </c>
      <c r="BI186" s="56">
        <v>708540</v>
      </c>
      <c r="BJ186" s="56">
        <v>0</v>
      </c>
      <c r="BK186" s="56">
        <v>0</v>
      </c>
      <c r="BL186" s="56">
        <v>10425</v>
      </c>
      <c r="BM186" s="56">
        <v>0</v>
      </c>
      <c r="BN186" s="56">
        <v>0</v>
      </c>
      <c r="BO186" s="56">
        <v>117</v>
      </c>
      <c r="BP186" s="57">
        <v>18340</v>
      </c>
      <c r="BQ186" s="58">
        <v>9170</v>
      </c>
      <c r="BR186" s="59">
        <v>9170</v>
      </c>
      <c r="BS186" s="60">
        <v>0</v>
      </c>
      <c r="BT186" s="56">
        <v>0</v>
      </c>
      <c r="BU186" s="47">
        <f t="shared" si="24"/>
        <v>82467</v>
      </c>
      <c r="BV186" s="61">
        <f t="shared" si="32"/>
        <v>708540</v>
      </c>
      <c r="BW186" s="61">
        <f t="shared" si="33"/>
        <v>9170</v>
      </c>
      <c r="BX186" s="47">
        <f t="shared" si="25"/>
        <v>200</v>
      </c>
      <c r="BY186" s="61">
        <f t="shared" si="34"/>
        <v>800377</v>
      </c>
      <c r="BZ186" s="62">
        <f t="shared" si="35"/>
        <v>10.303519466451434</v>
      </c>
      <c r="CA186" s="63">
        <v>10.303519466451434</v>
      </c>
      <c r="CB186" s="64">
        <f>BY186/F186</f>
        <v>492.5396923076923</v>
      </c>
    </row>
    <row r="187" spans="1:80" ht="12">
      <c r="A187" s="52">
        <v>2009</v>
      </c>
      <c r="B187" s="53" t="s">
        <v>487</v>
      </c>
      <c r="C187" s="53" t="s">
        <v>451</v>
      </c>
      <c r="D187" s="54" t="s">
        <v>488</v>
      </c>
      <c r="E187" s="55">
        <v>494</v>
      </c>
      <c r="F187" s="56">
        <v>4445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250</v>
      </c>
      <c r="M187" s="56">
        <v>0</v>
      </c>
      <c r="N187" s="56"/>
      <c r="O187" s="56">
        <v>12220</v>
      </c>
      <c r="P187" s="56">
        <v>138780</v>
      </c>
      <c r="Q187" s="42">
        <f t="shared" si="26"/>
        <v>151000</v>
      </c>
      <c r="R187" s="56">
        <v>4260</v>
      </c>
      <c r="S187" s="56">
        <v>2360</v>
      </c>
      <c r="T187" s="42">
        <f t="shared" si="27"/>
        <v>6620</v>
      </c>
      <c r="U187" s="56">
        <v>0</v>
      </c>
      <c r="V187" s="56">
        <v>0</v>
      </c>
      <c r="W187" s="56">
        <v>0</v>
      </c>
      <c r="X187" s="42">
        <f t="shared" si="28"/>
        <v>0</v>
      </c>
      <c r="Y187" s="56">
        <v>0</v>
      </c>
      <c r="Z187" s="56">
        <v>0</v>
      </c>
      <c r="AA187" s="56">
        <v>0</v>
      </c>
      <c r="AB187" s="56">
        <v>0</v>
      </c>
      <c r="AC187" s="56">
        <v>0</v>
      </c>
      <c r="AD187" s="42">
        <f t="shared" si="29"/>
        <v>0</v>
      </c>
      <c r="AE187" s="56">
        <v>0</v>
      </c>
      <c r="AF187" s="56">
        <v>0</v>
      </c>
      <c r="AG187" s="42">
        <f t="shared" si="30"/>
        <v>0</v>
      </c>
      <c r="AH187" s="56">
        <v>150380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56">
        <v>0</v>
      </c>
      <c r="AP187" s="56">
        <v>1788</v>
      </c>
      <c r="AQ187" s="56">
        <v>100</v>
      </c>
      <c r="AR187" s="56">
        <v>5121</v>
      </c>
      <c r="AS187" s="56">
        <v>3120</v>
      </c>
      <c r="AT187" s="56">
        <v>2000</v>
      </c>
      <c r="AU187" s="56">
        <v>0</v>
      </c>
      <c r="AV187" s="56">
        <v>0</v>
      </c>
      <c r="AW187" s="56">
        <v>0</v>
      </c>
      <c r="AX187" s="56">
        <v>0</v>
      </c>
      <c r="AY187" s="56">
        <v>67880</v>
      </c>
      <c r="AZ187" s="56">
        <v>114480</v>
      </c>
      <c r="BA187" s="42">
        <f t="shared" si="31"/>
        <v>182360</v>
      </c>
      <c r="BB187" s="56">
        <v>0</v>
      </c>
      <c r="BC187" s="56">
        <v>400</v>
      </c>
      <c r="BD187" s="56">
        <v>0</v>
      </c>
      <c r="BE187" s="56">
        <v>0</v>
      </c>
      <c r="BF187" s="56">
        <v>480</v>
      </c>
      <c r="BG187" s="56">
        <v>0</v>
      </c>
      <c r="BH187" s="56">
        <v>0</v>
      </c>
      <c r="BI187" s="56">
        <v>1585560</v>
      </c>
      <c r="BJ187" s="56">
        <v>0</v>
      </c>
      <c r="BK187" s="56">
        <v>0</v>
      </c>
      <c r="BL187" s="56">
        <v>50312</v>
      </c>
      <c r="BM187" s="56">
        <v>0</v>
      </c>
      <c r="BN187" s="56">
        <v>0</v>
      </c>
      <c r="BO187" s="56">
        <v>566</v>
      </c>
      <c r="BP187" s="57">
        <v>63070</v>
      </c>
      <c r="BQ187" s="58">
        <v>31535</v>
      </c>
      <c r="BR187" s="59">
        <v>31535</v>
      </c>
      <c r="BS187" s="60">
        <v>0</v>
      </c>
      <c r="BT187" s="56">
        <v>0</v>
      </c>
      <c r="BU187" s="47">
        <f t="shared" si="24"/>
        <v>534274</v>
      </c>
      <c r="BV187" s="61">
        <f>BI187</f>
        <v>1585560</v>
      </c>
      <c r="BW187" s="61">
        <f t="shared" si="33"/>
        <v>31535</v>
      </c>
      <c r="BX187" s="47">
        <f t="shared" si="25"/>
        <v>880</v>
      </c>
      <c r="BY187" s="61">
        <f t="shared" si="34"/>
        <v>2152249</v>
      </c>
      <c r="BZ187" s="62">
        <f t="shared" si="35"/>
        <v>24.823986443947703</v>
      </c>
      <c r="CA187" s="63">
        <v>24.823986443947703</v>
      </c>
      <c r="CB187" s="64">
        <f>BY187/F187</f>
        <v>484.1955005624297</v>
      </c>
    </row>
    <row r="188" spans="1:80" ht="12">
      <c r="A188" s="52">
        <v>2009</v>
      </c>
      <c r="B188" s="53" t="s">
        <v>489</v>
      </c>
      <c r="C188" s="53" t="s">
        <v>451</v>
      </c>
      <c r="D188" s="54" t="s">
        <v>490</v>
      </c>
      <c r="E188" s="55">
        <v>366</v>
      </c>
      <c r="F188" s="56">
        <v>2332</v>
      </c>
      <c r="G188" s="56">
        <v>0</v>
      </c>
      <c r="H188" s="56">
        <v>0</v>
      </c>
      <c r="I188" s="56">
        <v>450</v>
      </c>
      <c r="J188" s="56">
        <v>0</v>
      </c>
      <c r="K188" s="56">
        <v>0</v>
      </c>
      <c r="L188" s="56">
        <v>1150</v>
      </c>
      <c r="M188" s="56">
        <v>0</v>
      </c>
      <c r="N188" s="56"/>
      <c r="O188" s="56">
        <v>1460</v>
      </c>
      <c r="P188" s="56">
        <v>68120</v>
      </c>
      <c r="Q188" s="42">
        <f t="shared" si="26"/>
        <v>69580</v>
      </c>
      <c r="R188" s="56">
        <v>0</v>
      </c>
      <c r="S188" s="56">
        <v>3520</v>
      </c>
      <c r="T188" s="42">
        <f t="shared" si="27"/>
        <v>3520</v>
      </c>
      <c r="U188" s="56">
        <v>0</v>
      </c>
      <c r="V188" s="56">
        <v>0</v>
      </c>
      <c r="W188" s="56">
        <v>0</v>
      </c>
      <c r="X188" s="42">
        <f t="shared" si="28"/>
        <v>0</v>
      </c>
      <c r="Y188" s="56">
        <v>0</v>
      </c>
      <c r="Z188" s="56">
        <v>0</v>
      </c>
      <c r="AA188" s="56">
        <v>0</v>
      </c>
      <c r="AB188" s="56">
        <v>0</v>
      </c>
      <c r="AC188" s="56">
        <v>0</v>
      </c>
      <c r="AD188" s="42">
        <f t="shared" si="29"/>
        <v>0</v>
      </c>
      <c r="AE188" s="56">
        <v>0</v>
      </c>
      <c r="AF188" s="56">
        <v>0</v>
      </c>
      <c r="AG188" s="42">
        <f t="shared" si="30"/>
        <v>0</v>
      </c>
      <c r="AH188" s="56">
        <v>98000</v>
      </c>
      <c r="AI188" s="56">
        <v>0</v>
      </c>
      <c r="AJ188" s="56">
        <v>0</v>
      </c>
      <c r="AK188" s="56">
        <v>0</v>
      </c>
      <c r="AL188" s="56">
        <v>0</v>
      </c>
      <c r="AM188" s="56">
        <v>0</v>
      </c>
      <c r="AN188" s="56">
        <v>0</v>
      </c>
      <c r="AO188" s="56">
        <v>0</v>
      </c>
      <c r="AP188" s="56">
        <v>2482</v>
      </c>
      <c r="AQ188" s="56">
        <v>0</v>
      </c>
      <c r="AR188" s="56">
        <v>2687</v>
      </c>
      <c r="AS188" s="56">
        <v>3040</v>
      </c>
      <c r="AT188" s="56">
        <v>900</v>
      </c>
      <c r="AU188" s="56">
        <v>0</v>
      </c>
      <c r="AV188" s="56">
        <v>0</v>
      </c>
      <c r="AW188" s="56">
        <v>0</v>
      </c>
      <c r="AX188" s="56">
        <v>0</v>
      </c>
      <c r="AY188" s="56">
        <v>0</v>
      </c>
      <c r="AZ188" s="56">
        <v>0</v>
      </c>
      <c r="BA188" s="42">
        <f t="shared" si="31"/>
        <v>0</v>
      </c>
      <c r="BB188" s="56">
        <v>0</v>
      </c>
      <c r="BC188" s="56">
        <v>110</v>
      </c>
      <c r="BD188" s="56">
        <v>0</v>
      </c>
      <c r="BE188" s="56">
        <v>0</v>
      </c>
      <c r="BF188" s="56">
        <v>300</v>
      </c>
      <c r="BG188" s="56">
        <v>0</v>
      </c>
      <c r="BH188" s="56">
        <v>0</v>
      </c>
      <c r="BI188" s="56">
        <v>636880</v>
      </c>
      <c r="BJ188" s="56">
        <v>0</v>
      </c>
      <c r="BK188" s="56">
        <v>0</v>
      </c>
      <c r="BL188" s="56">
        <v>35509</v>
      </c>
      <c r="BM188" s="56">
        <v>0</v>
      </c>
      <c r="BN188" s="56">
        <v>0</v>
      </c>
      <c r="BO188" s="56">
        <v>400</v>
      </c>
      <c r="BP188" s="57">
        <v>34540</v>
      </c>
      <c r="BQ188" s="58">
        <v>17270</v>
      </c>
      <c r="BR188" s="59">
        <v>17270</v>
      </c>
      <c r="BS188" s="60">
        <v>0</v>
      </c>
      <c r="BT188" s="56">
        <v>0</v>
      </c>
      <c r="BU188" s="47">
        <f t="shared" si="24"/>
        <v>199079</v>
      </c>
      <c r="BV188" s="61">
        <f t="shared" si="32"/>
        <v>636880</v>
      </c>
      <c r="BW188" s="61">
        <f t="shared" si="33"/>
        <v>17270</v>
      </c>
      <c r="BX188" s="47">
        <f t="shared" si="25"/>
        <v>410</v>
      </c>
      <c r="BY188" s="61">
        <f t="shared" si="34"/>
        <v>853639</v>
      </c>
      <c r="BZ188" s="62">
        <f t="shared" si="35"/>
        <v>23.3212165798423</v>
      </c>
      <c r="CA188" s="63">
        <v>23.3212165798423</v>
      </c>
      <c r="CB188" s="64">
        <f>BY188/F188</f>
        <v>366.05445969125213</v>
      </c>
    </row>
    <row r="189" spans="1:80" ht="12">
      <c r="A189" s="52">
        <v>2009</v>
      </c>
      <c r="B189" s="53" t="s">
        <v>491</v>
      </c>
      <c r="C189" s="53" t="s">
        <v>451</v>
      </c>
      <c r="D189" s="54" t="s">
        <v>492</v>
      </c>
      <c r="E189" s="55">
        <v>324</v>
      </c>
      <c r="F189" s="56">
        <v>551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/>
      <c r="O189" s="56">
        <v>5688</v>
      </c>
      <c r="P189" s="56">
        <v>729</v>
      </c>
      <c r="Q189" s="42">
        <f t="shared" si="26"/>
        <v>6417</v>
      </c>
      <c r="R189" s="56">
        <v>2306</v>
      </c>
      <c r="S189" s="56">
        <v>114</v>
      </c>
      <c r="T189" s="42">
        <f t="shared" si="27"/>
        <v>2420</v>
      </c>
      <c r="U189" s="56">
        <v>0</v>
      </c>
      <c r="V189" s="56">
        <v>0</v>
      </c>
      <c r="W189" s="56">
        <v>0</v>
      </c>
      <c r="X189" s="42">
        <f t="shared" si="28"/>
        <v>0</v>
      </c>
      <c r="Y189" s="56">
        <v>0</v>
      </c>
      <c r="Z189" s="56">
        <v>0</v>
      </c>
      <c r="AA189" s="56">
        <v>0</v>
      </c>
      <c r="AB189" s="56">
        <v>0</v>
      </c>
      <c r="AC189" s="56">
        <v>0</v>
      </c>
      <c r="AD189" s="42">
        <f t="shared" si="29"/>
        <v>0</v>
      </c>
      <c r="AE189" s="56">
        <v>2143</v>
      </c>
      <c r="AF189" s="56">
        <v>4768</v>
      </c>
      <c r="AG189" s="42">
        <f t="shared" si="30"/>
        <v>6911</v>
      </c>
      <c r="AH189" s="56">
        <v>520</v>
      </c>
      <c r="AI189" s="56"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  <c r="AO189" s="56">
        <v>0</v>
      </c>
      <c r="AP189" s="56">
        <v>215</v>
      </c>
      <c r="AQ189" s="56">
        <v>0</v>
      </c>
      <c r="AR189" s="56">
        <v>63</v>
      </c>
      <c r="AS189" s="56">
        <v>798</v>
      </c>
      <c r="AT189" s="56">
        <v>1000</v>
      </c>
      <c r="AU189" s="56">
        <v>0</v>
      </c>
      <c r="AV189" s="56">
        <v>0</v>
      </c>
      <c r="AW189" s="56">
        <v>0</v>
      </c>
      <c r="AX189" s="56">
        <v>0</v>
      </c>
      <c r="AY189" s="56">
        <v>0</v>
      </c>
      <c r="AZ189" s="56">
        <v>0</v>
      </c>
      <c r="BA189" s="42">
        <f t="shared" si="31"/>
        <v>0</v>
      </c>
      <c r="BB189" s="56">
        <v>0</v>
      </c>
      <c r="BC189" s="56"/>
      <c r="BD189" s="56">
        <v>0</v>
      </c>
      <c r="BE189" s="56">
        <v>0</v>
      </c>
      <c r="BF189" s="56">
        <v>0</v>
      </c>
      <c r="BG189" s="56">
        <v>0</v>
      </c>
      <c r="BH189" s="56">
        <v>0</v>
      </c>
      <c r="BI189" s="56">
        <v>153370</v>
      </c>
      <c r="BJ189" s="56">
        <v>0</v>
      </c>
      <c r="BK189" s="56">
        <v>0</v>
      </c>
      <c r="BL189" s="56">
        <v>0</v>
      </c>
      <c r="BM189" s="56">
        <v>0</v>
      </c>
      <c r="BN189" s="56">
        <v>0</v>
      </c>
      <c r="BO189" s="56">
        <v>0</v>
      </c>
      <c r="BP189" s="57">
        <v>6680</v>
      </c>
      <c r="BQ189" s="58">
        <v>0</v>
      </c>
      <c r="BR189" s="59">
        <v>6680</v>
      </c>
      <c r="BS189" s="60">
        <v>0</v>
      </c>
      <c r="BT189" s="56">
        <v>0</v>
      </c>
      <c r="BU189" s="47">
        <f t="shared" si="24"/>
        <v>18344</v>
      </c>
      <c r="BV189" s="61">
        <f t="shared" si="32"/>
        <v>153370</v>
      </c>
      <c r="BW189" s="61">
        <f t="shared" si="33"/>
        <v>6680</v>
      </c>
      <c r="BX189" s="47">
        <f t="shared" si="25"/>
        <v>0</v>
      </c>
      <c r="BY189" s="61">
        <f t="shared" si="34"/>
        <v>178394</v>
      </c>
      <c r="BZ189" s="62">
        <f t="shared" si="35"/>
        <v>10.282857046761663</v>
      </c>
      <c r="CA189" s="63">
        <v>10.282857046761663</v>
      </c>
      <c r="CB189" s="64">
        <f>BY189/F189</f>
        <v>323.7640653357532</v>
      </c>
    </row>
    <row r="190" spans="1:80" ht="12">
      <c r="A190" s="52">
        <v>2009</v>
      </c>
      <c r="B190" s="53" t="s">
        <v>493</v>
      </c>
      <c r="C190" s="53" t="s">
        <v>451</v>
      </c>
      <c r="D190" s="54" t="s">
        <v>494</v>
      </c>
      <c r="E190" s="55">
        <v>424</v>
      </c>
      <c r="F190" s="56">
        <v>2248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/>
      <c r="O190" s="56">
        <v>0</v>
      </c>
      <c r="P190" s="56">
        <v>42890</v>
      </c>
      <c r="Q190" s="42">
        <f t="shared" si="26"/>
        <v>42890</v>
      </c>
      <c r="R190" s="56">
        <v>0</v>
      </c>
      <c r="S190" s="56">
        <v>8980</v>
      </c>
      <c r="T190" s="42">
        <f t="shared" si="27"/>
        <v>8980</v>
      </c>
      <c r="U190" s="56">
        <v>0</v>
      </c>
      <c r="V190" s="56">
        <v>9980</v>
      </c>
      <c r="W190" s="56">
        <v>0</v>
      </c>
      <c r="X190" s="42">
        <f t="shared" si="28"/>
        <v>9980</v>
      </c>
      <c r="Y190" s="56">
        <v>0</v>
      </c>
      <c r="Z190" s="56">
        <v>0</v>
      </c>
      <c r="AA190" s="56">
        <v>0</v>
      </c>
      <c r="AB190" s="56">
        <v>0</v>
      </c>
      <c r="AC190" s="56">
        <v>4480</v>
      </c>
      <c r="AD190" s="42">
        <f t="shared" si="29"/>
        <v>4480</v>
      </c>
      <c r="AE190" s="56">
        <v>0</v>
      </c>
      <c r="AF190" s="56">
        <v>18650</v>
      </c>
      <c r="AG190" s="42">
        <f t="shared" si="30"/>
        <v>18650</v>
      </c>
      <c r="AH190" s="56">
        <v>0</v>
      </c>
      <c r="AI190" s="56"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  <c r="AO190" s="56">
        <v>0</v>
      </c>
      <c r="AP190" s="56">
        <v>1696</v>
      </c>
      <c r="AQ190" s="56">
        <v>0</v>
      </c>
      <c r="AR190" s="56">
        <v>27350</v>
      </c>
      <c r="AS190" s="56">
        <v>0</v>
      </c>
      <c r="AT190" s="56">
        <v>0</v>
      </c>
      <c r="AU190" s="56">
        <v>0</v>
      </c>
      <c r="AV190" s="56">
        <v>0</v>
      </c>
      <c r="AW190" s="56">
        <v>0</v>
      </c>
      <c r="AX190" s="56">
        <v>0</v>
      </c>
      <c r="AY190" s="56">
        <v>0</v>
      </c>
      <c r="AZ190" s="56">
        <v>0</v>
      </c>
      <c r="BA190" s="42">
        <f t="shared" si="31"/>
        <v>0</v>
      </c>
      <c r="BB190" s="56">
        <v>0</v>
      </c>
      <c r="BC190" s="56"/>
      <c r="BD190" s="56">
        <v>0</v>
      </c>
      <c r="BE190" s="56">
        <v>0</v>
      </c>
      <c r="BF190" s="56">
        <v>0</v>
      </c>
      <c r="BG190" s="56">
        <v>57</v>
      </c>
      <c r="BH190" s="56">
        <v>0</v>
      </c>
      <c r="BI190" s="56">
        <v>837990</v>
      </c>
      <c r="BJ190" s="56">
        <v>0</v>
      </c>
      <c r="BK190" s="56">
        <v>0</v>
      </c>
      <c r="BL190" s="56">
        <v>34050</v>
      </c>
      <c r="BM190" s="56">
        <v>0</v>
      </c>
      <c r="BN190" s="56">
        <v>0</v>
      </c>
      <c r="BO190" s="56">
        <v>0</v>
      </c>
      <c r="BP190" s="57">
        <v>0</v>
      </c>
      <c r="BQ190" s="58">
        <v>0</v>
      </c>
      <c r="BR190" s="59">
        <v>0</v>
      </c>
      <c r="BS190" s="60">
        <v>0</v>
      </c>
      <c r="BT190" s="56">
        <v>0</v>
      </c>
      <c r="BU190" s="47">
        <f t="shared" si="24"/>
        <v>114026</v>
      </c>
      <c r="BV190" s="61">
        <f t="shared" si="32"/>
        <v>837990</v>
      </c>
      <c r="BW190" s="61">
        <f t="shared" si="33"/>
        <v>0</v>
      </c>
      <c r="BX190" s="47">
        <f t="shared" si="25"/>
        <v>57</v>
      </c>
      <c r="BY190" s="61">
        <f t="shared" si="34"/>
        <v>952073</v>
      </c>
      <c r="BZ190" s="62">
        <f t="shared" si="35"/>
        <v>11.976602634461852</v>
      </c>
      <c r="CA190" s="63">
        <v>11.976602634461852</v>
      </c>
      <c r="CB190" s="64">
        <f>BY190/F190</f>
        <v>423.5200177935943</v>
      </c>
    </row>
    <row r="191" spans="1:80" ht="12">
      <c r="A191" s="52">
        <v>2009</v>
      </c>
      <c r="B191" s="53" t="s">
        <v>495</v>
      </c>
      <c r="C191" s="53" t="s">
        <v>451</v>
      </c>
      <c r="D191" s="54" t="s">
        <v>496</v>
      </c>
      <c r="E191" s="55">
        <v>523</v>
      </c>
      <c r="F191" s="56">
        <v>607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/>
      <c r="O191" s="56">
        <v>0</v>
      </c>
      <c r="P191" s="56">
        <v>12803</v>
      </c>
      <c r="Q191" s="42">
        <f t="shared" si="26"/>
        <v>12803</v>
      </c>
      <c r="R191" s="56">
        <v>0</v>
      </c>
      <c r="S191" s="56">
        <v>0</v>
      </c>
      <c r="T191" s="42">
        <f t="shared" si="27"/>
        <v>0</v>
      </c>
      <c r="U191" s="56">
        <v>0</v>
      </c>
      <c r="V191" s="56">
        <v>0</v>
      </c>
      <c r="W191" s="56">
        <v>0</v>
      </c>
      <c r="X191" s="42">
        <f t="shared" si="28"/>
        <v>0</v>
      </c>
      <c r="Y191" s="56">
        <v>0</v>
      </c>
      <c r="Z191" s="56">
        <v>0</v>
      </c>
      <c r="AA191" s="56">
        <v>0</v>
      </c>
      <c r="AB191" s="56">
        <v>0</v>
      </c>
      <c r="AC191" s="56">
        <v>0</v>
      </c>
      <c r="AD191" s="42">
        <f t="shared" si="29"/>
        <v>0</v>
      </c>
      <c r="AE191" s="56">
        <v>0</v>
      </c>
      <c r="AF191" s="56">
        <v>0</v>
      </c>
      <c r="AG191" s="42">
        <f t="shared" si="30"/>
        <v>0</v>
      </c>
      <c r="AH191" s="56">
        <v>17331</v>
      </c>
      <c r="AI191" s="56">
        <v>0</v>
      </c>
      <c r="AJ191" s="56">
        <v>0</v>
      </c>
      <c r="AK191" s="56">
        <v>0</v>
      </c>
      <c r="AL191" s="56">
        <v>0</v>
      </c>
      <c r="AM191" s="56">
        <v>0</v>
      </c>
      <c r="AN191" s="56">
        <v>0</v>
      </c>
      <c r="AO191" s="56">
        <v>0</v>
      </c>
      <c r="AP191" s="56">
        <v>278</v>
      </c>
      <c r="AQ191" s="56">
        <v>16</v>
      </c>
      <c r="AR191" s="56">
        <v>797</v>
      </c>
      <c r="AS191" s="56">
        <v>486</v>
      </c>
      <c r="AT191" s="56">
        <v>0</v>
      </c>
      <c r="AU191" s="56">
        <v>0</v>
      </c>
      <c r="AV191" s="56">
        <v>0</v>
      </c>
      <c r="AW191" s="56">
        <v>0</v>
      </c>
      <c r="AX191" s="56">
        <v>0</v>
      </c>
      <c r="AY191" s="56">
        <v>0</v>
      </c>
      <c r="AZ191" s="56">
        <v>0</v>
      </c>
      <c r="BA191" s="42">
        <f t="shared" si="31"/>
        <v>0</v>
      </c>
      <c r="BB191" s="56">
        <v>0</v>
      </c>
      <c r="BC191" s="56">
        <v>39</v>
      </c>
      <c r="BD191" s="56">
        <v>0</v>
      </c>
      <c r="BE191" s="56">
        <v>0</v>
      </c>
      <c r="BF191" s="56">
        <v>67</v>
      </c>
      <c r="BG191" s="56">
        <v>0</v>
      </c>
      <c r="BH191" s="56">
        <v>0</v>
      </c>
      <c r="BI191" s="56">
        <v>266555</v>
      </c>
      <c r="BJ191" s="56">
        <v>0</v>
      </c>
      <c r="BK191" s="56">
        <v>0</v>
      </c>
      <c r="BL191" s="56">
        <v>0</v>
      </c>
      <c r="BM191" s="56">
        <v>0</v>
      </c>
      <c r="BN191" s="56">
        <v>0</v>
      </c>
      <c r="BO191" s="56">
        <v>0</v>
      </c>
      <c r="BP191" s="57">
        <v>19045</v>
      </c>
      <c r="BQ191" s="58">
        <v>9522.5</v>
      </c>
      <c r="BR191" s="59">
        <v>9522.5</v>
      </c>
      <c r="BS191" s="60">
        <v>0</v>
      </c>
      <c r="BT191" s="56">
        <v>0</v>
      </c>
      <c r="BU191" s="47">
        <f t="shared" si="24"/>
        <v>41233.5</v>
      </c>
      <c r="BV191" s="61">
        <f t="shared" si="32"/>
        <v>266555</v>
      </c>
      <c r="BW191" s="61">
        <f t="shared" si="33"/>
        <v>9522.5</v>
      </c>
      <c r="BX191" s="47">
        <f t="shared" si="25"/>
        <v>106</v>
      </c>
      <c r="BY191" s="61">
        <f t="shared" si="34"/>
        <v>317417</v>
      </c>
      <c r="BZ191" s="62">
        <f t="shared" si="35"/>
        <v>12.990325029850322</v>
      </c>
      <c r="CA191" s="63">
        <v>12.990325029850322</v>
      </c>
      <c r="CB191" s="64">
        <f>BY191/F191</f>
        <v>522.9275123558484</v>
      </c>
    </row>
    <row r="192" spans="1:80" ht="12">
      <c r="A192" s="52">
        <v>2009</v>
      </c>
      <c r="B192" s="53" t="s">
        <v>497</v>
      </c>
      <c r="C192" s="53" t="s">
        <v>451</v>
      </c>
      <c r="D192" s="54" t="s">
        <v>498</v>
      </c>
      <c r="E192" s="55">
        <v>544</v>
      </c>
      <c r="F192" s="56">
        <v>667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6"/>
      <c r="O192" s="56">
        <v>0</v>
      </c>
      <c r="P192" s="56">
        <v>7643</v>
      </c>
      <c r="Q192" s="42">
        <f t="shared" si="26"/>
        <v>7643</v>
      </c>
      <c r="R192" s="56">
        <v>0</v>
      </c>
      <c r="S192" s="56">
        <v>135</v>
      </c>
      <c r="T192" s="42">
        <f t="shared" si="27"/>
        <v>135</v>
      </c>
      <c r="U192" s="56">
        <v>0</v>
      </c>
      <c r="V192" s="56">
        <v>0</v>
      </c>
      <c r="W192" s="56">
        <v>0</v>
      </c>
      <c r="X192" s="42">
        <f t="shared" si="28"/>
        <v>0</v>
      </c>
      <c r="Y192" s="56">
        <v>0</v>
      </c>
      <c r="Z192" s="56">
        <v>0</v>
      </c>
      <c r="AA192" s="56">
        <v>0</v>
      </c>
      <c r="AB192" s="56">
        <v>0</v>
      </c>
      <c r="AC192" s="56">
        <v>0</v>
      </c>
      <c r="AD192" s="42">
        <f t="shared" si="29"/>
        <v>0</v>
      </c>
      <c r="AE192" s="56">
        <v>0</v>
      </c>
      <c r="AF192" s="56">
        <v>1210</v>
      </c>
      <c r="AG192" s="42">
        <f t="shared" si="30"/>
        <v>1210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6">
        <v>0</v>
      </c>
      <c r="AP192" s="56">
        <v>0</v>
      </c>
      <c r="AQ192" s="56">
        <v>0</v>
      </c>
      <c r="AR192" s="56">
        <v>0</v>
      </c>
      <c r="AS192" s="56">
        <v>213</v>
      </c>
      <c r="AT192" s="56">
        <v>0</v>
      </c>
      <c r="AU192" s="56">
        <v>0</v>
      </c>
      <c r="AV192" s="56">
        <v>0</v>
      </c>
      <c r="AW192" s="56">
        <v>0</v>
      </c>
      <c r="AX192" s="56">
        <v>0</v>
      </c>
      <c r="AY192" s="56">
        <v>0</v>
      </c>
      <c r="AZ192" s="56">
        <v>0</v>
      </c>
      <c r="BA192" s="42">
        <f t="shared" si="31"/>
        <v>0</v>
      </c>
      <c r="BB192" s="56">
        <v>0</v>
      </c>
      <c r="BC192" s="56"/>
      <c r="BD192" s="56">
        <v>0</v>
      </c>
      <c r="BE192" s="56">
        <v>0</v>
      </c>
      <c r="BF192" s="56">
        <v>0</v>
      </c>
      <c r="BG192" s="56">
        <v>0</v>
      </c>
      <c r="BH192" s="56">
        <v>0</v>
      </c>
      <c r="BI192" s="56">
        <v>338600</v>
      </c>
      <c r="BJ192" s="56">
        <v>0</v>
      </c>
      <c r="BK192" s="56">
        <v>0</v>
      </c>
      <c r="BL192" s="56">
        <v>0</v>
      </c>
      <c r="BM192" s="56">
        <v>0</v>
      </c>
      <c r="BN192" s="56">
        <v>0</v>
      </c>
      <c r="BO192" s="56">
        <v>0</v>
      </c>
      <c r="BP192" s="57">
        <v>14910</v>
      </c>
      <c r="BQ192" s="58">
        <v>0</v>
      </c>
      <c r="BR192" s="59">
        <v>14910</v>
      </c>
      <c r="BS192" s="60">
        <v>0</v>
      </c>
      <c r="BT192" s="56">
        <v>0</v>
      </c>
      <c r="BU192" s="47">
        <f t="shared" si="24"/>
        <v>9201</v>
      </c>
      <c r="BV192" s="61">
        <f t="shared" si="32"/>
        <v>338600</v>
      </c>
      <c r="BW192" s="61">
        <f t="shared" si="33"/>
        <v>14910</v>
      </c>
      <c r="BX192" s="47">
        <f t="shared" si="25"/>
        <v>0</v>
      </c>
      <c r="BY192" s="61">
        <f t="shared" si="34"/>
        <v>362711</v>
      </c>
      <c r="BZ192" s="62">
        <f t="shared" si="35"/>
        <v>2.5367303445442793</v>
      </c>
      <c r="CA192" s="63">
        <v>2.5367303445442793</v>
      </c>
      <c r="CB192" s="64">
        <f>BY192/F192</f>
        <v>543.7946026986507</v>
      </c>
    </row>
    <row r="193" spans="1:80" ht="12">
      <c r="A193" s="52">
        <v>2009</v>
      </c>
      <c r="B193" s="53" t="s">
        <v>499</v>
      </c>
      <c r="C193" s="53" t="s">
        <v>451</v>
      </c>
      <c r="D193" s="54" t="s">
        <v>500</v>
      </c>
      <c r="E193" s="55">
        <v>532</v>
      </c>
      <c r="F193" s="56">
        <v>11784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6760</v>
      </c>
      <c r="M193" s="56">
        <v>0</v>
      </c>
      <c r="N193" s="56"/>
      <c r="O193" s="56">
        <v>15580</v>
      </c>
      <c r="P193" s="56">
        <v>411830</v>
      </c>
      <c r="Q193" s="42">
        <f t="shared" si="26"/>
        <v>427410</v>
      </c>
      <c r="R193" s="56">
        <v>780</v>
      </c>
      <c r="S193" s="56">
        <v>15020</v>
      </c>
      <c r="T193" s="42">
        <f t="shared" si="27"/>
        <v>15800</v>
      </c>
      <c r="U193" s="56">
        <v>0</v>
      </c>
      <c r="V193" s="56">
        <v>0</v>
      </c>
      <c r="W193" s="56">
        <v>0</v>
      </c>
      <c r="X193" s="42">
        <f t="shared" si="28"/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0</v>
      </c>
      <c r="AD193" s="42">
        <f t="shared" si="29"/>
        <v>0</v>
      </c>
      <c r="AE193" s="56">
        <v>19580</v>
      </c>
      <c r="AF193" s="56">
        <v>0</v>
      </c>
      <c r="AG193" s="42">
        <f t="shared" si="30"/>
        <v>19580</v>
      </c>
      <c r="AH193" s="56">
        <v>364140</v>
      </c>
      <c r="AI193" s="56">
        <v>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  <c r="AO193" s="56">
        <v>0</v>
      </c>
      <c r="AP193" s="56">
        <v>8396</v>
      </c>
      <c r="AQ193" s="56">
        <v>0</v>
      </c>
      <c r="AR193" s="56">
        <v>7463</v>
      </c>
      <c r="AS193" s="56">
        <v>9720</v>
      </c>
      <c r="AT193" s="56">
        <v>4600</v>
      </c>
      <c r="AU193" s="56">
        <v>0</v>
      </c>
      <c r="AV193" s="56">
        <v>0</v>
      </c>
      <c r="AW193" s="56">
        <v>0</v>
      </c>
      <c r="AX193" s="56">
        <v>0</v>
      </c>
      <c r="AY193" s="56">
        <v>246430</v>
      </c>
      <c r="AZ193" s="56">
        <v>776810</v>
      </c>
      <c r="BA193" s="42">
        <f t="shared" si="31"/>
        <v>1023240</v>
      </c>
      <c r="BB193" s="56">
        <v>0</v>
      </c>
      <c r="BC193" s="56">
        <v>410</v>
      </c>
      <c r="BD193" s="56">
        <v>0</v>
      </c>
      <c r="BE193" s="56">
        <v>0</v>
      </c>
      <c r="BF193" s="56">
        <v>550</v>
      </c>
      <c r="BG193" s="56">
        <v>0</v>
      </c>
      <c r="BH193" s="56">
        <v>0</v>
      </c>
      <c r="BI193" s="56">
        <v>4107090</v>
      </c>
      <c r="BJ193" s="56">
        <v>0</v>
      </c>
      <c r="BK193" s="56">
        <v>0</v>
      </c>
      <c r="BL193" s="56">
        <v>0</v>
      </c>
      <c r="BM193" s="56">
        <v>0</v>
      </c>
      <c r="BN193" s="56">
        <v>0</v>
      </c>
      <c r="BO193" s="56">
        <v>0</v>
      </c>
      <c r="BP193" s="57">
        <v>166320</v>
      </c>
      <c r="BQ193" s="58">
        <v>83160</v>
      </c>
      <c r="BR193" s="59">
        <v>83160</v>
      </c>
      <c r="BS193" s="60">
        <v>0</v>
      </c>
      <c r="BT193" s="56">
        <v>0</v>
      </c>
      <c r="BU193" s="47">
        <f t="shared" si="24"/>
        <v>1970269</v>
      </c>
      <c r="BV193" s="61">
        <f t="shared" si="32"/>
        <v>4107090</v>
      </c>
      <c r="BW193" s="61">
        <f t="shared" si="33"/>
        <v>83160</v>
      </c>
      <c r="BX193" s="47">
        <f t="shared" si="25"/>
        <v>960</v>
      </c>
      <c r="BY193" s="61">
        <f t="shared" si="34"/>
        <v>6161479</v>
      </c>
      <c r="BZ193" s="62">
        <f t="shared" si="35"/>
        <v>31.977208718880647</v>
      </c>
      <c r="CA193" s="63">
        <v>31.977208718880647</v>
      </c>
      <c r="CB193" s="64">
        <f>BY193/F193</f>
        <v>522.8682111337407</v>
      </c>
    </row>
    <row r="194" spans="1:80" ht="12">
      <c r="A194" s="52">
        <v>2009</v>
      </c>
      <c r="B194" s="53" t="s">
        <v>501</v>
      </c>
      <c r="C194" s="53" t="s">
        <v>451</v>
      </c>
      <c r="D194" s="54" t="s">
        <v>502</v>
      </c>
      <c r="E194" s="55">
        <v>464</v>
      </c>
      <c r="F194" s="56">
        <v>5344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2160</v>
      </c>
      <c r="M194" s="56">
        <v>0</v>
      </c>
      <c r="N194" s="56"/>
      <c r="O194" s="56">
        <v>102960</v>
      </c>
      <c r="P194" s="56">
        <v>240020</v>
      </c>
      <c r="Q194" s="42">
        <f t="shared" si="26"/>
        <v>342980</v>
      </c>
      <c r="R194" s="56">
        <v>92520</v>
      </c>
      <c r="S194" s="56">
        <v>0</v>
      </c>
      <c r="T194" s="42">
        <f t="shared" si="27"/>
        <v>92520</v>
      </c>
      <c r="U194" s="56">
        <v>0</v>
      </c>
      <c r="V194" s="56">
        <v>25590</v>
      </c>
      <c r="W194" s="56">
        <v>0</v>
      </c>
      <c r="X194" s="42">
        <f t="shared" si="28"/>
        <v>25590</v>
      </c>
      <c r="Y194" s="56">
        <v>0</v>
      </c>
      <c r="Z194" s="56">
        <v>0</v>
      </c>
      <c r="AA194" s="56">
        <v>0</v>
      </c>
      <c r="AB194" s="56">
        <v>10050</v>
      </c>
      <c r="AC194" s="56">
        <v>12480</v>
      </c>
      <c r="AD194" s="42">
        <f t="shared" si="29"/>
        <v>22530</v>
      </c>
      <c r="AE194" s="56">
        <v>19260</v>
      </c>
      <c r="AF194" s="56">
        <v>161330</v>
      </c>
      <c r="AG194" s="42">
        <f t="shared" si="30"/>
        <v>180590</v>
      </c>
      <c r="AH194" s="56">
        <v>0</v>
      </c>
      <c r="AI194" s="56">
        <v>0</v>
      </c>
      <c r="AJ194" s="56">
        <v>0</v>
      </c>
      <c r="AK194" s="56">
        <v>0</v>
      </c>
      <c r="AL194" s="56">
        <v>2030</v>
      </c>
      <c r="AM194" s="56">
        <v>0</v>
      </c>
      <c r="AN194" s="56">
        <v>0</v>
      </c>
      <c r="AO194" s="56">
        <v>100</v>
      </c>
      <c r="AP194" s="56">
        <v>7031</v>
      </c>
      <c r="AQ194" s="56">
        <v>82</v>
      </c>
      <c r="AR194" s="56">
        <v>7460</v>
      </c>
      <c r="AS194" s="56">
        <v>7980</v>
      </c>
      <c r="AT194" s="56">
        <v>2264</v>
      </c>
      <c r="AU194" s="56">
        <v>120</v>
      </c>
      <c r="AV194" s="56">
        <v>0</v>
      </c>
      <c r="AW194" s="56">
        <v>0</v>
      </c>
      <c r="AX194" s="56">
        <v>22760</v>
      </c>
      <c r="AY194" s="56">
        <v>433050</v>
      </c>
      <c r="AZ194" s="56">
        <v>56620</v>
      </c>
      <c r="BA194" s="42">
        <f t="shared" si="31"/>
        <v>489670</v>
      </c>
      <c r="BB194" s="56">
        <v>6090</v>
      </c>
      <c r="BC194" s="56"/>
      <c r="BD194" s="56">
        <v>0</v>
      </c>
      <c r="BE194" s="56">
        <v>0</v>
      </c>
      <c r="BF194" s="56">
        <v>220</v>
      </c>
      <c r="BG194" s="56">
        <v>0</v>
      </c>
      <c r="BH194" s="56">
        <v>0</v>
      </c>
      <c r="BI194" s="56">
        <v>1148210</v>
      </c>
      <c r="BJ194" s="56">
        <v>0</v>
      </c>
      <c r="BK194" s="56">
        <v>0</v>
      </c>
      <c r="BL194" s="56">
        <v>0</v>
      </c>
      <c r="BM194" s="56">
        <v>0</v>
      </c>
      <c r="BN194" s="56">
        <v>0</v>
      </c>
      <c r="BO194" s="56">
        <v>0</v>
      </c>
      <c r="BP194" s="57">
        <v>39330</v>
      </c>
      <c r="BQ194" s="58">
        <v>18011</v>
      </c>
      <c r="BR194" s="59">
        <v>21319</v>
      </c>
      <c r="BS194" s="60">
        <v>0</v>
      </c>
      <c r="BT194" s="56">
        <v>0</v>
      </c>
      <c r="BU194" s="47">
        <f t="shared" si="24"/>
        <v>1229968</v>
      </c>
      <c r="BV194" s="61">
        <f t="shared" si="32"/>
        <v>1148210</v>
      </c>
      <c r="BW194" s="61">
        <f t="shared" si="33"/>
        <v>21319</v>
      </c>
      <c r="BX194" s="47">
        <f t="shared" si="25"/>
        <v>220</v>
      </c>
      <c r="BY194" s="61">
        <f t="shared" si="34"/>
        <v>2399717</v>
      </c>
      <c r="BZ194" s="62">
        <f t="shared" si="35"/>
        <v>51.25471045127404</v>
      </c>
      <c r="CA194" s="63">
        <v>51.25</v>
      </c>
      <c r="CB194" s="64">
        <f>BY194/F194</f>
        <v>449.04883982035926</v>
      </c>
    </row>
    <row r="195" spans="1:80" ht="12">
      <c r="A195" s="52">
        <v>2009</v>
      </c>
      <c r="B195" s="53" t="s">
        <v>503</v>
      </c>
      <c r="C195" s="53" t="s">
        <v>451</v>
      </c>
      <c r="D195" s="54" t="s">
        <v>504</v>
      </c>
      <c r="E195" s="55">
        <v>352</v>
      </c>
      <c r="F195" s="56">
        <v>203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6"/>
      <c r="O195" s="56">
        <v>0</v>
      </c>
      <c r="P195" s="56">
        <v>2874</v>
      </c>
      <c r="Q195" s="42">
        <f t="shared" si="26"/>
        <v>2874</v>
      </c>
      <c r="R195" s="56">
        <v>0</v>
      </c>
      <c r="S195" s="56">
        <v>0</v>
      </c>
      <c r="T195" s="42">
        <f t="shared" si="27"/>
        <v>0</v>
      </c>
      <c r="U195" s="56">
        <v>0</v>
      </c>
      <c r="V195" s="56">
        <v>0</v>
      </c>
      <c r="W195" s="56">
        <v>0</v>
      </c>
      <c r="X195" s="42">
        <f t="shared" si="28"/>
        <v>0</v>
      </c>
      <c r="Y195" s="56">
        <v>0</v>
      </c>
      <c r="Z195" s="56">
        <v>0</v>
      </c>
      <c r="AA195" s="56">
        <v>0</v>
      </c>
      <c r="AB195" s="56">
        <v>0</v>
      </c>
      <c r="AC195" s="56">
        <v>0</v>
      </c>
      <c r="AD195" s="42">
        <f t="shared" si="29"/>
        <v>0</v>
      </c>
      <c r="AE195" s="56">
        <v>0</v>
      </c>
      <c r="AF195" s="56">
        <v>0</v>
      </c>
      <c r="AG195" s="42">
        <f t="shared" si="30"/>
        <v>0</v>
      </c>
      <c r="AH195" s="56">
        <v>3891</v>
      </c>
      <c r="AI195" s="56"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  <c r="AO195" s="56">
        <v>0</v>
      </c>
      <c r="AP195" s="56">
        <v>99</v>
      </c>
      <c r="AQ195" s="56">
        <v>6</v>
      </c>
      <c r="AR195" s="56">
        <v>285</v>
      </c>
      <c r="AS195" s="56">
        <v>173</v>
      </c>
      <c r="AT195" s="56">
        <v>0</v>
      </c>
      <c r="AU195" s="56">
        <v>0</v>
      </c>
      <c r="AV195" s="56">
        <v>0</v>
      </c>
      <c r="AW195" s="56">
        <v>0</v>
      </c>
      <c r="AX195" s="56">
        <v>0</v>
      </c>
      <c r="AY195" s="56">
        <v>0</v>
      </c>
      <c r="AZ195" s="56">
        <v>0</v>
      </c>
      <c r="BA195" s="42">
        <f t="shared" si="31"/>
        <v>0</v>
      </c>
      <c r="BB195" s="56">
        <v>0</v>
      </c>
      <c r="BC195" s="56">
        <v>9</v>
      </c>
      <c r="BD195" s="56">
        <v>0</v>
      </c>
      <c r="BE195" s="56">
        <v>0</v>
      </c>
      <c r="BF195" s="56">
        <v>15</v>
      </c>
      <c r="BG195" s="56">
        <v>0</v>
      </c>
      <c r="BH195" s="56">
        <v>0</v>
      </c>
      <c r="BI195" s="56">
        <v>59839</v>
      </c>
      <c r="BJ195" s="56">
        <v>0</v>
      </c>
      <c r="BK195" s="56">
        <v>0</v>
      </c>
      <c r="BL195" s="56">
        <v>172510</v>
      </c>
      <c r="BM195" s="56">
        <v>0</v>
      </c>
      <c r="BN195" s="56">
        <v>0</v>
      </c>
      <c r="BO195" s="56">
        <v>0</v>
      </c>
      <c r="BP195" s="57">
        <v>4275</v>
      </c>
      <c r="BQ195" s="58">
        <v>2137.5</v>
      </c>
      <c r="BR195" s="59">
        <v>2137.5</v>
      </c>
      <c r="BS195" s="60">
        <v>0</v>
      </c>
      <c r="BT195" s="56">
        <v>0</v>
      </c>
      <c r="BU195" s="47">
        <f aca="true" t="shared" si="36" ref="BU195:BU241">G195+H195+I195+J195+K195+L195+M195+O195+P195+R195+S195+U195+V195+W195+Y195+Z195+AA195+AB195+AC195+AE195+AF195+AH195+AL195+AM195+AN195+AO195+AP195+AQ195+AR195+AS195+AT195+AU195+AX195+AY195+AZ195+BB195+BQ195</f>
        <v>9465.5</v>
      </c>
      <c r="BV195" s="61">
        <f t="shared" si="32"/>
        <v>59839</v>
      </c>
      <c r="BW195" s="61">
        <f t="shared" si="33"/>
        <v>2137.5</v>
      </c>
      <c r="BX195" s="47">
        <f aca="true" t="shared" si="37" ref="BX195:BX241">AI195+AJ195+AK195+BD195+BE195+BF195+BG195+BC195</f>
        <v>24</v>
      </c>
      <c r="BY195" s="61">
        <f t="shared" si="34"/>
        <v>71466</v>
      </c>
      <c r="BZ195" s="62">
        <f t="shared" si="35"/>
        <v>13.244759745893154</v>
      </c>
      <c r="CA195" s="63">
        <v>13.244759745893154</v>
      </c>
      <c r="CB195" s="64">
        <f>BY195/F195</f>
        <v>352.04926108374383</v>
      </c>
    </row>
    <row r="196" spans="1:80" ht="12">
      <c r="A196" s="52">
        <v>2009</v>
      </c>
      <c r="B196" s="53" t="s">
        <v>505</v>
      </c>
      <c r="C196" s="53" t="s">
        <v>451</v>
      </c>
      <c r="D196" s="54" t="s">
        <v>506</v>
      </c>
      <c r="E196" s="55">
        <v>469</v>
      </c>
      <c r="F196" s="56">
        <v>4401</v>
      </c>
      <c r="G196" s="56">
        <v>0</v>
      </c>
      <c r="H196" s="56">
        <v>0</v>
      </c>
      <c r="I196" s="56">
        <v>400</v>
      </c>
      <c r="J196" s="56">
        <v>0</v>
      </c>
      <c r="K196" s="56">
        <v>0</v>
      </c>
      <c r="L196" s="56">
        <v>940</v>
      </c>
      <c r="M196" s="56">
        <v>0</v>
      </c>
      <c r="N196" s="56"/>
      <c r="O196" s="56">
        <v>56340</v>
      </c>
      <c r="P196" s="56">
        <v>92530</v>
      </c>
      <c r="Q196" s="42">
        <f aca="true" t="shared" si="38" ref="Q196:Q242">O196+P196</f>
        <v>148870</v>
      </c>
      <c r="R196" s="56">
        <v>0</v>
      </c>
      <c r="S196" s="56">
        <v>1360</v>
      </c>
      <c r="T196" s="42">
        <f aca="true" t="shared" si="39" ref="T196:T242">R196+S196</f>
        <v>1360</v>
      </c>
      <c r="U196" s="56">
        <v>0</v>
      </c>
      <c r="V196" s="56">
        <v>0</v>
      </c>
      <c r="W196" s="56">
        <v>0</v>
      </c>
      <c r="X196" s="42">
        <f aca="true" t="shared" si="40" ref="X196:X242">U196+V196+W196</f>
        <v>0</v>
      </c>
      <c r="Y196" s="56">
        <v>0</v>
      </c>
      <c r="Z196" s="56">
        <v>0</v>
      </c>
      <c r="AA196" s="56">
        <v>0</v>
      </c>
      <c r="AB196" s="56">
        <v>0</v>
      </c>
      <c r="AC196" s="56">
        <v>0</v>
      </c>
      <c r="AD196" s="42">
        <f aca="true" t="shared" si="41" ref="AD196:AD242">Y196+Z196+AA196+AB196+AC196</f>
        <v>0</v>
      </c>
      <c r="AE196" s="56">
        <v>3800</v>
      </c>
      <c r="AF196" s="56">
        <v>0</v>
      </c>
      <c r="AG196" s="42">
        <f aca="true" t="shared" si="42" ref="AG196:AG242">AE196+AF196</f>
        <v>3800</v>
      </c>
      <c r="AH196" s="56">
        <v>138140</v>
      </c>
      <c r="AI196" s="56">
        <v>0</v>
      </c>
      <c r="AJ196" s="56">
        <v>0</v>
      </c>
      <c r="AK196" s="56">
        <v>0</v>
      </c>
      <c r="AL196" s="56">
        <v>0</v>
      </c>
      <c r="AM196" s="56">
        <v>0</v>
      </c>
      <c r="AN196" s="56">
        <v>0</v>
      </c>
      <c r="AO196" s="56">
        <v>0</v>
      </c>
      <c r="AP196" s="56">
        <v>4611</v>
      </c>
      <c r="AQ196" s="56">
        <v>0</v>
      </c>
      <c r="AR196" s="56">
        <v>4991</v>
      </c>
      <c r="AS196" s="56">
        <v>5647</v>
      </c>
      <c r="AT196" s="56">
        <v>2400</v>
      </c>
      <c r="AU196" s="56">
        <v>0</v>
      </c>
      <c r="AV196" s="56">
        <v>2081</v>
      </c>
      <c r="AW196" s="56">
        <v>0</v>
      </c>
      <c r="AX196" s="56">
        <v>0</v>
      </c>
      <c r="AY196" s="56">
        <v>5860</v>
      </c>
      <c r="AZ196" s="56">
        <v>132290</v>
      </c>
      <c r="BA196" s="42">
        <f aca="true" t="shared" si="43" ref="BA196:BA242">AY196+AZ196</f>
        <v>138150</v>
      </c>
      <c r="BB196" s="56">
        <v>3460</v>
      </c>
      <c r="BC196" s="56">
        <v>540</v>
      </c>
      <c r="BD196" s="56">
        <v>0</v>
      </c>
      <c r="BE196" s="56">
        <v>0</v>
      </c>
      <c r="BF196" s="56">
        <v>690</v>
      </c>
      <c r="BG196" s="56">
        <v>0</v>
      </c>
      <c r="BH196" s="56">
        <v>0</v>
      </c>
      <c r="BI196" s="56">
        <v>1496220</v>
      </c>
      <c r="BJ196" s="56">
        <v>0</v>
      </c>
      <c r="BK196" s="56">
        <v>0</v>
      </c>
      <c r="BL196" s="56">
        <v>0</v>
      </c>
      <c r="BM196" s="56">
        <v>0</v>
      </c>
      <c r="BN196" s="56">
        <v>0</v>
      </c>
      <c r="BO196" s="56">
        <v>0</v>
      </c>
      <c r="BP196" s="57">
        <v>109140</v>
      </c>
      <c r="BQ196" s="58">
        <v>54570</v>
      </c>
      <c r="BR196" s="59">
        <v>54570</v>
      </c>
      <c r="BS196" s="60">
        <v>0</v>
      </c>
      <c r="BT196" s="56">
        <v>0</v>
      </c>
      <c r="BU196" s="47">
        <f t="shared" si="36"/>
        <v>507339</v>
      </c>
      <c r="BV196" s="61">
        <f aca="true" t="shared" si="44" ref="BV196:BV241">BI196</f>
        <v>1496220</v>
      </c>
      <c r="BW196" s="61">
        <f aca="true" t="shared" si="45" ref="BW196:BW241">BJ196+BK196+BR196</f>
        <v>54570</v>
      </c>
      <c r="BX196" s="47">
        <f t="shared" si="37"/>
        <v>1230</v>
      </c>
      <c r="BY196" s="61">
        <f aca="true" t="shared" si="46" ref="BY196:BY240">BU196+BV196+BW196+BX196</f>
        <v>2059359</v>
      </c>
      <c r="BZ196" s="62">
        <f aca="true" t="shared" si="47" ref="BZ196:BZ242">BU196/BY196*100</f>
        <v>24.6357725874896</v>
      </c>
      <c r="CA196" s="63">
        <v>24.662104292135606</v>
      </c>
      <c r="CB196" s="64">
        <f>BY196/F196</f>
        <v>467.9297886843899</v>
      </c>
    </row>
    <row r="197" spans="1:80" ht="12">
      <c r="A197" s="52">
        <v>2009</v>
      </c>
      <c r="B197" s="53" t="s">
        <v>507</v>
      </c>
      <c r="C197" s="53" t="s">
        <v>451</v>
      </c>
      <c r="D197" s="54" t="s">
        <v>508</v>
      </c>
      <c r="E197" s="55">
        <v>431</v>
      </c>
      <c r="F197" s="56">
        <v>2140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490</v>
      </c>
      <c r="M197" s="56">
        <v>0</v>
      </c>
      <c r="N197" s="56"/>
      <c r="O197" s="56">
        <v>0</v>
      </c>
      <c r="P197" s="56">
        <v>37023</v>
      </c>
      <c r="Q197" s="42">
        <f t="shared" si="38"/>
        <v>37023</v>
      </c>
      <c r="R197" s="56">
        <v>0</v>
      </c>
      <c r="S197" s="56">
        <v>0</v>
      </c>
      <c r="T197" s="42">
        <f t="shared" si="39"/>
        <v>0</v>
      </c>
      <c r="U197" s="56">
        <v>0</v>
      </c>
      <c r="V197" s="56">
        <v>0</v>
      </c>
      <c r="W197" s="56">
        <v>0</v>
      </c>
      <c r="X197" s="42">
        <f t="shared" si="40"/>
        <v>0</v>
      </c>
      <c r="Y197" s="56">
        <v>0</v>
      </c>
      <c r="Z197" s="56">
        <v>0</v>
      </c>
      <c r="AA197" s="56">
        <v>0</v>
      </c>
      <c r="AB197" s="56">
        <v>0</v>
      </c>
      <c r="AC197" s="56">
        <v>0</v>
      </c>
      <c r="AD197" s="42">
        <f t="shared" si="41"/>
        <v>0</v>
      </c>
      <c r="AE197" s="56">
        <v>0</v>
      </c>
      <c r="AF197" s="56">
        <v>0</v>
      </c>
      <c r="AG197" s="42">
        <f t="shared" si="42"/>
        <v>0</v>
      </c>
      <c r="AH197" s="56">
        <v>50119</v>
      </c>
      <c r="AI197" s="56"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  <c r="AO197" s="56">
        <v>0</v>
      </c>
      <c r="AP197" s="56">
        <v>982</v>
      </c>
      <c r="AQ197" s="56">
        <v>55</v>
      </c>
      <c r="AR197" s="56">
        <v>2814</v>
      </c>
      <c r="AS197" s="56">
        <v>1714</v>
      </c>
      <c r="AT197" s="56">
        <v>300</v>
      </c>
      <c r="AU197" s="56">
        <v>0</v>
      </c>
      <c r="AV197" s="56">
        <v>0</v>
      </c>
      <c r="AW197" s="56">
        <v>0</v>
      </c>
      <c r="AX197" s="56">
        <v>0</v>
      </c>
      <c r="AY197" s="56">
        <v>0</v>
      </c>
      <c r="AZ197" s="56">
        <v>0</v>
      </c>
      <c r="BA197" s="42">
        <f t="shared" si="43"/>
        <v>0</v>
      </c>
      <c r="BB197" s="56">
        <v>0</v>
      </c>
      <c r="BC197" s="56">
        <v>113</v>
      </c>
      <c r="BD197" s="56">
        <v>0</v>
      </c>
      <c r="BE197" s="56">
        <v>0</v>
      </c>
      <c r="BF197" s="56">
        <v>194</v>
      </c>
      <c r="BG197" s="56">
        <v>0</v>
      </c>
      <c r="BH197" s="56">
        <v>0</v>
      </c>
      <c r="BI197" s="56">
        <v>770834</v>
      </c>
      <c r="BJ197" s="56">
        <v>0</v>
      </c>
      <c r="BK197" s="56">
        <v>0</v>
      </c>
      <c r="BL197" s="56">
        <v>0</v>
      </c>
      <c r="BM197" s="56">
        <v>0</v>
      </c>
      <c r="BN197" s="56">
        <v>0</v>
      </c>
      <c r="BO197" s="56">
        <v>0</v>
      </c>
      <c r="BP197" s="57">
        <v>55075</v>
      </c>
      <c r="BQ197" s="58">
        <v>27537.5</v>
      </c>
      <c r="BR197" s="59">
        <v>27537.5</v>
      </c>
      <c r="BS197" s="60">
        <v>0</v>
      </c>
      <c r="BT197" s="56">
        <v>0</v>
      </c>
      <c r="BU197" s="47">
        <f t="shared" si="36"/>
        <v>121034.5</v>
      </c>
      <c r="BV197" s="61">
        <f t="shared" si="44"/>
        <v>770834</v>
      </c>
      <c r="BW197" s="61">
        <f t="shared" si="45"/>
        <v>27537.5</v>
      </c>
      <c r="BX197" s="47">
        <f t="shared" si="37"/>
        <v>307</v>
      </c>
      <c r="BY197" s="61">
        <f t="shared" si="46"/>
        <v>919713</v>
      </c>
      <c r="BZ197" s="62">
        <f t="shared" si="47"/>
        <v>13.160029270000534</v>
      </c>
      <c r="CA197" s="63">
        <v>13.160029270000534</v>
      </c>
      <c r="CB197" s="64">
        <f>BY197/F197</f>
        <v>429.7724299065421</v>
      </c>
    </row>
    <row r="198" spans="1:80" ht="12">
      <c r="A198" s="52">
        <v>2009</v>
      </c>
      <c r="B198" s="53" t="s">
        <v>509</v>
      </c>
      <c r="C198" s="53" t="s">
        <v>451</v>
      </c>
      <c r="D198" s="54" t="s">
        <v>510</v>
      </c>
      <c r="E198" s="55">
        <v>400</v>
      </c>
      <c r="F198" s="56">
        <v>970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56">
        <v>0</v>
      </c>
      <c r="N198" s="56"/>
      <c r="O198" s="56">
        <v>0</v>
      </c>
      <c r="P198" s="56">
        <v>16083</v>
      </c>
      <c r="Q198" s="42">
        <f t="shared" si="38"/>
        <v>16083</v>
      </c>
      <c r="R198" s="56">
        <v>3300</v>
      </c>
      <c r="S198" s="56">
        <v>4123</v>
      </c>
      <c r="T198" s="42">
        <f t="shared" si="39"/>
        <v>7423</v>
      </c>
      <c r="U198" s="56">
        <v>0</v>
      </c>
      <c r="V198" s="56">
        <v>0</v>
      </c>
      <c r="W198" s="56">
        <v>0</v>
      </c>
      <c r="X198" s="42">
        <f t="shared" si="40"/>
        <v>0</v>
      </c>
      <c r="Y198" s="56">
        <v>0</v>
      </c>
      <c r="Z198" s="56">
        <v>0</v>
      </c>
      <c r="AA198" s="56">
        <v>0</v>
      </c>
      <c r="AB198" s="56">
        <v>0</v>
      </c>
      <c r="AC198" s="56">
        <v>0</v>
      </c>
      <c r="AD198" s="42">
        <f t="shared" si="41"/>
        <v>0</v>
      </c>
      <c r="AE198" s="56">
        <v>19187</v>
      </c>
      <c r="AF198" s="56">
        <v>0</v>
      </c>
      <c r="AG198" s="42">
        <f t="shared" si="42"/>
        <v>19187</v>
      </c>
      <c r="AH198" s="56">
        <v>0</v>
      </c>
      <c r="AI198" s="56"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  <c r="AO198" s="56">
        <v>0</v>
      </c>
      <c r="AP198" s="56">
        <v>0</v>
      </c>
      <c r="AQ198" s="56">
        <v>0</v>
      </c>
      <c r="AR198" s="56">
        <v>0</v>
      </c>
      <c r="AS198" s="56">
        <v>321</v>
      </c>
      <c r="AT198" s="56">
        <v>2000</v>
      </c>
      <c r="AU198" s="56">
        <v>0</v>
      </c>
      <c r="AV198" s="56">
        <v>0</v>
      </c>
      <c r="AW198" s="56">
        <v>0</v>
      </c>
      <c r="AX198" s="56">
        <v>0</v>
      </c>
      <c r="AY198" s="56">
        <v>0</v>
      </c>
      <c r="AZ198" s="56">
        <v>0</v>
      </c>
      <c r="BA198" s="42">
        <f t="shared" si="43"/>
        <v>0</v>
      </c>
      <c r="BB198" s="56">
        <v>0</v>
      </c>
      <c r="BC198" s="56"/>
      <c r="BD198" s="56">
        <v>0</v>
      </c>
      <c r="BE198" s="56">
        <v>0</v>
      </c>
      <c r="BF198" s="56">
        <v>0</v>
      </c>
      <c r="BG198" s="56">
        <v>0</v>
      </c>
      <c r="BH198" s="56">
        <v>0</v>
      </c>
      <c r="BI198" s="56">
        <v>333330</v>
      </c>
      <c r="BJ198" s="56">
        <v>0</v>
      </c>
      <c r="BK198" s="56">
        <v>0</v>
      </c>
      <c r="BL198" s="56">
        <v>3030</v>
      </c>
      <c r="BM198" s="56">
        <v>0</v>
      </c>
      <c r="BN198" s="56">
        <v>0</v>
      </c>
      <c r="BO198" s="56">
        <v>0</v>
      </c>
      <c r="BP198" s="57">
        <v>9920</v>
      </c>
      <c r="BQ198" s="58">
        <v>4960</v>
      </c>
      <c r="BR198" s="59">
        <v>4960</v>
      </c>
      <c r="BS198" s="60">
        <v>0</v>
      </c>
      <c r="BT198" s="56">
        <v>0</v>
      </c>
      <c r="BU198" s="47">
        <f t="shared" si="36"/>
        <v>49974</v>
      </c>
      <c r="BV198" s="61">
        <f t="shared" si="44"/>
        <v>333330</v>
      </c>
      <c r="BW198" s="61">
        <f t="shared" si="45"/>
        <v>4960</v>
      </c>
      <c r="BX198" s="47">
        <f t="shared" si="37"/>
        <v>0</v>
      </c>
      <c r="BY198" s="61">
        <f t="shared" si="46"/>
        <v>388264</v>
      </c>
      <c r="BZ198" s="62">
        <f t="shared" si="47"/>
        <v>12.871139224857314</v>
      </c>
      <c r="CA198" s="63">
        <v>12.871139224857314</v>
      </c>
      <c r="CB198" s="64">
        <f>BY198/F198</f>
        <v>400.2721649484536</v>
      </c>
    </row>
    <row r="199" spans="1:80" ht="12">
      <c r="A199" s="52">
        <v>2009</v>
      </c>
      <c r="B199" s="53" t="s">
        <v>511</v>
      </c>
      <c r="C199" s="53" t="s">
        <v>451</v>
      </c>
      <c r="D199" s="54" t="s">
        <v>512</v>
      </c>
      <c r="E199" s="55">
        <v>723</v>
      </c>
      <c r="F199" s="56">
        <v>47771</v>
      </c>
      <c r="G199" s="56">
        <v>365</v>
      </c>
      <c r="H199" s="56">
        <v>0</v>
      </c>
      <c r="I199" s="56">
        <v>450</v>
      </c>
      <c r="J199" s="56">
        <v>0</v>
      </c>
      <c r="K199" s="56">
        <v>0</v>
      </c>
      <c r="L199" s="56">
        <v>17130</v>
      </c>
      <c r="M199" s="56">
        <v>0</v>
      </c>
      <c r="N199" s="56"/>
      <c r="O199" s="56">
        <v>1308470</v>
      </c>
      <c r="P199" s="56">
        <v>2008490</v>
      </c>
      <c r="Q199" s="42">
        <f t="shared" si="38"/>
        <v>3316960</v>
      </c>
      <c r="R199" s="56">
        <v>27580</v>
      </c>
      <c r="S199" s="56">
        <v>111720</v>
      </c>
      <c r="T199" s="42">
        <f t="shared" si="39"/>
        <v>139300</v>
      </c>
      <c r="U199" s="56">
        <v>33040</v>
      </c>
      <c r="V199" s="56">
        <v>21020</v>
      </c>
      <c r="W199" s="56">
        <v>0</v>
      </c>
      <c r="X199" s="42">
        <f t="shared" si="40"/>
        <v>54060</v>
      </c>
      <c r="Y199" s="56">
        <v>0</v>
      </c>
      <c r="Z199" s="56">
        <v>0</v>
      </c>
      <c r="AA199" s="56">
        <v>0</v>
      </c>
      <c r="AB199" s="56">
        <v>0</v>
      </c>
      <c r="AC199" s="56">
        <v>0</v>
      </c>
      <c r="AD199" s="42">
        <f t="shared" si="41"/>
        <v>0</v>
      </c>
      <c r="AE199" s="56">
        <v>264020</v>
      </c>
      <c r="AF199" s="56">
        <v>0</v>
      </c>
      <c r="AG199" s="42">
        <f t="shared" si="42"/>
        <v>264020</v>
      </c>
      <c r="AH199" s="56">
        <v>1995480</v>
      </c>
      <c r="AI199" s="56">
        <v>0</v>
      </c>
      <c r="AJ199" s="56">
        <v>0</v>
      </c>
      <c r="AK199" s="56">
        <v>0</v>
      </c>
      <c r="AL199" s="56">
        <v>0</v>
      </c>
      <c r="AM199" s="56">
        <v>0</v>
      </c>
      <c r="AN199" s="56">
        <v>0</v>
      </c>
      <c r="AO199" s="56">
        <v>195</v>
      </c>
      <c r="AP199" s="56">
        <v>71174</v>
      </c>
      <c r="AQ199" s="56">
        <v>739</v>
      </c>
      <c r="AR199" s="56">
        <v>133950</v>
      </c>
      <c r="AS199" s="56">
        <v>78010</v>
      </c>
      <c r="AT199" s="56">
        <v>22900</v>
      </c>
      <c r="AU199" s="56">
        <v>0</v>
      </c>
      <c r="AV199" s="56">
        <v>27</v>
      </c>
      <c r="AW199" s="56">
        <v>0</v>
      </c>
      <c r="AX199" s="56">
        <v>0</v>
      </c>
      <c r="AY199" s="56">
        <v>2590980</v>
      </c>
      <c r="AZ199" s="56">
        <v>2408770</v>
      </c>
      <c r="BA199" s="42">
        <f t="shared" si="43"/>
        <v>4999750</v>
      </c>
      <c r="BB199" s="56">
        <v>92960</v>
      </c>
      <c r="BC199" s="56">
        <v>1640</v>
      </c>
      <c r="BD199" s="56">
        <v>0</v>
      </c>
      <c r="BE199" s="56">
        <v>0</v>
      </c>
      <c r="BF199" s="56">
        <v>1980</v>
      </c>
      <c r="BG199" s="56">
        <v>0</v>
      </c>
      <c r="BH199" s="56">
        <v>3</v>
      </c>
      <c r="BI199" s="56">
        <v>20605490</v>
      </c>
      <c r="BJ199" s="56">
        <v>0</v>
      </c>
      <c r="BK199" s="56">
        <v>0</v>
      </c>
      <c r="BL199" s="56">
        <v>1347540</v>
      </c>
      <c r="BM199" s="56">
        <v>0</v>
      </c>
      <c r="BN199" s="56">
        <v>0</v>
      </c>
      <c r="BO199" s="56">
        <v>0</v>
      </c>
      <c r="BP199" s="57">
        <v>1403370</v>
      </c>
      <c r="BQ199" s="58">
        <v>701685</v>
      </c>
      <c r="BR199" s="59">
        <v>701685</v>
      </c>
      <c r="BS199" s="60">
        <v>0</v>
      </c>
      <c r="BT199" s="56">
        <v>0</v>
      </c>
      <c r="BU199" s="47">
        <f t="shared" si="36"/>
        <v>11889128</v>
      </c>
      <c r="BV199" s="61">
        <f t="shared" si="44"/>
        <v>20605490</v>
      </c>
      <c r="BW199" s="61">
        <f t="shared" si="45"/>
        <v>701685</v>
      </c>
      <c r="BX199" s="47">
        <f t="shared" si="37"/>
        <v>3620</v>
      </c>
      <c r="BY199" s="61">
        <f t="shared" si="46"/>
        <v>33199923</v>
      </c>
      <c r="BZ199" s="62">
        <f t="shared" si="47"/>
        <v>35.810709560983014</v>
      </c>
      <c r="CA199" s="63">
        <v>35.810709560983014</v>
      </c>
      <c r="CB199" s="64">
        <f>BY199/F199</f>
        <v>694.980699587616</v>
      </c>
    </row>
    <row r="200" spans="1:80" ht="12">
      <c r="A200" s="52">
        <v>2009</v>
      </c>
      <c r="B200" s="53" t="s">
        <v>513</v>
      </c>
      <c r="C200" s="53" t="s">
        <v>451</v>
      </c>
      <c r="D200" s="54" t="s">
        <v>514</v>
      </c>
      <c r="E200" s="55">
        <v>534</v>
      </c>
      <c r="F200" s="56">
        <v>6991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4170</v>
      </c>
      <c r="M200" s="56">
        <v>0</v>
      </c>
      <c r="N200" s="56"/>
      <c r="O200" s="56">
        <v>82560</v>
      </c>
      <c r="P200" s="56">
        <v>232860</v>
      </c>
      <c r="Q200" s="42">
        <f t="shared" si="38"/>
        <v>315420</v>
      </c>
      <c r="R200" s="56">
        <v>0</v>
      </c>
      <c r="S200" s="56">
        <v>0</v>
      </c>
      <c r="T200" s="42">
        <f t="shared" si="39"/>
        <v>0</v>
      </c>
      <c r="U200" s="56">
        <v>0</v>
      </c>
      <c r="V200" s="56">
        <v>0</v>
      </c>
      <c r="W200" s="56">
        <v>0</v>
      </c>
      <c r="X200" s="42">
        <f t="shared" si="40"/>
        <v>0</v>
      </c>
      <c r="Y200" s="56">
        <v>0</v>
      </c>
      <c r="Z200" s="56">
        <v>0</v>
      </c>
      <c r="AA200" s="56">
        <v>0</v>
      </c>
      <c r="AB200" s="56">
        <v>0</v>
      </c>
      <c r="AC200" s="56">
        <v>0</v>
      </c>
      <c r="AD200" s="42">
        <f t="shared" si="41"/>
        <v>0</v>
      </c>
      <c r="AE200" s="56">
        <v>0</v>
      </c>
      <c r="AF200" s="56">
        <v>0</v>
      </c>
      <c r="AG200" s="42">
        <f t="shared" si="42"/>
        <v>0</v>
      </c>
      <c r="AH200" s="56">
        <v>258480</v>
      </c>
      <c r="AI200" s="56"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  <c r="AO200" s="56">
        <v>0</v>
      </c>
      <c r="AP200" s="56">
        <v>2628</v>
      </c>
      <c r="AQ200" s="56">
        <v>148</v>
      </c>
      <c r="AR200" s="56">
        <v>7530</v>
      </c>
      <c r="AS200" s="56">
        <v>4587</v>
      </c>
      <c r="AT200" s="56">
        <v>1500</v>
      </c>
      <c r="AU200" s="56">
        <v>0</v>
      </c>
      <c r="AV200" s="56">
        <v>0</v>
      </c>
      <c r="AW200" s="56">
        <v>0</v>
      </c>
      <c r="AX200" s="56">
        <v>0</v>
      </c>
      <c r="AY200" s="56">
        <v>61430</v>
      </c>
      <c r="AZ200" s="56">
        <v>316300</v>
      </c>
      <c r="BA200" s="42">
        <f t="shared" si="43"/>
        <v>377730</v>
      </c>
      <c r="BB200" s="56">
        <v>0</v>
      </c>
      <c r="BC200" s="56">
        <v>400</v>
      </c>
      <c r="BD200" s="56">
        <v>0</v>
      </c>
      <c r="BE200" s="56">
        <v>0</v>
      </c>
      <c r="BF200" s="56">
        <v>500</v>
      </c>
      <c r="BG200" s="56">
        <v>0</v>
      </c>
      <c r="BH200" s="56">
        <v>0</v>
      </c>
      <c r="BI200" s="56">
        <v>2526600</v>
      </c>
      <c r="BJ200" s="56">
        <v>0</v>
      </c>
      <c r="BK200" s="56">
        <v>0</v>
      </c>
      <c r="BL200" s="56">
        <v>0</v>
      </c>
      <c r="BM200" s="56">
        <v>0</v>
      </c>
      <c r="BN200" s="56">
        <v>0</v>
      </c>
      <c r="BO200" s="56">
        <v>0</v>
      </c>
      <c r="BP200" s="57">
        <v>115140</v>
      </c>
      <c r="BQ200" s="58">
        <v>57570</v>
      </c>
      <c r="BR200" s="59">
        <v>57570</v>
      </c>
      <c r="BS200" s="60">
        <v>0</v>
      </c>
      <c r="BT200" s="56">
        <v>0</v>
      </c>
      <c r="BU200" s="47">
        <f t="shared" si="36"/>
        <v>1029763</v>
      </c>
      <c r="BV200" s="61">
        <f t="shared" si="44"/>
        <v>2526600</v>
      </c>
      <c r="BW200" s="61">
        <f t="shared" si="45"/>
        <v>57570</v>
      </c>
      <c r="BX200" s="47">
        <f t="shared" si="37"/>
        <v>900</v>
      </c>
      <c r="BY200" s="61">
        <f t="shared" si="46"/>
        <v>3614833</v>
      </c>
      <c r="BZ200" s="62">
        <f t="shared" si="47"/>
        <v>28.487152795163706</v>
      </c>
      <c r="CA200" s="63">
        <v>28.487152795163706</v>
      </c>
      <c r="CB200" s="64">
        <f>BY200/F200</f>
        <v>517.0695179516521</v>
      </c>
    </row>
    <row r="201" spans="1:80" ht="12.75" thickBot="1">
      <c r="A201" s="66">
        <v>2009</v>
      </c>
      <c r="B201" s="67" t="s">
        <v>515</v>
      </c>
      <c r="C201" s="67" t="s">
        <v>451</v>
      </c>
      <c r="D201" s="68" t="s">
        <v>516</v>
      </c>
      <c r="E201" s="69">
        <v>403</v>
      </c>
      <c r="F201" s="70">
        <v>2226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730</v>
      </c>
      <c r="M201" s="70">
        <v>0</v>
      </c>
      <c r="N201" s="70"/>
      <c r="O201" s="70">
        <v>0</v>
      </c>
      <c r="P201" s="70">
        <v>36031</v>
      </c>
      <c r="Q201" s="42">
        <f t="shared" si="38"/>
        <v>36031</v>
      </c>
      <c r="R201" s="70">
        <v>0</v>
      </c>
      <c r="S201" s="70">
        <v>0</v>
      </c>
      <c r="T201" s="42">
        <f t="shared" si="39"/>
        <v>0</v>
      </c>
      <c r="U201" s="70">
        <v>0</v>
      </c>
      <c r="V201" s="70">
        <v>0</v>
      </c>
      <c r="W201" s="70">
        <v>0</v>
      </c>
      <c r="X201" s="42">
        <f t="shared" si="40"/>
        <v>0</v>
      </c>
      <c r="Y201" s="70">
        <v>0</v>
      </c>
      <c r="Z201" s="70">
        <v>0</v>
      </c>
      <c r="AA201" s="70">
        <v>0</v>
      </c>
      <c r="AB201" s="70">
        <v>0</v>
      </c>
      <c r="AC201" s="70">
        <v>0</v>
      </c>
      <c r="AD201" s="42">
        <f t="shared" si="41"/>
        <v>0</v>
      </c>
      <c r="AE201" s="70">
        <v>0</v>
      </c>
      <c r="AF201" s="70">
        <v>0</v>
      </c>
      <c r="AG201" s="42">
        <f t="shared" si="42"/>
        <v>0</v>
      </c>
      <c r="AH201" s="70">
        <v>48775</v>
      </c>
      <c r="AI201" s="70">
        <v>0</v>
      </c>
      <c r="AJ201" s="70">
        <v>0</v>
      </c>
      <c r="AK201" s="70">
        <v>0</v>
      </c>
      <c r="AL201" s="70">
        <v>0</v>
      </c>
      <c r="AM201" s="70">
        <v>0</v>
      </c>
      <c r="AN201" s="70">
        <v>0</v>
      </c>
      <c r="AO201" s="70">
        <v>0</v>
      </c>
      <c r="AP201" s="70">
        <v>1016</v>
      </c>
      <c r="AQ201" s="70">
        <v>57</v>
      </c>
      <c r="AR201" s="70">
        <v>2910</v>
      </c>
      <c r="AS201" s="70">
        <v>1773</v>
      </c>
      <c r="AT201" s="70">
        <v>1000</v>
      </c>
      <c r="AU201" s="70">
        <v>0</v>
      </c>
      <c r="AV201" s="70">
        <v>0</v>
      </c>
      <c r="AW201" s="70">
        <v>0</v>
      </c>
      <c r="AX201" s="70">
        <v>0</v>
      </c>
      <c r="AY201" s="70">
        <v>0</v>
      </c>
      <c r="AZ201" s="70">
        <v>0</v>
      </c>
      <c r="BA201" s="42">
        <f t="shared" si="43"/>
        <v>0</v>
      </c>
      <c r="BB201" s="70">
        <v>0</v>
      </c>
      <c r="BC201" s="70">
        <v>110</v>
      </c>
      <c r="BD201" s="70">
        <v>0</v>
      </c>
      <c r="BE201" s="70">
        <v>0</v>
      </c>
      <c r="BF201" s="70">
        <v>189</v>
      </c>
      <c r="BG201" s="70">
        <v>0</v>
      </c>
      <c r="BH201" s="70">
        <v>0</v>
      </c>
      <c r="BI201" s="70">
        <v>750162</v>
      </c>
      <c r="BJ201" s="70">
        <v>0</v>
      </c>
      <c r="BK201" s="70">
        <v>0</v>
      </c>
      <c r="BL201" s="70">
        <v>0</v>
      </c>
      <c r="BM201" s="70">
        <v>0</v>
      </c>
      <c r="BN201" s="70">
        <v>0</v>
      </c>
      <c r="BO201" s="70">
        <v>0</v>
      </c>
      <c r="BP201" s="71">
        <v>53598</v>
      </c>
      <c r="BQ201" s="72">
        <v>26799</v>
      </c>
      <c r="BR201" s="73">
        <v>26799</v>
      </c>
      <c r="BS201" s="74">
        <v>0</v>
      </c>
      <c r="BT201" s="70">
        <v>0</v>
      </c>
      <c r="BU201" s="75">
        <f t="shared" si="36"/>
        <v>119091</v>
      </c>
      <c r="BV201" s="75">
        <f t="shared" si="44"/>
        <v>750162</v>
      </c>
      <c r="BW201" s="75">
        <f t="shared" si="45"/>
        <v>26799</v>
      </c>
      <c r="BX201" s="75">
        <f t="shared" si="37"/>
        <v>299</v>
      </c>
      <c r="BY201" s="75">
        <f t="shared" si="46"/>
        <v>896351</v>
      </c>
      <c r="BZ201" s="76">
        <f t="shared" si="47"/>
        <v>13.286201499189493</v>
      </c>
      <c r="CA201" s="77">
        <v>13.286201499189493</v>
      </c>
      <c r="CB201" s="78">
        <f>BY201/F201</f>
        <v>402.6734052111411</v>
      </c>
    </row>
    <row r="202" spans="1:80" ht="12">
      <c r="A202" s="38">
        <v>2009</v>
      </c>
      <c r="B202" s="39" t="s">
        <v>517</v>
      </c>
      <c r="C202" s="39" t="s">
        <v>518</v>
      </c>
      <c r="D202" s="40" t="s">
        <v>519</v>
      </c>
      <c r="E202" s="41">
        <v>626</v>
      </c>
      <c r="F202" s="42">
        <v>3077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/>
      <c r="O202" s="42">
        <v>0</v>
      </c>
      <c r="P202" s="42">
        <v>57080</v>
      </c>
      <c r="Q202" s="42">
        <f t="shared" si="38"/>
        <v>57080</v>
      </c>
      <c r="R202" s="42">
        <v>8640</v>
      </c>
      <c r="S202" s="42">
        <v>0</v>
      </c>
      <c r="T202" s="42">
        <f t="shared" si="39"/>
        <v>8640</v>
      </c>
      <c r="U202" s="42">
        <v>0</v>
      </c>
      <c r="V202" s="42">
        <v>1800</v>
      </c>
      <c r="W202" s="42">
        <v>0</v>
      </c>
      <c r="X202" s="42">
        <f t="shared" si="40"/>
        <v>1800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f t="shared" si="41"/>
        <v>0</v>
      </c>
      <c r="AE202" s="42">
        <v>49900</v>
      </c>
      <c r="AF202" s="42">
        <v>0</v>
      </c>
      <c r="AG202" s="42">
        <f t="shared" si="42"/>
        <v>49900</v>
      </c>
      <c r="AH202" s="42">
        <v>0</v>
      </c>
      <c r="AI202" s="42">
        <v>0</v>
      </c>
      <c r="AJ202" s="42">
        <v>0</v>
      </c>
      <c r="AK202" s="42">
        <v>0</v>
      </c>
      <c r="AL202" s="42">
        <v>1156</v>
      </c>
      <c r="AM202" s="42">
        <v>0</v>
      </c>
      <c r="AN202" s="42">
        <v>0</v>
      </c>
      <c r="AO202" s="42">
        <v>0</v>
      </c>
      <c r="AP202" s="42">
        <v>0</v>
      </c>
      <c r="AQ202" s="42">
        <v>0</v>
      </c>
      <c r="AR202" s="42">
        <v>1145</v>
      </c>
      <c r="AS202" s="42">
        <v>0</v>
      </c>
      <c r="AT202" s="42">
        <v>0</v>
      </c>
      <c r="AU202" s="42">
        <v>104</v>
      </c>
      <c r="AV202" s="42">
        <v>0</v>
      </c>
      <c r="AW202" s="42">
        <v>0</v>
      </c>
      <c r="AX202" s="42">
        <v>0</v>
      </c>
      <c r="AY202" s="42">
        <v>17500</v>
      </c>
      <c r="AZ202" s="42">
        <v>66670</v>
      </c>
      <c r="BA202" s="42">
        <f t="shared" si="43"/>
        <v>84170</v>
      </c>
      <c r="BB202" s="42">
        <v>0</v>
      </c>
      <c r="BC202" s="42"/>
      <c r="BD202" s="42">
        <v>104</v>
      </c>
      <c r="BE202" s="42">
        <v>0</v>
      </c>
      <c r="BF202" s="42">
        <v>0</v>
      </c>
      <c r="BG202" s="42">
        <v>161</v>
      </c>
      <c r="BH202" s="42">
        <v>0</v>
      </c>
      <c r="BI202" s="42">
        <v>1709990</v>
      </c>
      <c r="BJ202" s="42">
        <v>0</v>
      </c>
      <c r="BK202" s="42">
        <v>0</v>
      </c>
      <c r="BL202" s="42">
        <v>0</v>
      </c>
      <c r="BM202" s="42">
        <v>0</v>
      </c>
      <c r="BN202" s="42">
        <v>0</v>
      </c>
      <c r="BO202" s="42">
        <v>0</v>
      </c>
      <c r="BP202" s="43">
        <v>10480</v>
      </c>
      <c r="BQ202" s="44">
        <v>0</v>
      </c>
      <c r="BR202" s="45">
        <v>10480</v>
      </c>
      <c r="BS202" s="46">
        <v>0</v>
      </c>
      <c r="BT202" s="42">
        <v>0</v>
      </c>
      <c r="BU202" s="47">
        <f t="shared" si="36"/>
        <v>203995</v>
      </c>
      <c r="BV202" s="47">
        <f t="shared" si="44"/>
        <v>1709990</v>
      </c>
      <c r="BW202" s="47">
        <f t="shared" si="45"/>
        <v>10480</v>
      </c>
      <c r="BX202" s="47">
        <f t="shared" si="37"/>
        <v>265</v>
      </c>
      <c r="BY202" s="47">
        <f t="shared" si="46"/>
        <v>1924730</v>
      </c>
      <c r="BZ202" s="48">
        <f t="shared" si="47"/>
        <v>10.598629418152157</v>
      </c>
      <c r="CA202" s="49">
        <v>10.598629418152157</v>
      </c>
      <c r="CB202" s="50">
        <f>BY202/F202</f>
        <v>625.521611959701</v>
      </c>
    </row>
    <row r="203" spans="1:80" ht="12">
      <c r="A203" s="52">
        <v>2009</v>
      </c>
      <c r="B203" s="53" t="s">
        <v>520</v>
      </c>
      <c r="C203" s="53" t="s">
        <v>518</v>
      </c>
      <c r="D203" s="54" t="s">
        <v>521</v>
      </c>
      <c r="E203" s="55">
        <v>439</v>
      </c>
      <c r="F203" s="56">
        <v>3802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/>
      <c r="O203" s="56">
        <v>0</v>
      </c>
      <c r="P203" s="56">
        <v>129042</v>
      </c>
      <c r="Q203" s="42">
        <f t="shared" si="38"/>
        <v>129042</v>
      </c>
      <c r="R203" s="56">
        <v>20370</v>
      </c>
      <c r="S203" s="56">
        <v>803</v>
      </c>
      <c r="T203" s="42">
        <f t="shared" si="39"/>
        <v>21173</v>
      </c>
      <c r="U203" s="56">
        <v>0</v>
      </c>
      <c r="V203" s="56">
        <v>0</v>
      </c>
      <c r="W203" s="56">
        <v>0</v>
      </c>
      <c r="X203" s="42">
        <f t="shared" si="40"/>
        <v>0</v>
      </c>
      <c r="Y203" s="56">
        <v>0</v>
      </c>
      <c r="Z203" s="56">
        <v>0</v>
      </c>
      <c r="AA203" s="56">
        <v>0</v>
      </c>
      <c r="AB203" s="56">
        <v>0</v>
      </c>
      <c r="AC203" s="56">
        <v>9260</v>
      </c>
      <c r="AD203" s="42">
        <f t="shared" si="41"/>
        <v>9260</v>
      </c>
      <c r="AE203" s="56">
        <v>7214</v>
      </c>
      <c r="AF203" s="56">
        <v>52500</v>
      </c>
      <c r="AG203" s="42">
        <f t="shared" si="42"/>
        <v>59714</v>
      </c>
      <c r="AH203" s="56">
        <v>0</v>
      </c>
      <c r="AI203" s="56">
        <v>0</v>
      </c>
      <c r="AJ203" s="56">
        <v>0</v>
      </c>
      <c r="AK203" s="56">
        <v>0</v>
      </c>
      <c r="AL203" s="56">
        <v>0</v>
      </c>
      <c r="AM203" s="56">
        <v>0</v>
      </c>
      <c r="AN203" s="56">
        <v>0</v>
      </c>
      <c r="AO203" s="56">
        <v>0</v>
      </c>
      <c r="AP203" s="56">
        <v>6670</v>
      </c>
      <c r="AQ203" s="56">
        <v>0</v>
      </c>
      <c r="AR203" s="56">
        <v>0</v>
      </c>
      <c r="AS203" s="56">
        <v>4829</v>
      </c>
      <c r="AT203" s="56">
        <v>0</v>
      </c>
      <c r="AU203" s="56">
        <v>0</v>
      </c>
      <c r="AV203" s="56">
        <v>0</v>
      </c>
      <c r="AW203" s="56">
        <v>0</v>
      </c>
      <c r="AX203" s="56">
        <v>0</v>
      </c>
      <c r="AY203" s="56">
        <v>0</v>
      </c>
      <c r="AZ203" s="56">
        <v>0</v>
      </c>
      <c r="BA203" s="42">
        <f t="shared" si="43"/>
        <v>0</v>
      </c>
      <c r="BB203" s="56">
        <v>4370</v>
      </c>
      <c r="BC203" s="56"/>
      <c r="BD203" s="56">
        <v>14</v>
      </c>
      <c r="BE203" s="56">
        <v>0</v>
      </c>
      <c r="BF203" s="56">
        <v>0</v>
      </c>
      <c r="BG203" s="56">
        <v>24</v>
      </c>
      <c r="BH203" s="56">
        <v>0</v>
      </c>
      <c r="BI203" s="56">
        <v>1407270</v>
      </c>
      <c r="BJ203" s="56">
        <v>0</v>
      </c>
      <c r="BK203" s="56">
        <v>0</v>
      </c>
      <c r="BL203" s="56">
        <v>0</v>
      </c>
      <c r="BM203" s="56">
        <v>0</v>
      </c>
      <c r="BN203" s="56">
        <v>0</v>
      </c>
      <c r="BO203" s="56">
        <v>0</v>
      </c>
      <c r="BP203" s="57">
        <v>28240</v>
      </c>
      <c r="BQ203" s="44">
        <v>0</v>
      </c>
      <c r="BR203" s="45">
        <v>28240</v>
      </c>
      <c r="BS203" s="60">
        <v>0</v>
      </c>
      <c r="BT203" s="56">
        <v>0</v>
      </c>
      <c r="BU203" s="47">
        <f t="shared" si="36"/>
        <v>235058</v>
      </c>
      <c r="BV203" s="61">
        <f t="shared" si="44"/>
        <v>1407270</v>
      </c>
      <c r="BW203" s="61">
        <f t="shared" si="45"/>
        <v>28240</v>
      </c>
      <c r="BX203" s="47">
        <f t="shared" si="37"/>
        <v>38</v>
      </c>
      <c r="BY203" s="61">
        <f t="shared" si="46"/>
        <v>1670606</v>
      </c>
      <c r="BZ203" s="62">
        <f t="shared" si="47"/>
        <v>14.07022361945306</v>
      </c>
      <c r="CA203" s="49">
        <v>14.07022361945306</v>
      </c>
      <c r="CB203" s="64">
        <f>BY203/F203</f>
        <v>439.40189374013676</v>
      </c>
    </row>
    <row r="204" spans="1:80" ht="12">
      <c r="A204" s="52">
        <v>2009</v>
      </c>
      <c r="B204" s="53" t="s">
        <v>522</v>
      </c>
      <c r="C204" s="53" t="s">
        <v>518</v>
      </c>
      <c r="D204" s="54" t="s">
        <v>523</v>
      </c>
      <c r="E204" s="55">
        <v>365</v>
      </c>
      <c r="F204" s="56">
        <v>663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/>
      <c r="O204" s="56">
        <v>0</v>
      </c>
      <c r="P204" s="56">
        <v>8580</v>
      </c>
      <c r="Q204" s="42">
        <f t="shared" si="38"/>
        <v>8580</v>
      </c>
      <c r="R204" s="56">
        <v>3650</v>
      </c>
      <c r="S204" s="56">
        <v>0</v>
      </c>
      <c r="T204" s="42">
        <f t="shared" si="39"/>
        <v>3650</v>
      </c>
      <c r="U204" s="56">
        <v>0</v>
      </c>
      <c r="V204" s="56">
        <v>0</v>
      </c>
      <c r="W204" s="56">
        <v>0</v>
      </c>
      <c r="X204" s="42">
        <f t="shared" si="40"/>
        <v>0</v>
      </c>
      <c r="Y204" s="56">
        <v>0</v>
      </c>
      <c r="Z204" s="56">
        <v>0</v>
      </c>
      <c r="AA204" s="56">
        <v>0</v>
      </c>
      <c r="AB204" s="56">
        <v>0</v>
      </c>
      <c r="AC204" s="56">
        <v>0</v>
      </c>
      <c r="AD204" s="42">
        <f t="shared" si="41"/>
        <v>0</v>
      </c>
      <c r="AE204" s="56">
        <v>10560</v>
      </c>
      <c r="AF204" s="56">
        <v>0</v>
      </c>
      <c r="AG204" s="42">
        <f t="shared" si="42"/>
        <v>10560</v>
      </c>
      <c r="AH204" s="56">
        <v>0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  <c r="AO204" s="56">
        <v>0</v>
      </c>
      <c r="AP204" s="56">
        <v>0</v>
      </c>
      <c r="AQ204" s="56">
        <v>0</v>
      </c>
      <c r="AR204" s="56">
        <v>0</v>
      </c>
      <c r="AS204" s="56">
        <v>0</v>
      </c>
      <c r="AT204" s="56">
        <v>0</v>
      </c>
      <c r="AU204" s="56">
        <v>0</v>
      </c>
      <c r="AV204" s="56">
        <v>0</v>
      </c>
      <c r="AW204" s="56">
        <v>0</v>
      </c>
      <c r="AX204" s="56">
        <v>0</v>
      </c>
      <c r="AY204" s="56">
        <v>0</v>
      </c>
      <c r="AZ204" s="56">
        <v>0</v>
      </c>
      <c r="BA204" s="42">
        <f t="shared" si="43"/>
        <v>0</v>
      </c>
      <c r="BB204" s="56">
        <v>0</v>
      </c>
      <c r="BC204" s="56"/>
      <c r="BD204" s="56">
        <v>0</v>
      </c>
      <c r="BE204" s="56">
        <v>0</v>
      </c>
      <c r="BF204" s="56">
        <v>0</v>
      </c>
      <c r="BG204" s="56">
        <v>0</v>
      </c>
      <c r="BH204" s="56">
        <v>0</v>
      </c>
      <c r="BI204" s="56">
        <v>218910</v>
      </c>
      <c r="BJ204" s="56">
        <v>0</v>
      </c>
      <c r="BK204" s="56">
        <v>0</v>
      </c>
      <c r="BL204" s="56">
        <v>0</v>
      </c>
      <c r="BM204" s="56">
        <v>0</v>
      </c>
      <c r="BN204" s="56">
        <v>0</v>
      </c>
      <c r="BO204" s="56">
        <v>0</v>
      </c>
      <c r="BP204" s="57">
        <v>0</v>
      </c>
      <c r="BQ204" s="44">
        <v>0</v>
      </c>
      <c r="BR204" s="45">
        <v>0</v>
      </c>
      <c r="BS204" s="60">
        <v>0</v>
      </c>
      <c r="BT204" s="56">
        <v>0</v>
      </c>
      <c r="BU204" s="47">
        <f t="shared" si="36"/>
        <v>22790</v>
      </c>
      <c r="BV204" s="61">
        <f t="shared" si="44"/>
        <v>218910</v>
      </c>
      <c r="BW204" s="61">
        <f t="shared" si="45"/>
        <v>0</v>
      </c>
      <c r="BX204" s="47">
        <f t="shared" si="37"/>
        <v>0</v>
      </c>
      <c r="BY204" s="61">
        <f t="shared" si="46"/>
        <v>241700</v>
      </c>
      <c r="BZ204" s="62">
        <f t="shared" si="47"/>
        <v>9.429044269755895</v>
      </c>
      <c r="CA204" s="49">
        <v>9.429044269755895</v>
      </c>
      <c r="CB204" s="64">
        <f>BY204/F204</f>
        <v>364.5550527903469</v>
      </c>
    </row>
    <row r="205" spans="1:80" ht="12">
      <c r="A205" s="52">
        <v>2009</v>
      </c>
      <c r="B205" s="53" t="s">
        <v>524</v>
      </c>
      <c r="C205" s="53" t="s">
        <v>518</v>
      </c>
      <c r="D205" s="54" t="s">
        <v>525</v>
      </c>
      <c r="E205" s="55">
        <v>151</v>
      </c>
      <c r="F205" s="56">
        <v>1934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/>
      <c r="O205" s="56">
        <v>2480</v>
      </c>
      <c r="P205" s="56">
        <v>39150</v>
      </c>
      <c r="Q205" s="42">
        <f t="shared" si="38"/>
        <v>41630</v>
      </c>
      <c r="R205" s="56">
        <v>8920</v>
      </c>
      <c r="S205" s="56">
        <v>0</v>
      </c>
      <c r="T205" s="42">
        <f t="shared" si="39"/>
        <v>8920</v>
      </c>
      <c r="U205" s="56">
        <v>0</v>
      </c>
      <c r="V205" s="56">
        <v>9850</v>
      </c>
      <c r="W205" s="56">
        <v>0</v>
      </c>
      <c r="X205" s="42">
        <f t="shared" si="40"/>
        <v>9850</v>
      </c>
      <c r="Y205" s="56">
        <v>0</v>
      </c>
      <c r="Z205" s="56">
        <v>0</v>
      </c>
      <c r="AA205" s="56">
        <v>0</v>
      </c>
      <c r="AB205" s="56">
        <v>0</v>
      </c>
      <c r="AC205" s="56">
        <v>5580</v>
      </c>
      <c r="AD205" s="42">
        <f t="shared" si="41"/>
        <v>5580</v>
      </c>
      <c r="AE205" s="56">
        <v>2480</v>
      </c>
      <c r="AF205" s="56">
        <v>15720</v>
      </c>
      <c r="AG205" s="42">
        <f t="shared" si="42"/>
        <v>18200</v>
      </c>
      <c r="AH205" s="56">
        <v>0</v>
      </c>
      <c r="AI205" s="56">
        <v>0</v>
      </c>
      <c r="AJ205" s="56">
        <v>0</v>
      </c>
      <c r="AK205" s="56">
        <v>0</v>
      </c>
      <c r="AL205" s="56">
        <v>2740</v>
      </c>
      <c r="AM205" s="56">
        <v>0</v>
      </c>
      <c r="AN205" s="56">
        <v>0</v>
      </c>
      <c r="AO205" s="56">
        <v>0</v>
      </c>
      <c r="AP205" s="56">
        <v>1680</v>
      </c>
      <c r="AQ205" s="56">
        <v>0</v>
      </c>
      <c r="AR205" s="56">
        <v>0</v>
      </c>
      <c r="AS205" s="56">
        <v>2760</v>
      </c>
      <c r="AT205" s="56">
        <v>0</v>
      </c>
      <c r="AU205" s="56">
        <v>0</v>
      </c>
      <c r="AV205" s="56">
        <v>0</v>
      </c>
      <c r="AW205" s="56">
        <v>0</v>
      </c>
      <c r="AX205" s="56">
        <v>0</v>
      </c>
      <c r="AY205" s="56">
        <v>0</v>
      </c>
      <c r="AZ205" s="56">
        <v>3050</v>
      </c>
      <c r="BA205" s="42">
        <f t="shared" si="43"/>
        <v>3050</v>
      </c>
      <c r="BB205" s="56">
        <v>0</v>
      </c>
      <c r="BC205" s="56"/>
      <c r="BD205" s="56">
        <v>18</v>
      </c>
      <c r="BE205" s="56">
        <v>0</v>
      </c>
      <c r="BF205" s="56">
        <v>0</v>
      </c>
      <c r="BG205" s="56">
        <v>50</v>
      </c>
      <c r="BH205" s="56">
        <v>0</v>
      </c>
      <c r="BI205" s="56">
        <v>180490</v>
      </c>
      <c r="BJ205" s="56">
        <v>0</v>
      </c>
      <c r="BK205" s="56">
        <v>0</v>
      </c>
      <c r="BL205" s="56">
        <v>0</v>
      </c>
      <c r="BM205" s="56">
        <v>0</v>
      </c>
      <c r="BN205" s="56">
        <v>0</v>
      </c>
      <c r="BO205" s="56">
        <v>0</v>
      </c>
      <c r="BP205" s="57">
        <v>17090</v>
      </c>
      <c r="BQ205" s="44">
        <v>0</v>
      </c>
      <c r="BR205" s="45">
        <v>17090</v>
      </c>
      <c r="BS205" s="60">
        <v>0</v>
      </c>
      <c r="BT205" s="56">
        <v>0</v>
      </c>
      <c r="BU205" s="47">
        <f t="shared" si="36"/>
        <v>94410</v>
      </c>
      <c r="BV205" s="61">
        <f t="shared" si="44"/>
        <v>180490</v>
      </c>
      <c r="BW205" s="61">
        <f t="shared" si="45"/>
        <v>17090</v>
      </c>
      <c r="BX205" s="47">
        <f t="shared" si="37"/>
        <v>68</v>
      </c>
      <c r="BY205" s="61">
        <f t="shared" si="46"/>
        <v>292058</v>
      </c>
      <c r="BZ205" s="62">
        <f t="shared" si="47"/>
        <v>32.32577090851817</v>
      </c>
      <c r="CA205" s="49">
        <v>32.32577090851817</v>
      </c>
      <c r="CB205" s="64">
        <f>BY205/F205</f>
        <v>151.0124095139607</v>
      </c>
    </row>
    <row r="206" spans="1:80" ht="12">
      <c r="A206" s="52">
        <v>2009</v>
      </c>
      <c r="B206" s="53" t="s">
        <v>526</v>
      </c>
      <c r="C206" s="53" t="s">
        <v>518</v>
      </c>
      <c r="D206" s="54" t="s">
        <v>527</v>
      </c>
      <c r="E206" s="55">
        <v>443</v>
      </c>
      <c r="F206" s="56">
        <v>3490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/>
      <c r="O206" s="56">
        <v>0</v>
      </c>
      <c r="P206" s="56">
        <v>34520</v>
      </c>
      <c r="Q206" s="42">
        <f t="shared" si="38"/>
        <v>34520</v>
      </c>
      <c r="R206" s="56">
        <v>11460</v>
      </c>
      <c r="S206" s="56">
        <v>0</v>
      </c>
      <c r="T206" s="42">
        <f t="shared" si="39"/>
        <v>11460</v>
      </c>
      <c r="U206" s="56">
        <v>0</v>
      </c>
      <c r="V206" s="56">
        <v>0</v>
      </c>
      <c r="W206" s="56">
        <v>0</v>
      </c>
      <c r="X206" s="42">
        <f t="shared" si="40"/>
        <v>0</v>
      </c>
      <c r="Y206" s="56">
        <v>0</v>
      </c>
      <c r="Z206" s="56">
        <v>0</v>
      </c>
      <c r="AA206" s="56">
        <v>0</v>
      </c>
      <c r="AB206" s="56">
        <v>0</v>
      </c>
      <c r="AC206" s="56">
        <v>0</v>
      </c>
      <c r="AD206" s="42">
        <f t="shared" si="41"/>
        <v>0</v>
      </c>
      <c r="AE206" s="56">
        <v>11460</v>
      </c>
      <c r="AF206" s="56">
        <v>0</v>
      </c>
      <c r="AG206" s="42">
        <f t="shared" si="42"/>
        <v>11460</v>
      </c>
      <c r="AH206" s="56">
        <v>0</v>
      </c>
      <c r="AI206" s="56">
        <v>0</v>
      </c>
      <c r="AJ206" s="56">
        <v>0</v>
      </c>
      <c r="AK206" s="56">
        <v>0</v>
      </c>
      <c r="AL206" s="56">
        <v>0</v>
      </c>
      <c r="AM206" s="56">
        <v>0</v>
      </c>
      <c r="AN206" s="56">
        <v>0</v>
      </c>
      <c r="AO206" s="56">
        <v>0</v>
      </c>
      <c r="AP206" s="56">
        <v>0</v>
      </c>
      <c r="AQ206" s="56">
        <v>0</v>
      </c>
      <c r="AR206" s="56">
        <v>0</v>
      </c>
      <c r="AS206" s="56">
        <v>0</v>
      </c>
      <c r="AT206" s="56">
        <v>0</v>
      </c>
      <c r="AU206" s="56">
        <v>0</v>
      </c>
      <c r="AV206" s="56">
        <v>0</v>
      </c>
      <c r="AW206" s="56">
        <v>0</v>
      </c>
      <c r="AX206" s="56">
        <v>0</v>
      </c>
      <c r="AY206" s="56">
        <v>0</v>
      </c>
      <c r="AZ206" s="56">
        <v>0</v>
      </c>
      <c r="BA206" s="42">
        <f t="shared" si="43"/>
        <v>0</v>
      </c>
      <c r="BB206" s="56">
        <v>0</v>
      </c>
      <c r="BC206" s="56"/>
      <c r="BD206" s="56">
        <v>0</v>
      </c>
      <c r="BE206" s="56">
        <v>0</v>
      </c>
      <c r="BF206" s="56">
        <v>0</v>
      </c>
      <c r="BG206" s="56">
        <v>0</v>
      </c>
      <c r="BH206" s="56">
        <v>0</v>
      </c>
      <c r="BI206" s="56">
        <v>1443700</v>
      </c>
      <c r="BJ206" s="56">
        <v>340</v>
      </c>
      <c r="BK206" s="56">
        <v>0</v>
      </c>
      <c r="BL206" s="56">
        <v>14220</v>
      </c>
      <c r="BM206" s="56">
        <v>0</v>
      </c>
      <c r="BN206" s="56">
        <v>0</v>
      </c>
      <c r="BO206" s="56">
        <v>0</v>
      </c>
      <c r="BP206" s="57">
        <v>44550</v>
      </c>
      <c r="BQ206" s="44"/>
      <c r="BR206" s="45">
        <v>44550</v>
      </c>
      <c r="BS206" s="60">
        <v>0</v>
      </c>
      <c r="BT206" s="56">
        <v>0</v>
      </c>
      <c r="BU206" s="47">
        <f t="shared" si="36"/>
        <v>57440</v>
      </c>
      <c r="BV206" s="61">
        <f t="shared" si="44"/>
        <v>1443700</v>
      </c>
      <c r="BW206" s="61">
        <f t="shared" si="45"/>
        <v>44890</v>
      </c>
      <c r="BX206" s="47">
        <f t="shared" si="37"/>
        <v>0</v>
      </c>
      <c r="BY206" s="61">
        <f t="shared" si="46"/>
        <v>1546030</v>
      </c>
      <c r="BZ206" s="62">
        <f t="shared" si="47"/>
        <v>3.715322471103407</v>
      </c>
      <c r="CA206" s="49">
        <v>3.7161397175371516</v>
      </c>
      <c r="CB206" s="64">
        <f>BY206/F206</f>
        <v>442.9885386819484</v>
      </c>
    </row>
    <row r="207" spans="1:80" ht="12">
      <c r="A207" s="52">
        <v>2009</v>
      </c>
      <c r="B207" s="53" t="s">
        <v>528</v>
      </c>
      <c r="C207" s="53" t="s">
        <v>518</v>
      </c>
      <c r="D207" s="54" t="s">
        <v>529</v>
      </c>
      <c r="E207" s="55">
        <v>643</v>
      </c>
      <c r="F207" s="56">
        <v>37955</v>
      </c>
      <c r="G207" s="56">
        <v>0</v>
      </c>
      <c r="H207" s="56">
        <v>0</v>
      </c>
      <c r="I207" s="56">
        <v>2100</v>
      </c>
      <c r="J207" s="56">
        <v>0</v>
      </c>
      <c r="K207" s="56">
        <v>0</v>
      </c>
      <c r="L207" s="56">
        <v>7580</v>
      </c>
      <c r="M207" s="56">
        <v>0</v>
      </c>
      <c r="N207" s="56"/>
      <c r="O207" s="56">
        <v>663400</v>
      </c>
      <c r="P207" s="56">
        <v>1218440</v>
      </c>
      <c r="Q207" s="42">
        <f t="shared" si="38"/>
        <v>1881840</v>
      </c>
      <c r="R207" s="56">
        <v>323520</v>
      </c>
      <c r="S207" s="56">
        <v>0</v>
      </c>
      <c r="T207" s="42">
        <f t="shared" si="39"/>
        <v>323520</v>
      </c>
      <c r="U207" s="56">
        <v>0</v>
      </c>
      <c r="V207" s="56">
        <v>430120</v>
      </c>
      <c r="W207" s="56">
        <v>0</v>
      </c>
      <c r="X207" s="42">
        <f t="shared" si="40"/>
        <v>430120</v>
      </c>
      <c r="Y207" s="56">
        <v>0</v>
      </c>
      <c r="Z207" s="56">
        <v>0</v>
      </c>
      <c r="AA207" s="56">
        <v>0</v>
      </c>
      <c r="AB207" s="56">
        <v>0</v>
      </c>
      <c r="AC207" s="56">
        <v>335340</v>
      </c>
      <c r="AD207" s="42">
        <f t="shared" si="41"/>
        <v>335340</v>
      </c>
      <c r="AE207" s="56">
        <v>652670</v>
      </c>
      <c r="AF207" s="56">
        <v>0</v>
      </c>
      <c r="AG207" s="42">
        <f t="shared" si="42"/>
        <v>652670</v>
      </c>
      <c r="AH207" s="56">
        <v>0</v>
      </c>
      <c r="AI207" s="56">
        <v>0</v>
      </c>
      <c r="AJ207" s="56">
        <v>0</v>
      </c>
      <c r="AK207" s="56">
        <v>0</v>
      </c>
      <c r="AL207" s="56">
        <v>16850</v>
      </c>
      <c r="AM207" s="56">
        <v>0</v>
      </c>
      <c r="AN207" s="56">
        <v>0</v>
      </c>
      <c r="AO207" s="56">
        <v>0</v>
      </c>
      <c r="AP207" s="56">
        <v>53830</v>
      </c>
      <c r="AQ207" s="56">
        <v>900</v>
      </c>
      <c r="AR207" s="56">
        <v>22570</v>
      </c>
      <c r="AS207" s="56">
        <v>62440</v>
      </c>
      <c r="AT207" s="56">
        <v>17331</v>
      </c>
      <c r="AU207" s="56">
        <v>0</v>
      </c>
      <c r="AV207" s="56">
        <v>0</v>
      </c>
      <c r="AW207" s="56">
        <v>0</v>
      </c>
      <c r="AX207" s="56">
        <v>183600</v>
      </c>
      <c r="AY207" s="56">
        <v>1406750</v>
      </c>
      <c r="AZ207" s="56">
        <v>929060</v>
      </c>
      <c r="BA207" s="42">
        <f t="shared" si="43"/>
        <v>2335810</v>
      </c>
      <c r="BB207" s="56">
        <v>28720</v>
      </c>
      <c r="BC207" s="56"/>
      <c r="BD207" s="56">
        <v>2023</v>
      </c>
      <c r="BE207" s="56">
        <v>0</v>
      </c>
      <c r="BF207" s="56">
        <v>0</v>
      </c>
      <c r="BG207" s="56">
        <v>4874</v>
      </c>
      <c r="BH207" s="56">
        <v>0</v>
      </c>
      <c r="BI207" s="56">
        <v>17310770</v>
      </c>
      <c r="BJ207" s="56">
        <v>0</v>
      </c>
      <c r="BK207" s="56">
        <v>0</v>
      </c>
      <c r="BL207" s="56">
        <v>47000</v>
      </c>
      <c r="BM207" s="56">
        <v>0</v>
      </c>
      <c r="BN207" s="56">
        <v>0</v>
      </c>
      <c r="BO207" s="56">
        <v>0</v>
      </c>
      <c r="BP207" s="57">
        <v>715510</v>
      </c>
      <c r="BQ207" s="44">
        <v>0</v>
      </c>
      <c r="BR207" s="45">
        <v>715510</v>
      </c>
      <c r="BS207" s="60">
        <v>0</v>
      </c>
      <c r="BT207" s="56">
        <v>0</v>
      </c>
      <c r="BU207" s="47">
        <f t="shared" si="36"/>
        <v>6355221</v>
      </c>
      <c r="BV207" s="61">
        <f t="shared" si="44"/>
        <v>17310770</v>
      </c>
      <c r="BW207" s="61">
        <f t="shared" si="45"/>
        <v>715510</v>
      </c>
      <c r="BX207" s="47">
        <f t="shared" si="37"/>
        <v>6897</v>
      </c>
      <c r="BY207" s="61">
        <f t="shared" si="46"/>
        <v>24388398</v>
      </c>
      <c r="BZ207" s="62">
        <f t="shared" si="47"/>
        <v>26.058378250182727</v>
      </c>
      <c r="CA207" s="49">
        <v>26.058378250182727</v>
      </c>
      <c r="CB207" s="64">
        <f>BY207/F207</f>
        <v>642.5608747200632</v>
      </c>
    </row>
    <row r="208" spans="1:80" ht="12">
      <c r="A208" s="52">
        <v>2009</v>
      </c>
      <c r="B208" s="53" t="s">
        <v>530</v>
      </c>
      <c r="C208" s="53" t="s">
        <v>518</v>
      </c>
      <c r="D208" s="54" t="s">
        <v>531</v>
      </c>
      <c r="E208" s="55">
        <v>400</v>
      </c>
      <c r="F208" s="56">
        <v>988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  <c r="L208" s="56">
        <v>100</v>
      </c>
      <c r="M208" s="56">
        <v>0</v>
      </c>
      <c r="N208" s="56"/>
      <c r="O208" s="56">
        <v>21100</v>
      </c>
      <c r="P208" s="56">
        <v>0</v>
      </c>
      <c r="Q208" s="42">
        <f t="shared" si="38"/>
        <v>21100</v>
      </c>
      <c r="R208" s="56">
        <v>12600</v>
      </c>
      <c r="S208" s="56">
        <v>0</v>
      </c>
      <c r="T208" s="42">
        <f t="shared" si="39"/>
        <v>12600</v>
      </c>
      <c r="U208" s="56">
        <v>0</v>
      </c>
      <c r="V208" s="56">
        <v>0</v>
      </c>
      <c r="W208" s="56">
        <v>0</v>
      </c>
      <c r="X208" s="42">
        <f t="shared" si="40"/>
        <v>0</v>
      </c>
      <c r="Y208" s="56">
        <v>1500</v>
      </c>
      <c r="Z208" s="56">
        <v>0</v>
      </c>
      <c r="AA208" s="56">
        <v>0</v>
      </c>
      <c r="AB208" s="56">
        <v>0</v>
      </c>
      <c r="AC208" s="56">
        <v>0</v>
      </c>
      <c r="AD208" s="42">
        <f t="shared" si="41"/>
        <v>1500</v>
      </c>
      <c r="AE208" s="56">
        <v>42900</v>
      </c>
      <c r="AF208" s="56">
        <v>0</v>
      </c>
      <c r="AG208" s="42">
        <f t="shared" si="42"/>
        <v>42900</v>
      </c>
      <c r="AH208" s="56">
        <v>0</v>
      </c>
      <c r="AI208" s="56">
        <v>0</v>
      </c>
      <c r="AJ208" s="56">
        <v>0</v>
      </c>
      <c r="AK208" s="56">
        <v>0</v>
      </c>
      <c r="AL208" s="56">
        <v>0</v>
      </c>
      <c r="AM208" s="56">
        <v>0</v>
      </c>
      <c r="AN208" s="56">
        <v>0</v>
      </c>
      <c r="AO208" s="56">
        <v>0</v>
      </c>
      <c r="AP208" s="56">
        <v>0</v>
      </c>
      <c r="AQ208" s="56">
        <v>1000</v>
      </c>
      <c r="AR208" s="56">
        <v>10000</v>
      </c>
      <c r="AS208" s="56">
        <v>0</v>
      </c>
      <c r="AT208" s="56">
        <v>0</v>
      </c>
      <c r="AU208" s="56">
        <v>0</v>
      </c>
      <c r="AV208" s="56">
        <v>0</v>
      </c>
      <c r="AW208" s="56">
        <v>0</v>
      </c>
      <c r="AX208" s="56">
        <v>0</v>
      </c>
      <c r="AY208" s="56">
        <v>0</v>
      </c>
      <c r="AZ208" s="56">
        <v>0</v>
      </c>
      <c r="BA208" s="42">
        <f t="shared" si="43"/>
        <v>0</v>
      </c>
      <c r="BB208" s="56">
        <v>0</v>
      </c>
      <c r="BC208" s="56"/>
      <c r="BD208" s="56">
        <v>0</v>
      </c>
      <c r="BE208" s="56">
        <v>0</v>
      </c>
      <c r="BF208" s="56">
        <v>0</v>
      </c>
      <c r="BG208" s="56">
        <v>0</v>
      </c>
      <c r="BH208" s="56">
        <v>0</v>
      </c>
      <c r="BI208" s="56">
        <v>305660</v>
      </c>
      <c r="BJ208" s="56">
        <v>410</v>
      </c>
      <c r="BK208" s="56">
        <v>0</v>
      </c>
      <c r="BL208" s="56">
        <v>19990</v>
      </c>
      <c r="BM208" s="56">
        <v>0</v>
      </c>
      <c r="BN208" s="56">
        <v>0</v>
      </c>
      <c r="BO208" s="56">
        <v>0</v>
      </c>
      <c r="BP208" s="57">
        <v>0</v>
      </c>
      <c r="BQ208" s="44">
        <v>0</v>
      </c>
      <c r="BR208" s="45">
        <v>0</v>
      </c>
      <c r="BS208" s="60">
        <v>0</v>
      </c>
      <c r="BT208" s="56">
        <v>0</v>
      </c>
      <c r="BU208" s="47">
        <f t="shared" si="36"/>
        <v>89200</v>
      </c>
      <c r="BV208" s="61">
        <f t="shared" si="44"/>
        <v>305660</v>
      </c>
      <c r="BW208" s="61">
        <f t="shared" si="45"/>
        <v>410</v>
      </c>
      <c r="BX208" s="47">
        <f t="shared" si="37"/>
        <v>0</v>
      </c>
      <c r="BY208" s="61">
        <f t="shared" si="46"/>
        <v>395270</v>
      </c>
      <c r="BZ208" s="62">
        <f t="shared" si="47"/>
        <v>22.56685303716447</v>
      </c>
      <c r="CA208" s="49">
        <v>22.590285164362054</v>
      </c>
      <c r="CB208" s="64">
        <f>BY208/F208</f>
        <v>400.07085020242914</v>
      </c>
    </row>
    <row r="209" spans="1:80" ht="12">
      <c r="A209" s="52">
        <v>2009</v>
      </c>
      <c r="B209" s="53" t="s">
        <v>532</v>
      </c>
      <c r="C209" s="53" t="s">
        <v>518</v>
      </c>
      <c r="D209" s="54" t="s">
        <v>533</v>
      </c>
      <c r="E209" s="55">
        <v>496</v>
      </c>
      <c r="F209" s="56">
        <v>3342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/>
      <c r="O209" s="56">
        <v>0</v>
      </c>
      <c r="P209" s="56">
        <v>34560</v>
      </c>
      <c r="Q209" s="42">
        <f t="shared" si="38"/>
        <v>34560</v>
      </c>
      <c r="R209" s="56">
        <v>10800</v>
      </c>
      <c r="S209" s="56">
        <v>0</v>
      </c>
      <c r="T209" s="42">
        <f t="shared" si="39"/>
        <v>10800</v>
      </c>
      <c r="U209" s="56">
        <v>0</v>
      </c>
      <c r="V209" s="56">
        <v>4400</v>
      </c>
      <c r="W209" s="56">
        <v>0</v>
      </c>
      <c r="X209" s="42">
        <f t="shared" si="40"/>
        <v>4400</v>
      </c>
      <c r="Y209" s="56">
        <v>0</v>
      </c>
      <c r="Z209" s="56">
        <v>0</v>
      </c>
      <c r="AA209" s="56">
        <v>0</v>
      </c>
      <c r="AB209" s="56">
        <v>0</v>
      </c>
      <c r="AC209" s="56">
        <v>22030</v>
      </c>
      <c r="AD209" s="42">
        <f t="shared" si="41"/>
        <v>22030</v>
      </c>
      <c r="AE209" s="56">
        <v>0</v>
      </c>
      <c r="AF209" s="56">
        <v>25020</v>
      </c>
      <c r="AG209" s="42">
        <f t="shared" si="42"/>
        <v>25020</v>
      </c>
      <c r="AH209" s="56"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  <c r="AO209" s="56">
        <v>0</v>
      </c>
      <c r="AP209" s="56">
        <v>7838</v>
      </c>
      <c r="AQ209" s="56">
        <v>0</v>
      </c>
      <c r="AR209" s="56">
        <v>8421</v>
      </c>
      <c r="AS209" s="56">
        <v>10420</v>
      </c>
      <c r="AT209" s="56">
        <v>2000</v>
      </c>
      <c r="AU209" s="56">
        <v>0</v>
      </c>
      <c r="AV209" s="56">
        <v>0</v>
      </c>
      <c r="AW209" s="56">
        <v>0</v>
      </c>
      <c r="AX209" s="56">
        <v>0</v>
      </c>
      <c r="AY209" s="56">
        <v>0</v>
      </c>
      <c r="AZ209" s="56">
        <v>15610</v>
      </c>
      <c r="BA209" s="42">
        <f t="shared" si="43"/>
        <v>15610</v>
      </c>
      <c r="BB209" s="56">
        <v>0</v>
      </c>
      <c r="BC209" s="56"/>
      <c r="BD209" s="56">
        <v>137</v>
      </c>
      <c r="BE209" s="56">
        <v>0</v>
      </c>
      <c r="BF209" s="56">
        <v>0</v>
      </c>
      <c r="BG209" s="56">
        <v>126</v>
      </c>
      <c r="BH209" s="56">
        <v>0</v>
      </c>
      <c r="BI209" s="56">
        <v>1488810</v>
      </c>
      <c r="BJ209" s="56">
        <v>0</v>
      </c>
      <c r="BK209" s="56">
        <v>0</v>
      </c>
      <c r="BL209" s="56">
        <v>115862</v>
      </c>
      <c r="BM209" s="56">
        <v>0</v>
      </c>
      <c r="BN209" s="56">
        <v>0</v>
      </c>
      <c r="BO209" s="56">
        <v>1304</v>
      </c>
      <c r="BP209" s="57">
        <v>27570</v>
      </c>
      <c r="BQ209" s="58">
        <v>0</v>
      </c>
      <c r="BR209" s="59">
        <v>27570</v>
      </c>
      <c r="BS209" s="60">
        <v>0</v>
      </c>
      <c r="BT209" s="56">
        <v>0</v>
      </c>
      <c r="BU209" s="47">
        <f t="shared" si="36"/>
        <v>141099</v>
      </c>
      <c r="BV209" s="61">
        <f t="shared" si="44"/>
        <v>1488810</v>
      </c>
      <c r="BW209" s="61">
        <f t="shared" si="45"/>
        <v>27570</v>
      </c>
      <c r="BX209" s="47">
        <f t="shared" si="37"/>
        <v>263</v>
      </c>
      <c r="BY209" s="61">
        <f t="shared" si="46"/>
        <v>1657742</v>
      </c>
      <c r="BZ209" s="62">
        <f t="shared" si="47"/>
        <v>8.511517473768535</v>
      </c>
      <c r="CA209" s="63">
        <v>8.510285395136979</v>
      </c>
      <c r="CB209" s="64">
        <f>BY209/F209</f>
        <v>496.0329144225015</v>
      </c>
    </row>
    <row r="210" spans="1:80" ht="12">
      <c r="A210" s="52">
        <v>2009</v>
      </c>
      <c r="B210" s="53" t="s">
        <v>534</v>
      </c>
      <c r="C210" s="53" t="s">
        <v>518</v>
      </c>
      <c r="D210" s="54" t="s">
        <v>535</v>
      </c>
      <c r="E210" s="55">
        <v>372</v>
      </c>
      <c r="F210" s="56">
        <v>1178</v>
      </c>
      <c r="G210" s="56">
        <v>0</v>
      </c>
      <c r="H210" s="56">
        <v>0</v>
      </c>
      <c r="I210" s="56">
        <v>0</v>
      </c>
      <c r="J210" s="56">
        <v>0</v>
      </c>
      <c r="K210" s="56">
        <v>0</v>
      </c>
      <c r="L210" s="56">
        <v>0</v>
      </c>
      <c r="M210" s="56">
        <v>0</v>
      </c>
      <c r="N210" s="56"/>
      <c r="O210" s="56">
        <v>0</v>
      </c>
      <c r="P210" s="56">
        <v>31420</v>
      </c>
      <c r="Q210" s="42">
        <f t="shared" si="38"/>
        <v>31420</v>
      </c>
      <c r="R210" s="56">
        <v>11200</v>
      </c>
      <c r="S210" s="56">
        <v>0</v>
      </c>
      <c r="T210" s="42">
        <f t="shared" si="39"/>
        <v>11200</v>
      </c>
      <c r="U210" s="56">
        <v>0</v>
      </c>
      <c r="V210" s="56">
        <v>3060</v>
      </c>
      <c r="W210" s="56">
        <v>0</v>
      </c>
      <c r="X210" s="42">
        <f t="shared" si="40"/>
        <v>3060</v>
      </c>
      <c r="Y210" s="56">
        <v>0</v>
      </c>
      <c r="Z210" s="56">
        <v>0</v>
      </c>
      <c r="AA210" s="56">
        <v>0</v>
      </c>
      <c r="AB210" s="56">
        <v>0</v>
      </c>
      <c r="AC210" s="56">
        <v>7940</v>
      </c>
      <c r="AD210" s="42">
        <f t="shared" si="41"/>
        <v>7940</v>
      </c>
      <c r="AE210" s="56">
        <v>24980</v>
      </c>
      <c r="AF210" s="56">
        <v>0</v>
      </c>
      <c r="AG210" s="42">
        <f t="shared" si="42"/>
        <v>24980</v>
      </c>
      <c r="AH210" s="56">
        <v>0</v>
      </c>
      <c r="AI210" s="56">
        <v>0</v>
      </c>
      <c r="AJ210" s="56">
        <v>0</v>
      </c>
      <c r="AK210" s="56">
        <v>0</v>
      </c>
      <c r="AL210" s="56">
        <v>556</v>
      </c>
      <c r="AM210" s="56">
        <v>0</v>
      </c>
      <c r="AN210" s="56">
        <v>0</v>
      </c>
      <c r="AO210" s="56">
        <v>0</v>
      </c>
      <c r="AP210" s="56">
        <v>0</v>
      </c>
      <c r="AQ210" s="56">
        <v>0</v>
      </c>
      <c r="AR210" s="56">
        <v>3935</v>
      </c>
      <c r="AS210" s="56">
        <v>0</v>
      </c>
      <c r="AT210" s="56">
        <v>0</v>
      </c>
      <c r="AU210" s="56">
        <v>0</v>
      </c>
      <c r="AV210" s="56">
        <v>0</v>
      </c>
      <c r="AW210" s="56">
        <v>0</v>
      </c>
      <c r="AX210" s="56">
        <v>0</v>
      </c>
      <c r="AY210" s="56">
        <v>0</v>
      </c>
      <c r="AZ210" s="56">
        <v>0</v>
      </c>
      <c r="BA210" s="42">
        <f t="shared" si="43"/>
        <v>0</v>
      </c>
      <c r="BB210" s="56">
        <v>0</v>
      </c>
      <c r="BC210" s="56"/>
      <c r="BD210" s="56">
        <v>95</v>
      </c>
      <c r="BE210" s="56">
        <v>0</v>
      </c>
      <c r="BF210" s="56">
        <v>0</v>
      </c>
      <c r="BG210" s="56">
        <v>72</v>
      </c>
      <c r="BH210" s="56">
        <v>0</v>
      </c>
      <c r="BI210" s="56">
        <v>341820</v>
      </c>
      <c r="BJ210" s="56">
        <v>0</v>
      </c>
      <c r="BK210" s="56">
        <v>0</v>
      </c>
      <c r="BL210" s="56">
        <v>0</v>
      </c>
      <c r="BM210" s="56">
        <v>0</v>
      </c>
      <c r="BN210" s="56">
        <v>0</v>
      </c>
      <c r="BO210" s="56">
        <v>0</v>
      </c>
      <c r="BP210" s="57">
        <v>12560</v>
      </c>
      <c r="BQ210" s="44">
        <v>0</v>
      </c>
      <c r="BR210" s="45">
        <v>12560</v>
      </c>
      <c r="BS210" s="60">
        <v>0</v>
      </c>
      <c r="BT210" s="56">
        <v>0</v>
      </c>
      <c r="BU210" s="47">
        <f t="shared" si="36"/>
        <v>83091</v>
      </c>
      <c r="BV210" s="61">
        <f t="shared" si="44"/>
        <v>341820</v>
      </c>
      <c r="BW210" s="61">
        <f t="shared" si="45"/>
        <v>12560</v>
      </c>
      <c r="BX210" s="47">
        <f t="shared" si="37"/>
        <v>167</v>
      </c>
      <c r="BY210" s="61">
        <f t="shared" si="46"/>
        <v>437638</v>
      </c>
      <c r="BZ210" s="62">
        <f t="shared" si="47"/>
        <v>18.986239768941456</v>
      </c>
      <c r="CA210" s="49">
        <v>18.986239768941456</v>
      </c>
      <c r="CB210" s="64">
        <f>BY210/F210</f>
        <v>371.509337860781</v>
      </c>
    </row>
    <row r="211" spans="1:80" ht="12">
      <c r="A211" s="52">
        <v>2009</v>
      </c>
      <c r="B211" s="53" t="s">
        <v>536</v>
      </c>
      <c r="C211" s="53" t="s">
        <v>518</v>
      </c>
      <c r="D211" s="54" t="s">
        <v>537</v>
      </c>
      <c r="E211" s="55">
        <v>453</v>
      </c>
      <c r="F211" s="56">
        <v>1401</v>
      </c>
      <c r="G211" s="56">
        <v>0</v>
      </c>
      <c r="H211" s="56">
        <v>0</v>
      </c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6"/>
      <c r="O211" s="56">
        <v>14530</v>
      </c>
      <c r="P211" s="56">
        <v>0</v>
      </c>
      <c r="Q211" s="42">
        <f t="shared" si="38"/>
        <v>14530</v>
      </c>
      <c r="R211" s="56">
        <v>20300</v>
      </c>
      <c r="S211" s="56">
        <v>0</v>
      </c>
      <c r="T211" s="42">
        <f t="shared" si="39"/>
        <v>20300</v>
      </c>
      <c r="U211" s="56">
        <v>0</v>
      </c>
      <c r="V211" s="56">
        <v>0</v>
      </c>
      <c r="W211" s="56">
        <v>0</v>
      </c>
      <c r="X211" s="42">
        <f t="shared" si="40"/>
        <v>0</v>
      </c>
      <c r="Y211" s="56">
        <v>0</v>
      </c>
      <c r="Z211" s="56">
        <v>0</v>
      </c>
      <c r="AA211" s="56">
        <v>0</v>
      </c>
      <c r="AB211" s="56">
        <v>0</v>
      </c>
      <c r="AC211" s="56">
        <v>0</v>
      </c>
      <c r="AD211" s="42">
        <f t="shared" si="41"/>
        <v>0</v>
      </c>
      <c r="AE211" s="56">
        <v>45400</v>
      </c>
      <c r="AF211" s="56">
        <v>0</v>
      </c>
      <c r="AG211" s="42">
        <f t="shared" si="42"/>
        <v>45400</v>
      </c>
      <c r="AH211" s="56">
        <v>0</v>
      </c>
      <c r="AI211" s="56">
        <v>0</v>
      </c>
      <c r="AJ211" s="56">
        <v>0</v>
      </c>
      <c r="AK211" s="56">
        <v>0</v>
      </c>
      <c r="AL211" s="56">
        <v>0</v>
      </c>
      <c r="AM211" s="56">
        <v>0</v>
      </c>
      <c r="AN211" s="56">
        <v>0</v>
      </c>
      <c r="AO211" s="56">
        <v>0</v>
      </c>
      <c r="AP211" s="56">
        <v>0</v>
      </c>
      <c r="AQ211" s="56">
        <v>0</v>
      </c>
      <c r="AR211" s="56">
        <v>0</v>
      </c>
      <c r="AS211" s="56">
        <v>3840</v>
      </c>
      <c r="AT211" s="56">
        <v>0</v>
      </c>
      <c r="AU211" s="56">
        <v>0</v>
      </c>
      <c r="AV211" s="56">
        <v>0</v>
      </c>
      <c r="AW211" s="56">
        <v>0</v>
      </c>
      <c r="AX211" s="56">
        <v>0</v>
      </c>
      <c r="AY211" s="56">
        <v>0</v>
      </c>
      <c r="AZ211" s="56">
        <v>0</v>
      </c>
      <c r="BA211" s="42">
        <f t="shared" si="43"/>
        <v>0</v>
      </c>
      <c r="BB211" s="56">
        <v>0</v>
      </c>
      <c r="BC211" s="56"/>
      <c r="BD211" s="56">
        <v>0</v>
      </c>
      <c r="BE211" s="56">
        <v>0</v>
      </c>
      <c r="BF211" s="56">
        <v>0</v>
      </c>
      <c r="BG211" s="56">
        <v>0</v>
      </c>
      <c r="BH211" s="56">
        <v>0</v>
      </c>
      <c r="BI211" s="56">
        <v>548820</v>
      </c>
      <c r="BJ211" s="56">
        <v>0</v>
      </c>
      <c r="BK211" s="56">
        <v>0</v>
      </c>
      <c r="BL211" s="56">
        <v>0</v>
      </c>
      <c r="BM211" s="56">
        <v>0</v>
      </c>
      <c r="BN211" s="56">
        <v>0</v>
      </c>
      <c r="BO211" s="56">
        <v>0</v>
      </c>
      <c r="BP211" s="57">
        <v>2100</v>
      </c>
      <c r="BQ211" s="44">
        <v>0</v>
      </c>
      <c r="BR211" s="45">
        <v>2100</v>
      </c>
      <c r="BS211" s="60">
        <v>0</v>
      </c>
      <c r="BT211" s="56">
        <v>0</v>
      </c>
      <c r="BU211" s="47">
        <f t="shared" si="36"/>
        <v>84070</v>
      </c>
      <c r="BV211" s="61">
        <f t="shared" si="44"/>
        <v>548820</v>
      </c>
      <c r="BW211" s="61">
        <f t="shared" si="45"/>
        <v>2100</v>
      </c>
      <c r="BX211" s="47">
        <f t="shared" si="37"/>
        <v>0</v>
      </c>
      <c r="BY211" s="61">
        <f t="shared" si="46"/>
        <v>634990</v>
      </c>
      <c r="BZ211" s="62">
        <f t="shared" si="47"/>
        <v>13.239578576040568</v>
      </c>
      <c r="CA211" s="49">
        <v>13.239578576040568</v>
      </c>
      <c r="CB211" s="64">
        <f>BY211/F211</f>
        <v>453.24054246966455</v>
      </c>
    </row>
    <row r="212" spans="1:80" ht="12">
      <c r="A212" s="52">
        <v>2009</v>
      </c>
      <c r="B212" s="53" t="s">
        <v>538</v>
      </c>
      <c r="C212" s="53" t="s">
        <v>518</v>
      </c>
      <c r="D212" s="54" t="s">
        <v>539</v>
      </c>
      <c r="E212" s="55">
        <v>332</v>
      </c>
      <c r="F212" s="56">
        <v>998</v>
      </c>
      <c r="G212" s="56">
        <v>0</v>
      </c>
      <c r="H212" s="56">
        <v>0</v>
      </c>
      <c r="I212" s="56">
        <v>0</v>
      </c>
      <c r="J212" s="56">
        <v>0</v>
      </c>
      <c r="K212" s="56">
        <v>0</v>
      </c>
      <c r="L212" s="56">
        <v>0</v>
      </c>
      <c r="M212" s="56">
        <v>0</v>
      </c>
      <c r="N212" s="56"/>
      <c r="O212" s="56">
        <v>0</v>
      </c>
      <c r="P212" s="56">
        <v>19950</v>
      </c>
      <c r="Q212" s="42">
        <f t="shared" si="38"/>
        <v>19950</v>
      </c>
      <c r="R212" s="56">
        <v>7840</v>
      </c>
      <c r="S212" s="56">
        <v>0</v>
      </c>
      <c r="T212" s="42">
        <f t="shared" si="39"/>
        <v>7840</v>
      </c>
      <c r="U212" s="56">
        <v>0</v>
      </c>
      <c r="V212" s="56">
        <v>0</v>
      </c>
      <c r="W212" s="56">
        <v>0</v>
      </c>
      <c r="X212" s="42">
        <f t="shared" si="40"/>
        <v>0</v>
      </c>
      <c r="Y212" s="56">
        <v>0</v>
      </c>
      <c r="Z212" s="56">
        <v>0</v>
      </c>
      <c r="AA212" s="56">
        <v>0</v>
      </c>
      <c r="AB212" s="56">
        <v>0</v>
      </c>
      <c r="AC212" s="56">
        <v>0</v>
      </c>
      <c r="AD212" s="42">
        <f t="shared" si="41"/>
        <v>0</v>
      </c>
      <c r="AE212" s="56">
        <v>0</v>
      </c>
      <c r="AF212" s="56">
        <v>10800</v>
      </c>
      <c r="AG212" s="42">
        <f t="shared" si="42"/>
        <v>10800</v>
      </c>
      <c r="AH212" s="56">
        <v>0</v>
      </c>
      <c r="AI212" s="56">
        <v>0</v>
      </c>
      <c r="AJ212" s="56">
        <v>0</v>
      </c>
      <c r="AK212" s="56">
        <v>0</v>
      </c>
      <c r="AL212" s="56">
        <v>0</v>
      </c>
      <c r="AM212" s="56">
        <v>0</v>
      </c>
      <c r="AN212" s="56">
        <v>0</v>
      </c>
      <c r="AO212" s="56">
        <v>0</v>
      </c>
      <c r="AP212" s="56">
        <v>0</v>
      </c>
      <c r="AQ212" s="56">
        <v>0</v>
      </c>
      <c r="AR212" s="56">
        <v>0</v>
      </c>
      <c r="AS212" s="56">
        <v>0</v>
      </c>
      <c r="AT212" s="56">
        <v>0</v>
      </c>
      <c r="AU212" s="56">
        <v>0</v>
      </c>
      <c r="AV212" s="56">
        <v>0</v>
      </c>
      <c r="AW212" s="56">
        <v>0</v>
      </c>
      <c r="AX212" s="56">
        <v>0</v>
      </c>
      <c r="AY212" s="56">
        <v>0</v>
      </c>
      <c r="AZ212" s="56">
        <v>0</v>
      </c>
      <c r="BA212" s="42">
        <f t="shared" si="43"/>
        <v>0</v>
      </c>
      <c r="BB212" s="56">
        <v>0</v>
      </c>
      <c r="BC212" s="56"/>
      <c r="BD212" s="56">
        <v>0</v>
      </c>
      <c r="BE212" s="56">
        <v>0</v>
      </c>
      <c r="BF212" s="56">
        <v>0</v>
      </c>
      <c r="BG212" s="56">
        <v>0</v>
      </c>
      <c r="BH212" s="56">
        <v>0</v>
      </c>
      <c r="BI212" s="56">
        <v>284880</v>
      </c>
      <c r="BJ212" s="56">
        <v>760</v>
      </c>
      <c r="BK212" s="56">
        <v>0</v>
      </c>
      <c r="BL212" s="56">
        <v>59300</v>
      </c>
      <c r="BM212" s="56">
        <v>0</v>
      </c>
      <c r="BN212" s="56">
        <v>0</v>
      </c>
      <c r="BO212" s="56">
        <v>0</v>
      </c>
      <c r="BP212" s="57">
        <v>3520</v>
      </c>
      <c r="BQ212" s="44">
        <v>3520</v>
      </c>
      <c r="BR212" s="45">
        <v>0</v>
      </c>
      <c r="BS212" s="60">
        <v>0</v>
      </c>
      <c r="BT212" s="56">
        <v>0</v>
      </c>
      <c r="BU212" s="47">
        <f t="shared" si="36"/>
        <v>42110</v>
      </c>
      <c r="BV212" s="61">
        <f t="shared" si="44"/>
        <v>284880</v>
      </c>
      <c r="BW212" s="61">
        <f t="shared" si="45"/>
        <v>760</v>
      </c>
      <c r="BX212" s="47">
        <f t="shared" si="37"/>
        <v>0</v>
      </c>
      <c r="BY212" s="61">
        <f t="shared" si="46"/>
        <v>327750</v>
      </c>
      <c r="BZ212" s="62">
        <f t="shared" si="47"/>
        <v>12.848207475209763</v>
      </c>
      <c r="CA212" s="49">
        <v>12.878069665739014</v>
      </c>
      <c r="CB212" s="64">
        <f>BY212/F212</f>
        <v>328.4068136272545</v>
      </c>
    </row>
    <row r="213" spans="1:80" ht="12">
      <c r="A213" s="52">
        <v>2009</v>
      </c>
      <c r="B213" s="53" t="s">
        <v>540</v>
      </c>
      <c r="C213" s="53" t="s">
        <v>518</v>
      </c>
      <c r="D213" s="54" t="s">
        <v>541</v>
      </c>
      <c r="E213" s="55">
        <v>321</v>
      </c>
      <c r="F213" s="56">
        <v>717</v>
      </c>
      <c r="G213" s="56">
        <v>0</v>
      </c>
      <c r="H213" s="56">
        <v>0</v>
      </c>
      <c r="I213" s="56">
        <v>0</v>
      </c>
      <c r="J213" s="56">
        <v>0</v>
      </c>
      <c r="K213" s="56">
        <v>0</v>
      </c>
      <c r="L213" s="56">
        <v>0</v>
      </c>
      <c r="M213" s="56">
        <v>0</v>
      </c>
      <c r="N213" s="56"/>
      <c r="O213" s="56">
        <v>0</v>
      </c>
      <c r="P213" s="56">
        <v>4380</v>
      </c>
      <c r="Q213" s="42">
        <f t="shared" si="38"/>
        <v>4380</v>
      </c>
      <c r="R213" s="56">
        <v>3550</v>
      </c>
      <c r="S213" s="56">
        <v>0</v>
      </c>
      <c r="T213" s="42">
        <f t="shared" si="39"/>
        <v>3550</v>
      </c>
      <c r="U213" s="56">
        <v>0</v>
      </c>
      <c r="V213" s="56">
        <v>0</v>
      </c>
      <c r="W213" s="56">
        <v>0</v>
      </c>
      <c r="X213" s="42">
        <f t="shared" si="40"/>
        <v>0</v>
      </c>
      <c r="Y213" s="56">
        <v>0</v>
      </c>
      <c r="Z213" s="56">
        <v>0</v>
      </c>
      <c r="AA213" s="56">
        <v>0</v>
      </c>
      <c r="AB213" s="56">
        <v>0</v>
      </c>
      <c r="AC213" s="56">
        <v>0</v>
      </c>
      <c r="AD213" s="42">
        <f t="shared" si="41"/>
        <v>0</v>
      </c>
      <c r="AE213" s="56">
        <v>0</v>
      </c>
      <c r="AF213" s="56">
        <v>6340</v>
      </c>
      <c r="AG213" s="42">
        <f t="shared" si="42"/>
        <v>6340</v>
      </c>
      <c r="AH213" s="56"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  <c r="AO213" s="56">
        <v>0</v>
      </c>
      <c r="AP213" s="56">
        <v>0</v>
      </c>
      <c r="AQ213" s="56">
        <v>0</v>
      </c>
      <c r="AR213" s="56">
        <v>0</v>
      </c>
      <c r="AS213" s="56">
        <v>0</v>
      </c>
      <c r="AT213" s="56">
        <v>0</v>
      </c>
      <c r="AU213" s="56">
        <v>0</v>
      </c>
      <c r="AV213" s="56">
        <v>0</v>
      </c>
      <c r="AW213" s="56">
        <v>0</v>
      </c>
      <c r="AX213" s="56">
        <v>0</v>
      </c>
      <c r="AY213" s="56">
        <v>0</v>
      </c>
      <c r="AZ213" s="56">
        <v>0</v>
      </c>
      <c r="BA213" s="42">
        <f t="shared" si="43"/>
        <v>0</v>
      </c>
      <c r="BB213" s="56">
        <v>0</v>
      </c>
      <c r="BC213" s="56"/>
      <c r="BD213" s="56">
        <v>0</v>
      </c>
      <c r="BE213" s="56">
        <v>0</v>
      </c>
      <c r="BF213" s="56">
        <v>0</v>
      </c>
      <c r="BG213" s="56">
        <v>0</v>
      </c>
      <c r="BH213" s="56">
        <v>0</v>
      </c>
      <c r="BI213" s="56">
        <v>215760</v>
      </c>
      <c r="BJ213" s="56">
        <v>0</v>
      </c>
      <c r="BK213" s="56">
        <v>0</v>
      </c>
      <c r="BL213" s="56">
        <v>118640</v>
      </c>
      <c r="BM213" s="56">
        <v>0</v>
      </c>
      <c r="BN213" s="56">
        <v>0</v>
      </c>
      <c r="BO213" s="56">
        <v>0</v>
      </c>
      <c r="BP213" s="57">
        <v>0</v>
      </c>
      <c r="BQ213" s="44">
        <v>0</v>
      </c>
      <c r="BR213" s="45">
        <v>0</v>
      </c>
      <c r="BS213" s="60">
        <v>0</v>
      </c>
      <c r="BT213" s="56">
        <v>0</v>
      </c>
      <c r="BU213" s="47">
        <f t="shared" si="36"/>
        <v>14270</v>
      </c>
      <c r="BV213" s="61">
        <f t="shared" si="44"/>
        <v>215760</v>
      </c>
      <c r="BW213" s="61">
        <f t="shared" si="45"/>
        <v>0</v>
      </c>
      <c r="BX213" s="47">
        <f t="shared" si="37"/>
        <v>0</v>
      </c>
      <c r="BY213" s="61">
        <f t="shared" si="46"/>
        <v>230030</v>
      </c>
      <c r="BZ213" s="62">
        <f t="shared" si="47"/>
        <v>6.203538668869278</v>
      </c>
      <c r="CA213" s="49">
        <v>6.203538668869278</v>
      </c>
      <c r="CB213" s="64">
        <f>BY213/F213</f>
        <v>320.8228730822873</v>
      </c>
    </row>
    <row r="214" spans="1:80" ht="12">
      <c r="A214" s="52">
        <v>2009</v>
      </c>
      <c r="B214" s="53" t="s">
        <v>542</v>
      </c>
      <c r="C214" s="53" t="s">
        <v>518</v>
      </c>
      <c r="D214" s="54" t="s">
        <v>543</v>
      </c>
      <c r="E214" s="55">
        <v>517</v>
      </c>
      <c r="F214" s="56">
        <v>1753</v>
      </c>
      <c r="G214" s="56">
        <v>0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56">
        <v>0</v>
      </c>
      <c r="N214" s="56"/>
      <c r="O214" s="56">
        <v>0</v>
      </c>
      <c r="P214" s="56">
        <v>44870</v>
      </c>
      <c r="Q214" s="42">
        <f t="shared" si="38"/>
        <v>44870</v>
      </c>
      <c r="R214" s="56">
        <v>0</v>
      </c>
      <c r="S214" s="56">
        <v>12650</v>
      </c>
      <c r="T214" s="42">
        <f t="shared" si="39"/>
        <v>12650</v>
      </c>
      <c r="U214" s="56">
        <v>0</v>
      </c>
      <c r="V214" s="56">
        <v>0</v>
      </c>
      <c r="W214" s="56">
        <v>0</v>
      </c>
      <c r="X214" s="42">
        <f t="shared" si="40"/>
        <v>0</v>
      </c>
      <c r="Y214" s="56">
        <v>0</v>
      </c>
      <c r="Z214" s="56">
        <v>0</v>
      </c>
      <c r="AA214" s="56">
        <v>0</v>
      </c>
      <c r="AB214" s="56">
        <v>0</v>
      </c>
      <c r="AC214" s="56">
        <v>8020</v>
      </c>
      <c r="AD214" s="42">
        <f t="shared" si="41"/>
        <v>8020</v>
      </c>
      <c r="AE214" s="56">
        <v>0</v>
      </c>
      <c r="AF214" s="56">
        <v>13880</v>
      </c>
      <c r="AG214" s="42">
        <f t="shared" si="42"/>
        <v>13880</v>
      </c>
      <c r="AH214" s="56">
        <v>0</v>
      </c>
      <c r="AI214" s="56">
        <v>0</v>
      </c>
      <c r="AJ214" s="56">
        <v>0</v>
      </c>
      <c r="AK214" s="56">
        <v>0</v>
      </c>
      <c r="AL214" s="56">
        <v>0</v>
      </c>
      <c r="AM214" s="56">
        <v>0</v>
      </c>
      <c r="AN214" s="56">
        <v>0</v>
      </c>
      <c r="AO214" s="56">
        <v>0</v>
      </c>
      <c r="AP214" s="56">
        <v>6760</v>
      </c>
      <c r="AQ214" s="56">
        <v>0</v>
      </c>
      <c r="AR214" s="56">
        <v>0</v>
      </c>
      <c r="AS214" s="56">
        <v>0</v>
      </c>
      <c r="AT214" s="56">
        <v>0</v>
      </c>
      <c r="AU214" s="56">
        <v>0</v>
      </c>
      <c r="AV214" s="56">
        <v>0</v>
      </c>
      <c r="AW214" s="56">
        <v>0</v>
      </c>
      <c r="AX214" s="56">
        <v>0</v>
      </c>
      <c r="AY214" s="56">
        <v>0</v>
      </c>
      <c r="AZ214" s="56">
        <v>0</v>
      </c>
      <c r="BA214" s="42">
        <f t="shared" si="43"/>
        <v>0</v>
      </c>
      <c r="BB214" s="56">
        <v>0</v>
      </c>
      <c r="BC214" s="56"/>
      <c r="BD214" s="56">
        <v>0</v>
      </c>
      <c r="BE214" s="56">
        <v>0</v>
      </c>
      <c r="BF214" s="56">
        <v>0</v>
      </c>
      <c r="BG214" s="56">
        <v>0</v>
      </c>
      <c r="BH214" s="56">
        <v>0</v>
      </c>
      <c r="BI214" s="56">
        <v>806810</v>
      </c>
      <c r="BJ214" s="56">
        <v>0</v>
      </c>
      <c r="BK214" s="56">
        <v>0</v>
      </c>
      <c r="BL214" s="56">
        <v>0</v>
      </c>
      <c r="BM214" s="56">
        <v>0</v>
      </c>
      <c r="BN214" s="56">
        <v>0</v>
      </c>
      <c r="BO214" s="56">
        <v>0</v>
      </c>
      <c r="BP214" s="57">
        <v>12550</v>
      </c>
      <c r="BQ214" s="44">
        <v>0</v>
      </c>
      <c r="BR214" s="45">
        <v>12550</v>
      </c>
      <c r="BS214" s="60">
        <v>0</v>
      </c>
      <c r="BT214" s="56">
        <v>0</v>
      </c>
      <c r="BU214" s="47">
        <f t="shared" si="36"/>
        <v>86180</v>
      </c>
      <c r="BV214" s="61">
        <f t="shared" si="44"/>
        <v>806810</v>
      </c>
      <c r="BW214" s="61">
        <f t="shared" si="45"/>
        <v>12550</v>
      </c>
      <c r="BX214" s="47">
        <f t="shared" si="37"/>
        <v>0</v>
      </c>
      <c r="BY214" s="61">
        <f t="shared" si="46"/>
        <v>905540</v>
      </c>
      <c r="BZ214" s="62">
        <f t="shared" si="47"/>
        <v>9.516973297700819</v>
      </c>
      <c r="CA214" s="49">
        <v>9.516973297700819</v>
      </c>
      <c r="CB214" s="64">
        <f>BY214/F214</f>
        <v>516.5658870507701</v>
      </c>
    </row>
    <row r="215" spans="1:80" ht="12">
      <c r="A215" s="52">
        <v>2009</v>
      </c>
      <c r="B215" s="53" t="s">
        <v>544</v>
      </c>
      <c r="C215" s="53" t="s">
        <v>518</v>
      </c>
      <c r="D215" s="54" t="s">
        <v>545</v>
      </c>
      <c r="E215" s="55">
        <v>332</v>
      </c>
      <c r="F215" s="56">
        <v>503</v>
      </c>
      <c r="G215" s="56">
        <v>0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/>
      <c r="O215" s="56">
        <v>4177</v>
      </c>
      <c r="P215" s="56">
        <v>692</v>
      </c>
      <c r="Q215" s="42">
        <f t="shared" si="38"/>
        <v>4869</v>
      </c>
      <c r="R215" s="56">
        <v>4354</v>
      </c>
      <c r="S215" s="56">
        <v>108</v>
      </c>
      <c r="T215" s="42">
        <f t="shared" si="39"/>
        <v>4462</v>
      </c>
      <c r="U215" s="56">
        <v>0</v>
      </c>
      <c r="V215" s="56">
        <v>0</v>
      </c>
      <c r="W215" s="56">
        <v>0</v>
      </c>
      <c r="X215" s="42">
        <f t="shared" si="40"/>
        <v>0</v>
      </c>
      <c r="Y215" s="56">
        <v>0</v>
      </c>
      <c r="Z215" s="56">
        <v>0</v>
      </c>
      <c r="AA215" s="56">
        <v>0</v>
      </c>
      <c r="AB215" s="56">
        <v>0</v>
      </c>
      <c r="AC215" s="56">
        <v>0</v>
      </c>
      <c r="AD215" s="42">
        <f t="shared" si="41"/>
        <v>0</v>
      </c>
      <c r="AE215" s="56">
        <v>2571</v>
      </c>
      <c r="AF215" s="56">
        <v>6809</v>
      </c>
      <c r="AG215" s="42">
        <f t="shared" si="42"/>
        <v>9380</v>
      </c>
      <c r="AH215" s="56">
        <v>743</v>
      </c>
      <c r="AI215" s="56">
        <v>0</v>
      </c>
      <c r="AJ215" s="56">
        <v>0</v>
      </c>
      <c r="AK215" s="56">
        <v>0</v>
      </c>
      <c r="AL215" s="56">
        <v>0</v>
      </c>
      <c r="AM215" s="56">
        <v>0</v>
      </c>
      <c r="AN215" s="56">
        <v>0</v>
      </c>
      <c r="AO215" s="56">
        <v>0</v>
      </c>
      <c r="AP215" s="56">
        <v>200</v>
      </c>
      <c r="AQ215" s="56">
        <v>0</v>
      </c>
      <c r="AR215" s="56">
        <v>59</v>
      </c>
      <c r="AS215" s="56">
        <v>745</v>
      </c>
      <c r="AT215" s="56">
        <v>0</v>
      </c>
      <c r="AU215" s="56">
        <v>0</v>
      </c>
      <c r="AV215" s="56">
        <v>0</v>
      </c>
      <c r="AW215" s="56">
        <v>0</v>
      </c>
      <c r="AX215" s="56">
        <v>0</v>
      </c>
      <c r="AY215" s="56">
        <v>0</v>
      </c>
      <c r="AZ215" s="56">
        <v>0</v>
      </c>
      <c r="BA215" s="42">
        <f t="shared" si="43"/>
        <v>0</v>
      </c>
      <c r="BB215" s="56">
        <v>0</v>
      </c>
      <c r="BC215" s="56"/>
      <c r="BD215" s="56">
        <v>0</v>
      </c>
      <c r="BE215" s="56">
        <v>0</v>
      </c>
      <c r="BF215" s="56">
        <v>0</v>
      </c>
      <c r="BG215" s="56">
        <v>0</v>
      </c>
      <c r="BH215" s="56">
        <v>0</v>
      </c>
      <c r="BI215" s="56">
        <v>143020</v>
      </c>
      <c r="BJ215" s="56">
        <v>0</v>
      </c>
      <c r="BK215" s="56">
        <v>0</v>
      </c>
      <c r="BL215" s="56">
        <v>0</v>
      </c>
      <c r="BM215" s="56">
        <v>0</v>
      </c>
      <c r="BN215" s="56">
        <v>0</v>
      </c>
      <c r="BO215" s="56">
        <v>0</v>
      </c>
      <c r="BP215" s="57">
        <v>3270</v>
      </c>
      <c r="BQ215" s="44">
        <v>0</v>
      </c>
      <c r="BR215" s="45">
        <v>3270</v>
      </c>
      <c r="BS215" s="60">
        <v>0</v>
      </c>
      <c r="BT215" s="56">
        <v>0</v>
      </c>
      <c r="BU215" s="47">
        <f t="shared" si="36"/>
        <v>20458</v>
      </c>
      <c r="BV215" s="61">
        <f t="shared" si="44"/>
        <v>143020</v>
      </c>
      <c r="BW215" s="61">
        <f t="shared" si="45"/>
        <v>3270</v>
      </c>
      <c r="BX215" s="47">
        <f t="shared" si="37"/>
        <v>0</v>
      </c>
      <c r="BY215" s="61">
        <f t="shared" si="46"/>
        <v>166748</v>
      </c>
      <c r="BZ215" s="62">
        <f t="shared" si="47"/>
        <v>12.268812819344161</v>
      </c>
      <c r="CA215" s="49">
        <v>12.268812819344161</v>
      </c>
      <c r="CB215" s="64">
        <f>BY215/F215</f>
        <v>331.506958250497</v>
      </c>
    </row>
    <row r="216" spans="1:80" ht="12">
      <c r="A216" s="52">
        <v>2009</v>
      </c>
      <c r="B216" s="53" t="s">
        <v>546</v>
      </c>
      <c r="C216" s="53" t="s">
        <v>518</v>
      </c>
      <c r="D216" s="54" t="s">
        <v>547</v>
      </c>
      <c r="E216" s="55">
        <v>385</v>
      </c>
      <c r="F216" s="56">
        <v>1271</v>
      </c>
      <c r="G216" s="56">
        <v>0</v>
      </c>
      <c r="H216" s="56">
        <v>0</v>
      </c>
      <c r="I216" s="56">
        <v>0</v>
      </c>
      <c r="J216" s="56">
        <v>0</v>
      </c>
      <c r="K216" s="56">
        <v>0</v>
      </c>
      <c r="L216" s="56">
        <v>0</v>
      </c>
      <c r="M216" s="56">
        <v>0</v>
      </c>
      <c r="N216" s="56"/>
      <c r="O216" s="56">
        <v>18205</v>
      </c>
      <c r="P216" s="56">
        <v>1715</v>
      </c>
      <c r="Q216" s="42">
        <f t="shared" si="38"/>
        <v>19920</v>
      </c>
      <c r="R216" s="56">
        <v>6564</v>
      </c>
      <c r="S216" s="56">
        <v>268</v>
      </c>
      <c r="T216" s="42">
        <f t="shared" si="39"/>
        <v>6832</v>
      </c>
      <c r="U216" s="56">
        <v>0</v>
      </c>
      <c r="V216" s="56">
        <v>0</v>
      </c>
      <c r="W216" s="56">
        <v>0</v>
      </c>
      <c r="X216" s="42">
        <f t="shared" si="40"/>
        <v>0</v>
      </c>
      <c r="Y216" s="56">
        <v>0</v>
      </c>
      <c r="Z216" s="56">
        <v>0</v>
      </c>
      <c r="AA216" s="56">
        <v>0</v>
      </c>
      <c r="AB216" s="56">
        <v>0</v>
      </c>
      <c r="AC216" s="56">
        <v>0</v>
      </c>
      <c r="AD216" s="42">
        <f t="shared" si="41"/>
        <v>0</v>
      </c>
      <c r="AE216" s="56">
        <v>6370</v>
      </c>
      <c r="AF216" s="56">
        <v>16873</v>
      </c>
      <c r="AG216" s="42">
        <f t="shared" si="42"/>
        <v>23243</v>
      </c>
      <c r="AH216" s="56">
        <v>1840</v>
      </c>
      <c r="AI216" s="56"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  <c r="AO216" s="56">
        <v>0</v>
      </c>
      <c r="AP216" s="56">
        <v>494</v>
      </c>
      <c r="AQ216" s="56">
        <v>0</v>
      </c>
      <c r="AR216" s="56">
        <v>146</v>
      </c>
      <c r="AS216" s="56">
        <v>1843</v>
      </c>
      <c r="AT216" s="56">
        <v>0</v>
      </c>
      <c r="AU216" s="56">
        <v>0</v>
      </c>
      <c r="AV216" s="56">
        <v>0</v>
      </c>
      <c r="AW216" s="56">
        <v>0</v>
      </c>
      <c r="AX216" s="56">
        <v>0</v>
      </c>
      <c r="AY216" s="56">
        <v>0</v>
      </c>
      <c r="AZ216" s="56">
        <v>0</v>
      </c>
      <c r="BA216" s="42">
        <f t="shared" si="43"/>
        <v>0</v>
      </c>
      <c r="BB216" s="56">
        <v>0</v>
      </c>
      <c r="BC216" s="56"/>
      <c r="BD216" s="56">
        <v>0</v>
      </c>
      <c r="BE216" s="56">
        <v>0</v>
      </c>
      <c r="BF216" s="56">
        <v>0</v>
      </c>
      <c r="BG216" s="56">
        <v>0</v>
      </c>
      <c r="BH216" s="56">
        <v>0</v>
      </c>
      <c r="BI216" s="56">
        <v>426100</v>
      </c>
      <c r="BJ216" s="56">
        <v>0</v>
      </c>
      <c r="BK216" s="56">
        <v>0</v>
      </c>
      <c r="BL216" s="56">
        <v>158920</v>
      </c>
      <c r="BM216" s="56">
        <v>3000</v>
      </c>
      <c r="BN216" s="56">
        <v>0</v>
      </c>
      <c r="BO216" s="56">
        <v>0</v>
      </c>
      <c r="BP216" s="57">
        <v>8640</v>
      </c>
      <c r="BQ216" s="44"/>
      <c r="BR216" s="45">
        <v>8640</v>
      </c>
      <c r="BS216" s="60">
        <v>0</v>
      </c>
      <c r="BT216" s="56">
        <v>0</v>
      </c>
      <c r="BU216" s="47">
        <f t="shared" si="36"/>
        <v>54318</v>
      </c>
      <c r="BV216" s="61">
        <f t="shared" si="44"/>
        <v>426100</v>
      </c>
      <c r="BW216" s="61">
        <f t="shared" si="45"/>
        <v>8640</v>
      </c>
      <c r="BX216" s="47">
        <f t="shared" si="37"/>
        <v>0</v>
      </c>
      <c r="BY216" s="61">
        <f t="shared" si="46"/>
        <v>489058</v>
      </c>
      <c r="BZ216" s="62">
        <f t="shared" si="47"/>
        <v>11.106658105991517</v>
      </c>
      <c r="CA216" s="49">
        <v>11.106658105991517</v>
      </c>
      <c r="CB216" s="64">
        <f>BY216/F216</f>
        <v>384.7820613690008</v>
      </c>
    </row>
    <row r="217" spans="1:80" ht="12">
      <c r="A217" s="52">
        <v>2009</v>
      </c>
      <c r="B217" s="53" t="s">
        <v>548</v>
      </c>
      <c r="C217" s="53" t="s">
        <v>518</v>
      </c>
      <c r="D217" s="54" t="s">
        <v>549</v>
      </c>
      <c r="E217" s="55">
        <v>389</v>
      </c>
      <c r="F217" s="56">
        <v>833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0</v>
      </c>
      <c r="M217" s="56">
        <v>0</v>
      </c>
      <c r="N217" s="56"/>
      <c r="O217" s="56">
        <v>1200</v>
      </c>
      <c r="P217" s="56">
        <v>18220</v>
      </c>
      <c r="Q217" s="42">
        <f t="shared" si="38"/>
        <v>19420</v>
      </c>
      <c r="R217" s="56">
        <v>11700</v>
      </c>
      <c r="S217" s="56">
        <v>0</v>
      </c>
      <c r="T217" s="42">
        <f t="shared" si="39"/>
        <v>11700</v>
      </c>
      <c r="U217" s="56">
        <v>0</v>
      </c>
      <c r="V217" s="56">
        <v>0</v>
      </c>
      <c r="W217" s="56">
        <v>0</v>
      </c>
      <c r="X217" s="42">
        <f t="shared" si="40"/>
        <v>0</v>
      </c>
      <c r="Y217" s="56">
        <v>0</v>
      </c>
      <c r="Z217" s="56">
        <v>0</v>
      </c>
      <c r="AA217" s="56">
        <v>30</v>
      </c>
      <c r="AB217" s="56">
        <v>0</v>
      </c>
      <c r="AC217" s="56">
        <v>0</v>
      </c>
      <c r="AD217" s="42">
        <f t="shared" si="41"/>
        <v>30</v>
      </c>
      <c r="AE217" s="56">
        <v>0</v>
      </c>
      <c r="AF217" s="56">
        <v>10850</v>
      </c>
      <c r="AG217" s="42">
        <f t="shared" si="42"/>
        <v>10850</v>
      </c>
      <c r="AH217" s="56">
        <v>0</v>
      </c>
      <c r="AI217" s="56">
        <v>0</v>
      </c>
      <c r="AJ217" s="56">
        <v>0</v>
      </c>
      <c r="AK217" s="56">
        <v>0</v>
      </c>
      <c r="AL217" s="56">
        <v>0</v>
      </c>
      <c r="AM217" s="56">
        <v>0</v>
      </c>
      <c r="AN217" s="56">
        <v>0</v>
      </c>
      <c r="AO217" s="56">
        <v>0</v>
      </c>
      <c r="AP217" s="56">
        <v>0</v>
      </c>
      <c r="AQ217" s="56">
        <v>0</v>
      </c>
      <c r="AR217" s="56">
        <v>0</v>
      </c>
      <c r="AS217" s="56">
        <v>0</v>
      </c>
      <c r="AT217" s="56">
        <v>0</v>
      </c>
      <c r="AU217" s="56">
        <v>0</v>
      </c>
      <c r="AV217" s="56">
        <v>0</v>
      </c>
      <c r="AW217" s="56">
        <v>0</v>
      </c>
      <c r="AX217" s="56">
        <v>0</v>
      </c>
      <c r="AY217" s="56">
        <v>0</v>
      </c>
      <c r="AZ217" s="56">
        <v>0</v>
      </c>
      <c r="BA217" s="42">
        <f t="shared" si="43"/>
        <v>0</v>
      </c>
      <c r="BB217" s="56">
        <v>0</v>
      </c>
      <c r="BC217" s="56"/>
      <c r="BD217" s="56">
        <v>9</v>
      </c>
      <c r="BE217" s="56">
        <v>0</v>
      </c>
      <c r="BF217" s="56">
        <v>0</v>
      </c>
      <c r="BG217" s="56">
        <v>9</v>
      </c>
      <c r="BH217" s="56">
        <v>0</v>
      </c>
      <c r="BI217" s="56">
        <v>282300</v>
      </c>
      <c r="BJ217" s="56">
        <v>0</v>
      </c>
      <c r="BK217" s="56">
        <v>0</v>
      </c>
      <c r="BL217" s="56">
        <v>0</v>
      </c>
      <c r="BM217" s="56">
        <v>0</v>
      </c>
      <c r="BN217" s="56">
        <v>0</v>
      </c>
      <c r="BO217" s="56">
        <v>0</v>
      </c>
      <c r="BP217" s="57">
        <v>0</v>
      </c>
      <c r="BQ217" s="44">
        <v>0</v>
      </c>
      <c r="BR217" s="45">
        <v>0</v>
      </c>
      <c r="BS217" s="60">
        <v>0</v>
      </c>
      <c r="BT217" s="56">
        <v>0</v>
      </c>
      <c r="BU217" s="47">
        <f t="shared" si="36"/>
        <v>42000</v>
      </c>
      <c r="BV217" s="61">
        <f t="shared" si="44"/>
        <v>282300</v>
      </c>
      <c r="BW217" s="61">
        <f t="shared" si="45"/>
        <v>0</v>
      </c>
      <c r="BX217" s="47">
        <f t="shared" si="37"/>
        <v>18</v>
      </c>
      <c r="BY217" s="61">
        <f t="shared" si="46"/>
        <v>324318</v>
      </c>
      <c r="BZ217" s="62">
        <f t="shared" si="47"/>
        <v>12.950252529924333</v>
      </c>
      <c r="CA217" s="49">
        <v>12.950252529924333</v>
      </c>
      <c r="CB217" s="64">
        <f>BY217/F217</f>
        <v>389.3373349339736</v>
      </c>
    </row>
    <row r="218" spans="1:80" ht="12">
      <c r="A218" s="52">
        <v>2009</v>
      </c>
      <c r="B218" s="53" t="s">
        <v>550</v>
      </c>
      <c r="C218" s="53" t="s">
        <v>518</v>
      </c>
      <c r="D218" s="54" t="s">
        <v>551</v>
      </c>
      <c r="E218" s="55">
        <v>468</v>
      </c>
      <c r="F218" s="56">
        <v>7012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56">
        <v>0</v>
      </c>
      <c r="N218" s="56"/>
      <c r="O218" s="56">
        <v>0</v>
      </c>
      <c r="P218" s="56">
        <v>28800</v>
      </c>
      <c r="Q218" s="42">
        <f t="shared" si="38"/>
        <v>28800</v>
      </c>
      <c r="R218" s="56">
        <v>0</v>
      </c>
      <c r="S218" s="56">
        <v>11500</v>
      </c>
      <c r="T218" s="42">
        <f t="shared" si="39"/>
        <v>11500</v>
      </c>
      <c r="U218" s="56">
        <v>0</v>
      </c>
      <c r="V218" s="56">
        <v>0</v>
      </c>
      <c r="W218" s="56">
        <v>0</v>
      </c>
      <c r="X218" s="42">
        <f t="shared" si="40"/>
        <v>0</v>
      </c>
      <c r="Y218" s="56">
        <v>0</v>
      </c>
      <c r="Z218" s="56">
        <v>0</v>
      </c>
      <c r="AA218" s="56">
        <v>0</v>
      </c>
      <c r="AB218" s="56">
        <v>0</v>
      </c>
      <c r="AC218" s="56">
        <v>8300</v>
      </c>
      <c r="AD218" s="42">
        <f t="shared" si="41"/>
        <v>8300</v>
      </c>
      <c r="AE218" s="56">
        <v>41400</v>
      </c>
      <c r="AF218" s="56">
        <v>0</v>
      </c>
      <c r="AG218" s="42">
        <f t="shared" si="42"/>
        <v>41400</v>
      </c>
      <c r="AH218" s="56">
        <v>0</v>
      </c>
      <c r="AI218" s="56">
        <v>0</v>
      </c>
      <c r="AJ218" s="56">
        <v>0</v>
      </c>
      <c r="AK218" s="56">
        <v>0</v>
      </c>
      <c r="AL218" s="56">
        <v>0</v>
      </c>
      <c r="AM218" s="56">
        <v>0</v>
      </c>
      <c r="AN218" s="56">
        <v>0</v>
      </c>
      <c r="AO218" s="56">
        <v>0</v>
      </c>
      <c r="AP218" s="56">
        <v>0</v>
      </c>
      <c r="AQ218" s="56">
        <v>0</v>
      </c>
      <c r="AR218" s="56">
        <v>4340</v>
      </c>
      <c r="AS218" s="56">
        <v>0</v>
      </c>
      <c r="AT218" s="56">
        <v>0</v>
      </c>
      <c r="AU218" s="56">
        <v>0</v>
      </c>
      <c r="AV218" s="56">
        <v>0</v>
      </c>
      <c r="AW218" s="56">
        <v>0</v>
      </c>
      <c r="AX218" s="56">
        <v>0</v>
      </c>
      <c r="AY218" s="56">
        <v>11200</v>
      </c>
      <c r="AZ218" s="56">
        <v>0</v>
      </c>
      <c r="BA218" s="42">
        <f t="shared" si="43"/>
        <v>11200</v>
      </c>
      <c r="BB218" s="56">
        <v>0</v>
      </c>
      <c r="BC218" s="56"/>
      <c r="BD218" s="56">
        <v>0</v>
      </c>
      <c r="BE218" s="56">
        <v>0</v>
      </c>
      <c r="BF218" s="56">
        <v>0</v>
      </c>
      <c r="BG218" s="56">
        <v>0</v>
      </c>
      <c r="BH218" s="56">
        <v>0</v>
      </c>
      <c r="BI218" s="56">
        <v>3114410</v>
      </c>
      <c r="BJ218" s="56">
        <v>0</v>
      </c>
      <c r="BK218" s="56">
        <v>0</v>
      </c>
      <c r="BL218" s="56">
        <v>65090</v>
      </c>
      <c r="BM218" s="56">
        <v>0</v>
      </c>
      <c r="BN218" s="56">
        <v>0</v>
      </c>
      <c r="BO218" s="56">
        <v>0</v>
      </c>
      <c r="BP218" s="57">
        <v>64540</v>
      </c>
      <c r="BQ218" s="44">
        <v>0</v>
      </c>
      <c r="BR218" s="45">
        <v>64540</v>
      </c>
      <c r="BS218" s="60">
        <v>0</v>
      </c>
      <c r="BT218" s="56">
        <v>0</v>
      </c>
      <c r="BU218" s="47">
        <f t="shared" si="36"/>
        <v>105540</v>
      </c>
      <c r="BV218" s="61">
        <f t="shared" si="44"/>
        <v>3114410</v>
      </c>
      <c r="BW218" s="61">
        <f t="shared" si="45"/>
        <v>64540</v>
      </c>
      <c r="BX218" s="47">
        <f t="shared" si="37"/>
        <v>0</v>
      </c>
      <c r="BY218" s="61">
        <f t="shared" si="46"/>
        <v>3284490</v>
      </c>
      <c r="BZ218" s="62">
        <f t="shared" si="47"/>
        <v>3.2132842541764477</v>
      </c>
      <c r="CA218" s="49">
        <v>3.2132842541764477</v>
      </c>
      <c r="CB218" s="64">
        <f>BY218/F218</f>
        <v>468.4098687963491</v>
      </c>
    </row>
    <row r="219" spans="1:80" ht="12">
      <c r="A219" s="52">
        <v>2009</v>
      </c>
      <c r="B219" s="53" t="s">
        <v>552</v>
      </c>
      <c r="C219" s="53" t="s">
        <v>518</v>
      </c>
      <c r="D219" s="54" t="s">
        <v>553</v>
      </c>
      <c r="E219" s="55">
        <v>429</v>
      </c>
      <c r="F219" s="56">
        <v>13358</v>
      </c>
      <c r="G219" s="56">
        <v>100</v>
      </c>
      <c r="H219" s="56">
        <v>0</v>
      </c>
      <c r="I219" s="56">
        <v>0</v>
      </c>
      <c r="J219" s="56">
        <v>0</v>
      </c>
      <c r="K219" s="56">
        <v>0</v>
      </c>
      <c r="L219" s="56">
        <v>0</v>
      </c>
      <c r="M219" s="56">
        <v>0</v>
      </c>
      <c r="N219" s="56"/>
      <c r="O219" s="56">
        <v>118540</v>
      </c>
      <c r="P219" s="56">
        <v>123140</v>
      </c>
      <c r="Q219" s="42">
        <f t="shared" si="38"/>
        <v>241680</v>
      </c>
      <c r="R219" s="56">
        <v>18420</v>
      </c>
      <c r="S219" s="56">
        <v>0</v>
      </c>
      <c r="T219" s="42">
        <f t="shared" si="39"/>
        <v>18420</v>
      </c>
      <c r="U219" s="56">
        <v>0</v>
      </c>
      <c r="V219" s="56">
        <v>44800</v>
      </c>
      <c r="W219" s="56">
        <v>0</v>
      </c>
      <c r="X219" s="42">
        <f t="shared" si="40"/>
        <v>44800</v>
      </c>
      <c r="Y219" s="56">
        <v>1780</v>
      </c>
      <c r="Z219" s="56">
        <v>0</v>
      </c>
      <c r="AA219" s="56">
        <v>0</v>
      </c>
      <c r="AB219" s="56">
        <v>0</v>
      </c>
      <c r="AC219" s="56">
        <v>43340</v>
      </c>
      <c r="AD219" s="42">
        <f t="shared" si="41"/>
        <v>45120</v>
      </c>
      <c r="AE219" s="56">
        <v>142790</v>
      </c>
      <c r="AF219" s="56">
        <v>0</v>
      </c>
      <c r="AG219" s="42">
        <f t="shared" si="42"/>
        <v>142790</v>
      </c>
      <c r="AH219" s="56">
        <v>57860</v>
      </c>
      <c r="AI219" s="56">
        <v>201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  <c r="AO219" s="56">
        <v>0</v>
      </c>
      <c r="AP219" s="56">
        <v>20580</v>
      </c>
      <c r="AQ219" s="56">
        <v>485</v>
      </c>
      <c r="AR219" s="56">
        <v>18440</v>
      </c>
      <c r="AS219" s="56">
        <v>14510</v>
      </c>
      <c r="AT219" s="56">
        <v>0</v>
      </c>
      <c r="AU219" s="56">
        <v>0</v>
      </c>
      <c r="AV219" s="56">
        <v>0</v>
      </c>
      <c r="AW219" s="56">
        <v>0</v>
      </c>
      <c r="AX219" s="56">
        <v>84500</v>
      </c>
      <c r="AY219" s="56">
        <v>116220</v>
      </c>
      <c r="AZ219" s="56">
        <v>41360</v>
      </c>
      <c r="BA219" s="42">
        <f t="shared" si="43"/>
        <v>157580</v>
      </c>
      <c r="BB219" s="56">
        <v>0</v>
      </c>
      <c r="BC219" s="56"/>
      <c r="BD219" s="56">
        <v>746</v>
      </c>
      <c r="BE219" s="56">
        <v>0</v>
      </c>
      <c r="BF219" s="56">
        <v>0</v>
      </c>
      <c r="BG219" s="56">
        <v>927</v>
      </c>
      <c r="BH219" s="56">
        <v>0</v>
      </c>
      <c r="BI219" s="56">
        <v>4767260</v>
      </c>
      <c r="BJ219" s="56">
        <v>0</v>
      </c>
      <c r="BK219" s="56">
        <v>0</v>
      </c>
      <c r="BL219" s="56">
        <v>0</v>
      </c>
      <c r="BM219" s="56">
        <v>0</v>
      </c>
      <c r="BN219" s="56">
        <v>0</v>
      </c>
      <c r="BO219" s="56">
        <v>0</v>
      </c>
      <c r="BP219" s="57">
        <v>100020</v>
      </c>
      <c r="BQ219" s="44">
        <v>0</v>
      </c>
      <c r="BR219" s="45">
        <v>100020</v>
      </c>
      <c r="BS219" s="60">
        <v>0</v>
      </c>
      <c r="BT219" s="56">
        <v>0</v>
      </c>
      <c r="BU219" s="47">
        <f t="shared" si="36"/>
        <v>846865</v>
      </c>
      <c r="BV219" s="61">
        <f t="shared" si="44"/>
        <v>4767260</v>
      </c>
      <c r="BW219" s="61">
        <f t="shared" si="45"/>
        <v>100020</v>
      </c>
      <c r="BX219" s="47">
        <f t="shared" si="37"/>
        <v>1874</v>
      </c>
      <c r="BY219" s="61">
        <f t="shared" si="46"/>
        <v>5716019</v>
      </c>
      <c r="BZ219" s="62">
        <f t="shared" si="47"/>
        <v>14.815643544921736</v>
      </c>
      <c r="CA219" s="49">
        <v>14.81915997829958</v>
      </c>
      <c r="CB219" s="64">
        <f>BY219/F219</f>
        <v>427.90979188501274</v>
      </c>
    </row>
    <row r="220" spans="1:80" ht="12">
      <c r="A220" s="52">
        <v>2009</v>
      </c>
      <c r="B220" s="53" t="s">
        <v>554</v>
      </c>
      <c r="C220" s="53" t="s">
        <v>518</v>
      </c>
      <c r="D220" s="54" t="s">
        <v>555</v>
      </c>
      <c r="E220" s="55">
        <v>337</v>
      </c>
      <c r="F220" s="56">
        <v>434</v>
      </c>
      <c r="G220" s="56">
        <v>0</v>
      </c>
      <c r="H220" s="56">
        <v>0</v>
      </c>
      <c r="I220" s="56">
        <v>0</v>
      </c>
      <c r="J220" s="56">
        <v>0</v>
      </c>
      <c r="K220" s="56">
        <v>0</v>
      </c>
      <c r="L220" s="56">
        <v>0</v>
      </c>
      <c r="M220" s="56">
        <v>0</v>
      </c>
      <c r="N220" s="56"/>
      <c r="O220" s="56">
        <v>0</v>
      </c>
      <c r="P220" s="56">
        <v>3500</v>
      </c>
      <c r="Q220" s="42">
        <f t="shared" si="38"/>
        <v>3500</v>
      </c>
      <c r="R220" s="56">
        <v>0</v>
      </c>
      <c r="S220" s="56">
        <v>0</v>
      </c>
      <c r="T220" s="42">
        <f t="shared" si="39"/>
        <v>0</v>
      </c>
      <c r="U220" s="56">
        <v>0</v>
      </c>
      <c r="V220" s="56">
        <v>0</v>
      </c>
      <c r="W220" s="56">
        <v>0</v>
      </c>
      <c r="X220" s="42">
        <f t="shared" si="40"/>
        <v>0</v>
      </c>
      <c r="Y220" s="56">
        <v>0</v>
      </c>
      <c r="Z220" s="56">
        <v>0</v>
      </c>
      <c r="AA220" s="56">
        <v>0</v>
      </c>
      <c r="AB220" s="56">
        <v>0</v>
      </c>
      <c r="AC220" s="56">
        <v>0</v>
      </c>
      <c r="AD220" s="42">
        <f t="shared" si="41"/>
        <v>0</v>
      </c>
      <c r="AE220" s="56">
        <v>0</v>
      </c>
      <c r="AF220" s="56">
        <v>0</v>
      </c>
      <c r="AG220" s="42">
        <f t="shared" si="42"/>
        <v>0</v>
      </c>
      <c r="AH220" s="56">
        <v>0</v>
      </c>
      <c r="AI220" s="56">
        <v>0</v>
      </c>
      <c r="AJ220" s="56">
        <v>0</v>
      </c>
      <c r="AK220" s="56">
        <v>0</v>
      </c>
      <c r="AL220" s="56">
        <v>0</v>
      </c>
      <c r="AM220" s="56">
        <v>0</v>
      </c>
      <c r="AN220" s="56">
        <v>0</v>
      </c>
      <c r="AO220" s="56">
        <v>0</v>
      </c>
      <c r="AP220" s="56">
        <v>0</v>
      </c>
      <c r="AQ220" s="56">
        <v>0</v>
      </c>
      <c r="AR220" s="56">
        <v>0</v>
      </c>
      <c r="AS220" s="56">
        <v>0</v>
      </c>
      <c r="AT220" s="56">
        <v>0</v>
      </c>
      <c r="AU220" s="56">
        <v>0</v>
      </c>
      <c r="AV220" s="56">
        <v>0</v>
      </c>
      <c r="AW220" s="56">
        <v>0</v>
      </c>
      <c r="AX220" s="56">
        <v>0</v>
      </c>
      <c r="AY220" s="56">
        <v>0</v>
      </c>
      <c r="AZ220" s="56">
        <v>0</v>
      </c>
      <c r="BA220" s="42">
        <f t="shared" si="43"/>
        <v>0</v>
      </c>
      <c r="BB220" s="56">
        <v>0</v>
      </c>
      <c r="BC220" s="56"/>
      <c r="BD220" s="56">
        <v>0</v>
      </c>
      <c r="BE220" s="56">
        <v>0</v>
      </c>
      <c r="BF220" s="56">
        <v>0</v>
      </c>
      <c r="BG220" s="56">
        <v>0</v>
      </c>
      <c r="BH220" s="56">
        <v>0</v>
      </c>
      <c r="BI220" s="56">
        <v>139400</v>
      </c>
      <c r="BJ220" s="56">
        <v>0</v>
      </c>
      <c r="BK220" s="56">
        <v>0</v>
      </c>
      <c r="BL220" s="56">
        <v>0</v>
      </c>
      <c r="BM220" s="56">
        <v>0</v>
      </c>
      <c r="BN220" s="56">
        <v>0</v>
      </c>
      <c r="BO220" s="56">
        <v>0</v>
      </c>
      <c r="BP220" s="57">
        <v>0</v>
      </c>
      <c r="BQ220" s="44">
        <v>0</v>
      </c>
      <c r="BR220" s="45">
        <v>0</v>
      </c>
      <c r="BS220" s="60">
        <v>3440</v>
      </c>
      <c r="BT220" s="56">
        <v>0</v>
      </c>
      <c r="BU220" s="47">
        <f t="shared" si="36"/>
        <v>3500</v>
      </c>
      <c r="BV220" s="61">
        <f t="shared" si="44"/>
        <v>139400</v>
      </c>
      <c r="BW220" s="61">
        <f t="shared" si="45"/>
        <v>0</v>
      </c>
      <c r="BX220" s="47">
        <f t="shared" si="37"/>
        <v>0</v>
      </c>
      <c r="BY220" s="61">
        <f t="shared" si="46"/>
        <v>142900</v>
      </c>
      <c r="BZ220" s="62">
        <f t="shared" si="47"/>
        <v>2.44926522043387</v>
      </c>
      <c r="CA220" s="49">
        <v>2.45</v>
      </c>
      <c r="CB220" s="64">
        <f>BY220/F220</f>
        <v>329.26267281105993</v>
      </c>
    </row>
    <row r="221" spans="1:80" ht="12">
      <c r="A221" s="52">
        <v>2009</v>
      </c>
      <c r="B221" s="53" t="s">
        <v>556</v>
      </c>
      <c r="C221" s="53" t="s">
        <v>518</v>
      </c>
      <c r="D221" s="54" t="s">
        <v>557</v>
      </c>
      <c r="E221" s="55">
        <v>321</v>
      </c>
      <c r="F221" s="56">
        <v>901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0</v>
      </c>
      <c r="N221" s="56"/>
      <c r="O221" s="56">
        <v>13740</v>
      </c>
      <c r="P221" s="56">
        <v>1730</v>
      </c>
      <c r="Q221" s="42">
        <f t="shared" si="38"/>
        <v>15470</v>
      </c>
      <c r="R221" s="56">
        <v>8740</v>
      </c>
      <c r="S221" s="56">
        <v>196</v>
      </c>
      <c r="T221" s="42">
        <f t="shared" si="39"/>
        <v>8936</v>
      </c>
      <c r="U221" s="56">
        <v>0</v>
      </c>
      <c r="V221" s="56">
        <v>0</v>
      </c>
      <c r="W221" s="56">
        <v>0</v>
      </c>
      <c r="X221" s="42">
        <f t="shared" si="40"/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42">
        <f t="shared" si="41"/>
        <v>0</v>
      </c>
      <c r="AE221" s="56">
        <v>11600</v>
      </c>
      <c r="AF221" s="56">
        <v>0</v>
      </c>
      <c r="AG221" s="42">
        <f t="shared" si="42"/>
        <v>11600</v>
      </c>
      <c r="AH221" s="56">
        <v>0</v>
      </c>
      <c r="AI221" s="56"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56">
        <v>0</v>
      </c>
      <c r="AP221" s="56">
        <v>0</v>
      </c>
      <c r="AQ221" s="56">
        <v>0</v>
      </c>
      <c r="AR221" s="56">
        <v>0</v>
      </c>
      <c r="AS221" s="56">
        <v>311</v>
      </c>
      <c r="AT221" s="56">
        <v>0</v>
      </c>
      <c r="AU221" s="56">
        <v>0</v>
      </c>
      <c r="AV221" s="56">
        <v>0</v>
      </c>
      <c r="AW221" s="56">
        <v>0</v>
      </c>
      <c r="AX221" s="56">
        <v>0</v>
      </c>
      <c r="AY221" s="56">
        <v>0</v>
      </c>
      <c r="AZ221" s="56">
        <v>0</v>
      </c>
      <c r="BA221" s="42">
        <f t="shared" si="43"/>
        <v>0</v>
      </c>
      <c r="BB221" s="56">
        <v>0</v>
      </c>
      <c r="BC221" s="56"/>
      <c r="BD221" s="56">
        <v>0</v>
      </c>
      <c r="BE221" s="56">
        <v>0</v>
      </c>
      <c r="BF221" s="56">
        <v>0</v>
      </c>
      <c r="BG221" s="56">
        <v>0</v>
      </c>
      <c r="BH221" s="56">
        <v>0</v>
      </c>
      <c r="BI221" s="56">
        <v>247790</v>
      </c>
      <c r="BJ221" s="56">
        <v>0</v>
      </c>
      <c r="BK221" s="56">
        <v>0</v>
      </c>
      <c r="BL221" s="56">
        <v>37060</v>
      </c>
      <c r="BM221" s="56">
        <v>0</v>
      </c>
      <c r="BN221" s="56">
        <v>0</v>
      </c>
      <c r="BO221" s="56">
        <v>0</v>
      </c>
      <c r="BP221" s="57">
        <v>2890</v>
      </c>
      <c r="BQ221" s="44">
        <v>0</v>
      </c>
      <c r="BR221" s="45">
        <v>2890</v>
      </c>
      <c r="BS221" s="60">
        <v>0</v>
      </c>
      <c r="BT221" s="56">
        <v>0</v>
      </c>
      <c r="BU221" s="47">
        <f t="shared" si="36"/>
        <v>36317</v>
      </c>
      <c r="BV221" s="61">
        <f t="shared" si="44"/>
        <v>247790</v>
      </c>
      <c r="BW221" s="61">
        <f t="shared" si="45"/>
        <v>2890</v>
      </c>
      <c r="BX221" s="47">
        <f t="shared" si="37"/>
        <v>0</v>
      </c>
      <c r="BY221" s="61">
        <f t="shared" si="46"/>
        <v>286997</v>
      </c>
      <c r="BZ221" s="62">
        <f t="shared" si="47"/>
        <v>12.654139241873608</v>
      </c>
      <c r="CA221" s="49">
        <v>12.566566434945692</v>
      </c>
      <c r="CB221" s="64">
        <f>BY221/F221</f>
        <v>318.53163152053276</v>
      </c>
    </row>
    <row r="222" spans="1:80" ht="12">
      <c r="A222" s="52">
        <v>2009</v>
      </c>
      <c r="B222" s="53" t="s">
        <v>558</v>
      </c>
      <c r="C222" s="53" t="s">
        <v>518</v>
      </c>
      <c r="D222" s="54" t="s">
        <v>559</v>
      </c>
      <c r="E222" s="55">
        <v>357</v>
      </c>
      <c r="F222" s="56">
        <v>411</v>
      </c>
      <c r="G222" s="56">
        <v>0</v>
      </c>
      <c r="H222" s="56">
        <v>0</v>
      </c>
      <c r="I222" s="56">
        <v>0</v>
      </c>
      <c r="J222" s="56">
        <v>0</v>
      </c>
      <c r="K222" s="56">
        <v>0</v>
      </c>
      <c r="L222" s="56">
        <v>0</v>
      </c>
      <c r="M222" s="56">
        <v>0</v>
      </c>
      <c r="N222" s="56"/>
      <c r="O222" s="56">
        <v>0</v>
      </c>
      <c r="P222" s="56">
        <v>2200</v>
      </c>
      <c r="Q222" s="42">
        <f t="shared" si="38"/>
        <v>2200</v>
      </c>
      <c r="R222" s="56">
        <v>1140</v>
      </c>
      <c r="S222" s="56">
        <v>0</v>
      </c>
      <c r="T222" s="42">
        <f t="shared" si="39"/>
        <v>1140</v>
      </c>
      <c r="U222" s="56">
        <v>0</v>
      </c>
      <c r="V222" s="56">
        <v>0</v>
      </c>
      <c r="W222" s="56">
        <v>0</v>
      </c>
      <c r="X222" s="42">
        <f t="shared" si="40"/>
        <v>0</v>
      </c>
      <c r="Y222" s="56">
        <v>0</v>
      </c>
      <c r="Z222" s="56">
        <v>0</v>
      </c>
      <c r="AA222" s="56">
        <v>0</v>
      </c>
      <c r="AB222" s="56">
        <v>0</v>
      </c>
      <c r="AC222" s="56">
        <v>0</v>
      </c>
      <c r="AD222" s="42">
        <f t="shared" si="41"/>
        <v>0</v>
      </c>
      <c r="AE222" s="56">
        <v>0</v>
      </c>
      <c r="AF222" s="56">
        <v>3130</v>
      </c>
      <c r="AG222" s="42">
        <f t="shared" si="42"/>
        <v>3130</v>
      </c>
      <c r="AH222" s="56">
        <v>0</v>
      </c>
      <c r="AI222" s="56">
        <v>0</v>
      </c>
      <c r="AJ222" s="56">
        <v>0</v>
      </c>
      <c r="AK222" s="56">
        <v>0</v>
      </c>
      <c r="AL222" s="56">
        <v>0</v>
      </c>
      <c r="AM222" s="56">
        <v>0</v>
      </c>
      <c r="AN222" s="56">
        <v>0</v>
      </c>
      <c r="AO222" s="56">
        <v>0</v>
      </c>
      <c r="AP222" s="56">
        <v>0</v>
      </c>
      <c r="AQ222" s="56">
        <v>0</v>
      </c>
      <c r="AR222" s="56">
        <v>0</v>
      </c>
      <c r="AS222" s="56">
        <v>0</v>
      </c>
      <c r="AT222" s="56">
        <v>0</v>
      </c>
      <c r="AU222" s="56">
        <v>0</v>
      </c>
      <c r="AV222" s="56">
        <v>0</v>
      </c>
      <c r="AW222" s="56">
        <v>0</v>
      </c>
      <c r="AX222" s="56">
        <v>0</v>
      </c>
      <c r="AY222" s="56">
        <v>0</v>
      </c>
      <c r="AZ222" s="56">
        <v>0</v>
      </c>
      <c r="BA222" s="42">
        <f t="shared" si="43"/>
        <v>0</v>
      </c>
      <c r="BB222" s="56">
        <v>0</v>
      </c>
      <c r="BC222" s="56"/>
      <c r="BD222" s="56">
        <v>0</v>
      </c>
      <c r="BE222" s="56">
        <v>0</v>
      </c>
      <c r="BF222" s="56">
        <v>0</v>
      </c>
      <c r="BG222" s="56">
        <v>0</v>
      </c>
      <c r="BH222" s="56">
        <v>0</v>
      </c>
      <c r="BI222" s="56">
        <v>140130</v>
      </c>
      <c r="BJ222" s="56">
        <v>0</v>
      </c>
      <c r="BK222" s="56">
        <v>0</v>
      </c>
      <c r="BL222" s="56">
        <v>0</v>
      </c>
      <c r="BM222" s="56">
        <v>0</v>
      </c>
      <c r="BN222" s="56">
        <v>0</v>
      </c>
      <c r="BO222" s="56">
        <v>0</v>
      </c>
      <c r="BP222" s="57">
        <v>0</v>
      </c>
      <c r="BQ222" s="44">
        <v>0</v>
      </c>
      <c r="BR222" s="45">
        <v>0</v>
      </c>
      <c r="BS222" s="60">
        <v>0</v>
      </c>
      <c r="BT222" s="56">
        <v>0</v>
      </c>
      <c r="BU222" s="47">
        <f t="shared" si="36"/>
        <v>6470</v>
      </c>
      <c r="BV222" s="61">
        <f t="shared" si="44"/>
        <v>140130</v>
      </c>
      <c r="BW222" s="61">
        <f t="shared" si="45"/>
        <v>0</v>
      </c>
      <c r="BX222" s="47">
        <f t="shared" si="37"/>
        <v>0</v>
      </c>
      <c r="BY222" s="61">
        <f t="shared" si="46"/>
        <v>146600</v>
      </c>
      <c r="BZ222" s="62">
        <f t="shared" si="47"/>
        <v>4.413369713506139</v>
      </c>
      <c r="CA222" s="49">
        <v>4.413369713506139</v>
      </c>
      <c r="CB222" s="64">
        <f>BY222/F222</f>
        <v>356.69099756690997</v>
      </c>
    </row>
    <row r="223" spans="1:80" ht="12">
      <c r="A223" s="52">
        <v>2009</v>
      </c>
      <c r="B223" s="53" t="s">
        <v>560</v>
      </c>
      <c r="C223" s="53" t="s">
        <v>518</v>
      </c>
      <c r="D223" s="54" t="s">
        <v>561</v>
      </c>
      <c r="E223" s="55">
        <v>412</v>
      </c>
      <c r="F223" s="56">
        <v>2417</v>
      </c>
      <c r="G223" s="56">
        <v>0</v>
      </c>
      <c r="H223" s="56">
        <v>0</v>
      </c>
      <c r="I223" s="56">
        <v>0</v>
      </c>
      <c r="J223" s="56">
        <v>0</v>
      </c>
      <c r="K223" s="56">
        <v>0</v>
      </c>
      <c r="L223" s="56">
        <v>0</v>
      </c>
      <c r="M223" s="56">
        <v>0</v>
      </c>
      <c r="N223" s="56"/>
      <c r="O223" s="56">
        <v>6480</v>
      </c>
      <c r="P223" s="56">
        <v>60420</v>
      </c>
      <c r="Q223" s="42">
        <f t="shared" si="38"/>
        <v>66900</v>
      </c>
      <c r="R223" s="56">
        <v>15100</v>
      </c>
      <c r="S223" s="56">
        <v>3580</v>
      </c>
      <c r="T223" s="42">
        <f t="shared" si="39"/>
        <v>18680</v>
      </c>
      <c r="U223" s="56">
        <v>0</v>
      </c>
      <c r="V223" s="56">
        <v>4220</v>
      </c>
      <c r="W223" s="56">
        <v>0</v>
      </c>
      <c r="X223" s="42">
        <f t="shared" si="40"/>
        <v>4220</v>
      </c>
      <c r="Y223" s="56">
        <v>0</v>
      </c>
      <c r="Z223" s="56">
        <v>0</v>
      </c>
      <c r="AA223" s="56">
        <v>0</v>
      </c>
      <c r="AB223" s="56">
        <v>0</v>
      </c>
      <c r="AC223" s="56">
        <v>720</v>
      </c>
      <c r="AD223" s="42">
        <f t="shared" si="41"/>
        <v>720</v>
      </c>
      <c r="AE223" s="56">
        <v>0</v>
      </c>
      <c r="AF223" s="56">
        <v>27820</v>
      </c>
      <c r="AG223" s="42">
        <f t="shared" si="42"/>
        <v>27820</v>
      </c>
      <c r="AH223" s="56">
        <v>0</v>
      </c>
      <c r="AI223" s="56">
        <v>0</v>
      </c>
      <c r="AJ223" s="56">
        <v>0</v>
      </c>
      <c r="AK223" s="56">
        <v>0</v>
      </c>
      <c r="AL223" s="56">
        <v>556</v>
      </c>
      <c r="AM223" s="56">
        <v>0</v>
      </c>
      <c r="AN223" s="56">
        <v>0</v>
      </c>
      <c r="AO223" s="56">
        <v>0</v>
      </c>
      <c r="AP223" s="56">
        <v>0</v>
      </c>
      <c r="AQ223" s="56">
        <v>0</v>
      </c>
      <c r="AR223" s="56">
        <v>1645</v>
      </c>
      <c r="AS223" s="56">
        <v>0</v>
      </c>
      <c r="AT223" s="56">
        <v>0</v>
      </c>
      <c r="AU223" s="56">
        <v>0</v>
      </c>
      <c r="AV223" s="56">
        <v>0</v>
      </c>
      <c r="AW223" s="56">
        <v>0</v>
      </c>
      <c r="AX223" s="56">
        <v>0</v>
      </c>
      <c r="AY223" s="56">
        <v>0</v>
      </c>
      <c r="AZ223" s="56">
        <v>0</v>
      </c>
      <c r="BA223" s="42">
        <f t="shared" si="43"/>
        <v>0</v>
      </c>
      <c r="BB223" s="56">
        <v>0</v>
      </c>
      <c r="BC223" s="56"/>
      <c r="BD223" s="56">
        <v>83</v>
      </c>
      <c r="BE223" s="56">
        <v>0</v>
      </c>
      <c r="BF223" s="56">
        <v>0</v>
      </c>
      <c r="BG223" s="56">
        <v>112</v>
      </c>
      <c r="BH223" s="56">
        <v>0</v>
      </c>
      <c r="BI223" s="56">
        <v>860090</v>
      </c>
      <c r="BJ223" s="56">
        <v>0</v>
      </c>
      <c r="BK223" s="56">
        <v>0</v>
      </c>
      <c r="BL223" s="56">
        <v>0</v>
      </c>
      <c r="BM223" s="56">
        <v>0</v>
      </c>
      <c r="BN223" s="56">
        <v>0</v>
      </c>
      <c r="BO223" s="56">
        <v>0</v>
      </c>
      <c r="BP223" s="57">
        <v>15800</v>
      </c>
      <c r="BQ223" s="44">
        <v>0</v>
      </c>
      <c r="BR223" s="45">
        <v>15800</v>
      </c>
      <c r="BS223" s="60">
        <v>0</v>
      </c>
      <c r="BT223" s="56">
        <v>0</v>
      </c>
      <c r="BU223" s="47">
        <f t="shared" si="36"/>
        <v>120541</v>
      </c>
      <c r="BV223" s="61">
        <f t="shared" si="44"/>
        <v>860090</v>
      </c>
      <c r="BW223" s="61">
        <f t="shared" si="45"/>
        <v>15800</v>
      </c>
      <c r="BX223" s="47">
        <f t="shared" si="37"/>
        <v>195</v>
      </c>
      <c r="BY223" s="61">
        <f t="shared" si="46"/>
        <v>996626</v>
      </c>
      <c r="BZ223" s="62">
        <f t="shared" si="47"/>
        <v>12.09490822033541</v>
      </c>
      <c r="CA223" s="49">
        <v>12.09490822033541</v>
      </c>
      <c r="CB223" s="64">
        <f>BY223/F223</f>
        <v>412.340091021928</v>
      </c>
    </row>
    <row r="224" spans="1:80" ht="12">
      <c r="A224" s="52">
        <v>2009</v>
      </c>
      <c r="B224" s="53" t="s">
        <v>562</v>
      </c>
      <c r="C224" s="53" t="s">
        <v>518</v>
      </c>
      <c r="D224" s="54" t="s">
        <v>563</v>
      </c>
      <c r="E224" s="55">
        <v>349</v>
      </c>
      <c r="F224" s="56">
        <v>2568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6"/>
      <c r="O224" s="56">
        <v>0</v>
      </c>
      <c r="P224" s="56">
        <v>43100</v>
      </c>
      <c r="Q224" s="42">
        <f t="shared" si="38"/>
        <v>43100</v>
      </c>
      <c r="R224" s="56">
        <v>0</v>
      </c>
      <c r="S224" s="56">
        <v>23100</v>
      </c>
      <c r="T224" s="42">
        <f t="shared" si="39"/>
        <v>23100</v>
      </c>
      <c r="U224" s="56">
        <v>0</v>
      </c>
      <c r="V224" s="56">
        <v>0</v>
      </c>
      <c r="W224" s="56">
        <v>0</v>
      </c>
      <c r="X224" s="42">
        <f t="shared" si="40"/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6500</v>
      </c>
      <c r="AD224" s="42">
        <f t="shared" si="41"/>
        <v>6500</v>
      </c>
      <c r="AE224" s="56">
        <v>0</v>
      </c>
      <c r="AF224" s="56">
        <v>37500</v>
      </c>
      <c r="AG224" s="42">
        <f t="shared" si="42"/>
        <v>37500</v>
      </c>
      <c r="AH224" s="56">
        <v>0</v>
      </c>
      <c r="AI224" s="56">
        <v>0</v>
      </c>
      <c r="AJ224" s="56">
        <v>0</v>
      </c>
      <c r="AK224" s="56">
        <v>0</v>
      </c>
      <c r="AL224" s="56">
        <v>0</v>
      </c>
      <c r="AM224" s="56">
        <v>0</v>
      </c>
      <c r="AN224" s="56">
        <v>0</v>
      </c>
      <c r="AO224" s="56">
        <v>0</v>
      </c>
      <c r="AP224" s="56">
        <v>3565</v>
      </c>
      <c r="AQ224" s="56">
        <v>0</v>
      </c>
      <c r="AR224" s="56">
        <v>0</v>
      </c>
      <c r="AS224" s="56">
        <v>0</v>
      </c>
      <c r="AT224" s="56">
        <v>0</v>
      </c>
      <c r="AU224" s="56">
        <v>0</v>
      </c>
      <c r="AV224" s="56">
        <v>0</v>
      </c>
      <c r="AW224" s="56">
        <v>0</v>
      </c>
      <c r="AX224" s="56">
        <v>0</v>
      </c>
      <c r="AY224" s="56">
        <v>0</v>
      </c>
      <c r="AZ224" s="56">
        <v>0</v>
      </c>
      <c r="BA224" s="42">
        <f t="shared" si="43"/>
        <v>0</v>
      </c>
      <c r="BB224" s="56">
        <v>0</v>
      </c>
      <c r="BC224" s="56"/>
      <c r="BD224" s="56">
        <v>0</v>
      </c>
      <c r="BE224" s="56">
        <v>0</v>
      </c>
      <c r="BF224" s="56">
        <v>0</v>
      </c>
      <c r="BG224" s="56">
        <v>0</v>
      </c>
      <c r="BH224" s="56">
        <v>0</v>
      </c>
      <c r="BI224" s="56">
        <v>774040</v>
      </c>
      <c r="BJ224" s="56">
        <v>0</v>
      </c>
      <c r="BK224" s="56">
        <v>0</v>
      </c>
      <c r="BL224" s="56">
        <v>0</v>
      </c>
      <c r="BM224" s="56">
        <v>0</v>
      </c>
      <c r="BN224" s="56">
        <v>0</v>
      </c>
      <c r="BO224" s="56">
        <v>0</v>
      </c>
      <c r="BP224" s="57">
        <v>7380</v>
      </c>
      <c r="BQ224" s="44">
        <v>0</v>
      </c>
      <c r="BR224" s="45">
        <v>7380</v>
      </c>
      <c r="BS224" s="60">
        <v>0</v>
      </c>
      <c r="BT224" s="56">
        <v>0</v>
      </c>
      <c r="BU224" s="47">
        <f t="shared" si="36"/>
        <v>113765</v>
      </c>
      <c r="BV224" s="61">
        <f t="shared" si="44"/>
        <v>774040</v>
      </c>
      <c r="BW224" s="61">
        <f t="shared" si="45"/>
        <v>7380</v>
      </c>
      <c r="BX224" s="47">
        <f t="shared" si="37"/>
        <v>0</v>
      </c>
      <c r="BY224" s="61">
        <f t="shared" si="46"/>
        <v>895185</v>
      </c>
      <c r="BZ224" s="62">
        <f t="shared" si="47"/>
        <v>12.708546278143624</v>
      </c>
      <c r="CA224" s="49">
        <v>12.708546278143624</v>
      </c>
      <c r="CB224" s="64">
        <f>BY224/F224</f>
        <v>348.5922897196262</v>
      </c>
    </row>
    <row r="225" spans="1:80" ht="12">
      <c r="A225" s="52">
        <v>2009</v>
      </c>
      <c r="B225" s="53" t="s">
        <v>564</v>
      </c>
      <c r="C225" s="53" t="s">
        <v>518</v>
      </c>
      <c r="D225" s="54" t="s">
        <v>565</v>
      </c>
      <c r="E225" s="55">
        <v>401</v>
      </c>
      <c r="F225" s="56">
        <v>8442</v>
      </c>
      <c r="G225" s="56">
        <v>0</v>
      </c>
      <c r="H225" s="56">
        <v>0</v>
      </c>
      <c r="I225" s="56">
        <v>0</v>
      </c>
      <c r="J225" s="56">
        <v>0</v>
      </c>
      <c r="K225" s="56">
        <v>0</v>
      </c>
      <c r="L225" s="56">
        <v>2490</v>
      </c>
      <c r="M225" s="56">
        <v>0</v>
      </c>
      <c r="N225" s="56"/>
      <c r="O225" s="56">
        <v>124940</v>
      </c>
      <c r="P225" s="56">
        <v>227860</v>
      </c>
      <c r="Q225" s="42">
        <f t="shared" si="38"/>
        <v>352800</v>
      </c>
      <c r="R225" s="56">
        <v>77060</v>
      </c>
      <c r="S225" s="56">
        <v>0</v>
      </c>
      <c r="T225" s="42">
        <f t="shared" si="39"/>
        <v>77060</v>
      </c>
      <c r="U225" s="56">
        <v>0</v>
      </c>
      <c r="V225" s="56">
        <v>54380</v>
      </c>
      <c r="W225" s="56">
        <v>0</v>
      </c>
      <c r="X225" s="42">
        <f t="shared" si="40"/>
        <v>54380</v>
      </c>
      <c r="Y225" s="56">
        <v>860</v>
      </c>
      <c r="Z225" s="56">
        <v>0</v>
      </c>
      <c r="AA225" s="56">
        <v>0</v>
      </c>
      <c r="AB225" s="56">
        <v>0</v>
      </c>
      <c r="AC225" s="56">
        <v>6269</v>
      </c>
      <c r="AD225" s="42">
        <f t="shared" si="41"/>
        <v>7129</v>
      </c>
      <c r="AE225" s="56">
        <v>159200</v>
      </c>
      <c r="AF225" s="56">
        <v>0</v>
      </c>
      <c r="AG225" s="42">
        <f t="shared" si="42"/>
        <v>159200</v>
      </c>
      <c r="AH225" s="56">
        <v>0</v>
      </c>
      <c r="AI225" s="56">
        <v>0</v>
      </c>
      <c r="AJ225" s="56">
        <v>0</v>
      </c>
      <c r="AK225" s="56">
        <v>0</v>
      </c>
      <c r="AL225" s="56">
        <v>3400</v>
      </c>
      <c r="AM225" s="56">
        <v>0</v>
      </c>
      <c r="AN225" s="56">
        <v>0</v>
      </c>
      <c r="AO225" s="56">
        <v>0</v>
      </c>
      <c r="AP225" s="56">
        <v>11843</v>
      </c>
      <c r="AQ225" s="56">
        <v>603</v>
      </c>
      <c r="AR225" s="56">
        <v>7984</v>
      </c>
      <c r="AS225" s="56">
        <v>12910</v>
      </c>
      <c r="AT225" s="56">
        <v>0</v>
      </c>
      <c r="AU225" s="56">
        <v>0</v>
      </c>
      <c r="AV225" s="56">
        <v>0</v>
      </c>
      <c r="AW225" s="56">
        <v>0</v>
      </c>
      <c r="AX225" s="56">
        <v>0</v>
      </c>
      <c r="AY225" s="56">
        <v>459870</v>
      </c>
      <c r="AZ225" s="56">
        <v>113010</v>
      </c>
      <c r="BA225" s="42">
        <f t="shared" si="43"/>
        <v>572880</v>
      </c>
      <c r="BB225" s="56">
        <v>7980</v>
      </c>
      <c r="BC225" s="56"/>
      <c r="BD225" s="56">
        <v>2206</v>
      </c>
      <c r="BE225" s="56">
        <v>0</v>
      </c>
      <c r="BF225" s="56">
        <v>0</v>
      </c>
      <c r="BG225" s="56">
        <v>396</v>
      </c>
      <c r="BH225" s="56">
        <v>0</v>
      </c>
      <c r="BI225" s="56">
        <v>1904910</v>
      </c>
      <c r="BJ225" s="56">
        <v>0</v>
      </c>
      <c r="BK225" s="56">
        <v>0</v>
      </c>
      <c r="BL225" s="56">
        <v>92670</v>
      </c>
      <c r="BM225" s="56">
        <v>0</v>
      </c>
      <c r="BN225" s="56">
        <v>0</v>
      </c>
      <c r="BO225" s="56">
        <v>0</v>
      </c>
      <c r="BP225" s="57">
        <v>111040</v>
      </c>
      <c r="BQ225" s="44">
        <v>0</v>
      </c>
      <c r="BR225" s="45">
        <v>111040</v>
      </c>
      <c r="BS225" s="60">
        <v>0</v>
      </c>
      <c r="BT225" s="56">
        <v>0</v>
      </c>
      <c r="BU225" s="47">
        <f t="shared" si="36"/>
        <v>1270659</v>
      </c>
      <c r="BV225" s="61">
        <f t="shared" si="44"/>
        <v>1904910</v>
      </c>
      <c r="BW225" s="61">
        <f t="shared" si="45"/>
        <v>111040</v>
      </c>
      <c r="BX225" s="47">
        <f t="shared" si="37"/>
        <v>2602</v>
      </c>
      <c r="BY225" s="61">
        <f t="shared" si="46"/>
        <v>3289211</v>
      </c>
      <c r="BZ225" s="62">
        <f t="shared" si="47"/>
        <v>38.63111852660106</v>
      </c>
      <c r="CA225" s="49">
        <v>38.63111852660106</v>
      </c>
      <c r="CB225" s="64">
        <f>BY225/F225</f>
        <v>389.6246150201374</v>
      </c>
    </row>
    <row r="226" spans="1:80" ht="12">
      <c r="A226" s="52">
        <v>2009</v>
      </c>
      <c r="B226" s="53" t="s">
        <v>566</v>
      </c>
      <c r="C226" s="53" t="s">
        <v>518</v>
      </c>
      <c r="D226" s="54" t="s">
        <v>567</v>
      </c>
      <c r="E226" s="55">
        <v>319</v>
      </c>
      <c r="F226" s="56">
        <v>487</v>
      </c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6"/>
      <c r="O226" s="56">
        <v>0</v>
      </c>
      <c r="P226" s="56">
        <v>3240</v>
      </c>
      <c r="Q226" s="42">
        <f t="shared" si="38"/>
        <v>3240</v>
      </c>
      <c r="R226" s="56">
        <v>1900</v>
      </c>
      <c r="S226" s="56">
        <v>0</v>
      </c>
      <c r="T226" s="42">
        <f t="shared" si="39"/>
        <v>1900</v>
      </c>
      <c r="U226" s="56">
        <v>0</v>
      </c>
      <c r="V226" s="56">
        <v>0</v>
      </c>
      <c r="W226" s="56">
        <v>0</v>
      </c>
      <c r="X226" s="42">
        <f t="shared" si="40"/>
        <v>0</v>
      </c>
      <c r="Y226" s="56">
        <v>0</v>
      </c>
      <c r="Z226" s="56">
        <v>0</v>
      </c>
      <c r="AA226" s="56">
        <v>0</v>
      </c>
      <c r="AB226" s="56">
        <v>0</v>
      </c>
      <c r="AC226" s="56">
        <v>0</v>
      </c>
      <c r="AD226" s="42">
        <f t="shared" si="41"/>
        <v>0</v>
      </c>
      <c r="AE226" s="56">
        <v>0</v>
      </c>
      <c r="AF226" s="56">
        <v>6180</v>
      </c>
      <c r="AG226" s="42">
        <f t="shared" si="42"/>
        <v>6180</v>
      </c>
      <c r="AH226" s="56">
        <v>0</v>
      </c>
      <c r="AI226" s="56"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  <c r="AO226" s="56">
        <v>0</v>
      </c>
      <c r="AP226" s="56">
        <v>0</v>
      </c>
      <c r="AQ226" s="56">
        <v>0</v>
      </c>
      <c r="AR226" s="56">
        <v>0</v>
      </c>
      <c r="AS226" s="56">
        <v>0</v>
      </c>
      <c r="AT226" s="56">
        <v>0</v>
      </c>
      <c r="AU226" s="56">
        <v>0</v>
      </c>
      <c r="AV226" s="56">
        <v>0</v>
      </c>
      <c r="AW226" s="56">
        <v>0</v>
      </c>
      <c r="AX226" s="56">
        <v>0</v>
      </c>
      <c r="AY226" s="56">
        <v>0</v>
      </c>
      <c r="AZ226" s="56">
        <v>0</v>
      </c>
      <c r="BA226" s="42">
        <f t="shared" si="43"/>
        <v>0</v>
      </c>
      <c r="BB226" s="56">
        <v>0</v>
      </c>
      <c r="BC226" s="56"/>
      <c r="BD226" s="56">
        <v>8</v>
      </c>
      <c r="BE226" s="56">
        <v>0</v>
      </c>
      <c r="BF226" s="56">
        <v>0</v>
      </c>
      <c r="BG226" s="56">
        <v>54</v>
      </c>
      <c r="BH226" s="56">
        <v>0</v>
      </c>
      <c r="BI226" s="56">
        <v>143750</v>
      </c>
      <c r="BJ226" s="56">
        <v>0</v>
      </c>
      <c r="BK226" s="56">
        <v>0</v>
      </c>
      <c r="BL226" s="56">
        <v>2562260</v>
      </c>
      <c r="BM226" s="56">
        <v>0</v>
      </c>
      <c r="BN226" s="56">
        <v>0</v>
      </c>
      <c r="BO226" s="56">
        <v>0</v>
      </c>
      <c r="BP226" s="57">
        <v>0</v>
      </c>
      <c r="BQ226" s="44">
        <v>0</v>
      </c>
      <c r="BR226" s="45">
        <v>0</v>
      </c>
      <c r="BS226" s="60">
        <v>0</v>
      </c>
      <c r="BT226" s="56">
        <v>0</v>
      </c>
      <c r="BU226" s="47">
        <f t="shared" si="36"/>
        <v>11320</v>
      </c>
      <c r="BV226" s="61">
        <f t="shared" si="44"/>
        <v>143750</v>
      </c>
      <c r="BW226" s="61">
        <f t="shared" si="45"/>
        <v>0</v>
      </c>
      <c r="BX226" s="47">
        <f t="shared" si="37"/>
        <v>62</v>
      </c>
      <c r="BY226" s="61">
        <f t="shared" si="46"/>
        <v>155132</v>
      </c>
      <c r="BZ226" s="62">
        <f t="shared" si="47"/>
        <v>7.29701157723745</v>
      </c>
      <c r="CA226" s="49">
        <v>7.29701157723745</v>
      </c>
      <c r="CB226" s="64">
        <f>BY226/F226</f>
        <v>318.54620123203284</v>
      </c>
    </row>
    <row r="227" spans="1:80" ht="12">
      <c r="A227" s="52">
        <v>2009</v>
      </c>
      <c r="B227" s="53" t="s">
        <v>568</v>
      </c>
      <c r="C227" s="53" t="s">
        <v>518</v>
      </c>
      <c r="D227" s="54" t="s">
        <v>569</v>
      </c>
      <c r="E227" s="55">
        <v>501</v>
      </c>
      <c r="F227" s="56">
        <v>791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6"/>
      <c r="O227" s="56">
        <v>16360</v>
      </c>
      <c r="P227" s="56">
        <v>0</v>
      </c>
      <c r="Q227" s="42">
        <f t="shared" si="38"/>
        <v>16360</v>
      </c>
      <c r="R227" s="56">
        <v>17600</v>
      </c>
      <c r="S227" s="56">
        <v>0</v>
      </c>
      <c r="T227" s="42">
        <f t="shared" si="39"/>
        <v>17600</v>
      </c>
      <c r="U227" s="56">
        <v>0</v>
      </c>
      <c r="V227" s="56">
        <v>0</v>
      </c>
      <c r="W227" s="56">
        <v>0</v>
      </c>
      <c r="X227" s="42">
        <f t="shared" si="40"/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0</v>
      </c>
      <c r="AD227" s="42">
        <f t="shared" si="41"/>
        <v>0</v>
      </c>
      <c r="AE227" s="56">
        <v>15000</v>
      </c>
      <c r="AF227" s="56">
        <v>0</v>
      </c>
      <c r="AG227" s="42">
        <f t="shared" si="42"/>
        <v>15000</v>
      </c>
      <c r="AH227" s="56">
        <v>0</v>
      </c>
      <c r="AI227" s="56">
        <v>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56">
        <v>0</v>
      </c>
      <c r="AP227" s="56">
        <v>0</v>
      </c>
      <c r="AQ227" s="56">
        <v>0</v>
      </c>
      <c r="AR227" s="56">
        <v>0</v>
      </c>
      <c r="AS227" s="56">
        <v>600</v>
      </c>
      <c r="AT227" s="56">
        <v>0</v>
      </c>
      <c r="AU227" s="56">
        <v>0</v>
      </c>
      <c r="AV227" s="56">
        <v>0</v>
      </c>
      <c r="AW227" s="56">
        <v>0</v>
      </c>
      <c r="AX227" s="56">
        <v>0</v>
      </c>
      <c r="AY227" s="56">
        <v>0</v>
      </c>
      <c r="AZ227" s="56">
        <v>0</v>
      </c>
      <c r="BA227" s="42">
        <f t="shared" si="43"/>
        <v>0</v>
      </c>
      <c r="BB227" s="56">
        <v>0</v>
      </c>
      <c r="BC227" s="56"/>
      <c r="BD227" s="56">
        <v>0</v>
      </c>
      <c r="BE227" s="56">
        <v>0</v>
      </c>
      <c r="BF227" s="56">
        <v>0</v>
      </c>
      <c r="BG227" s="56">
        <v>0</v>
      </c>
      <c r="BH227" s="56">
        <v>0</v>
      </c>
      <c r="BI227" s="56">
        <v>346630</v>
      </c>
      <c r="BJ227" s="56">
        <v>0</v>
      </c>
      <c r="BK227" s="56">
        <v>0</v>
      </c>
      <c r="BL227" s="56">
        <v>0</v>
      </c>
      <c r="BM227" s="56">
        <v>0</v>
      </c>
      <c r="BN227" s="56">
        <v>0</v>
      </c>
      <c r="BO227" s="56">
        <v>0</v>
      </c>
      <c r="BP227" s="57">
        <v>0</v>
      </c>
      <c r="BQ227" s="44">
        <v>0</v>
      </c>
      <c r="BR227" s="45">
        <v>0</v>
      </c>
      <c r="BS227" s="60">
        <v>0</v>
      </c>
      <c r="BT227" s="56">
        <v>0</v>
      </c>
      <c r="BU227" s="47">
        <f t="shared" si="36"/>
        <v>49560</v>
      </c>
      <c r="BV227" s="61">
        <f t="shared" si="44"/>
        <v>346630</v>
      </c>
      <c r="BW227" s="61">
        <f t="shared" si="45"/>
        <v>0</v>
      </c>
      <c r="BX227" s="47">
        <f t="shared" si="37"/>
        <v>0</v>
      </c>
      <c r="BY227" s="61">
        <f t="shared" si="46"/>
        <v>396190</v>
      </c>
      <c r="BZ227" s="62">
        <f t="shared" si="47"/>
        <v>12.509149650420254</v>
      </c>
      <c r="CA227" s="49">
        <v>12.509149650420254</v>
      </c>
      <c r="CB227" s="64">
        <f>BY227/F227</f>
        <v>500.8723135271808</v>
      </c>
    </row>
    <row r="228" spans="1:80" ht="12">
      <c r="A228" s="52">
        <v>2009</v>
      </c>
      <c r="B228" s="53" t="s">
        <v>570</v>
      </c>
      <c r="C228" s="53" t="s">
        <v>518</v>
      </c>
      <c r="D228" s="54" t="s">
        <v>571</v>
      </c>
      <c r="E228" s="55">
        <v>376</v>
      </c>
      <c r="F228" s="56">
        <v>1018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56">
        <v>0</v>
      </c>
      <c r="N228" s="56"/>
      <c r="O228" s="56">
        <v>9800</v>
      </c>
      <c r="P228" s="56">
        <v>0</v>
      </c>
      <c r="Q228" s="42">
        <f t="shared" si="38"/>
        <v>9800</v>
      </c>
      <c r="R228" s="56">
        <v>10100</v>
      </c>
      <c r="S228" s="56">
        <v>0</v>
      </c>
      <c r="T228" s="42">
        <f t="shared" si="39"/>
        <v>10100</v>
      </c>
      <c r="U228" s="56">
        <v>0</v>
      </c>
      <c r="V228" s="56">
        <v>0</v>
      </c>
      <c r="W228" s="56">
        <v>0</v>
      </c>
      <c r="X228" s="42">
        <f t="shared" si="40"/>
        <v>0</v>
      </c>
      <c r="Y228" s="56">
        <v>0</v>
      </c>
      <c r="Z228" s="56">
        <v>0</v>
      </c>
      <c r="AA228" s="56">
        <v>0</v>
      </c>
      <c r="AB228" s="56">
        <v>0</v>
      </c>
      <c r="AC228" s="56">
        <v>0</v>
      </c>
      <c r="AD228" s="42">
        <f t="shared" si="41"/>
        <v>0</v>
      </c>
      <c r="AE228" s="56">
        <v>28640</v>
      </c>
      <c r="AF228" s="56">
        <v>0</v>
      </c>
      <c r="AG228" s="42">
        <f t="shared" si="42"/>
        <v>28640</v>
      </c>
      <c r="AH228" s="56">
        <v>0</v>
      </c>
      <c r="AI228" s="56">
        <v>0</v>
      </c>
      <c r="AJ228" s="56">
        <v>0</v>
      </c>
      <c r="AK228" s="56">
        <v>0</v>
      </c>
      <c r="AL228" s="56">
        <v>0</v>
      </c>
      <c r="AM228" s="56">
        <v>0</v>
      </c>
      <c r="AN228" s="56">
        <v>0</v>
      </c>
      <c r="AO228" s="56">
        <v>0</v>
      </c>
      <c r="AP228" s="56">
        <v>0</v>
      </c>
      <c r="AQ228" s="56">
        <v>0</v>
      </c>
      <c r="AR228" s="56">
        <v>0</v>
      </c>
      <c r="AS228" s="56">
        <v>1540</v>
      </c>
      <c r="AT228" s="56">
        <v>0</v>
      </c>
      <c r="AU228" s="56">
        <v>0</v>
      </c>
      <c r="AV228" s="56">
        <v>0</v>
      </c>
      <c r="AW228" s="56">
        <v>0</v>
      </c>
      <c r="AX228" s="56">
        <v>0</v>
      </c>
      <c r="AY228" s="56">
        <v>0</v>
      </c>
      <c r="AZ228" s="56">
        <v>0</v>
      </c>
      <c r="BA228" s="42">
        <f t="shared" si="43"/>
        <v>0</v>
      </c>
      <c r="BB228" s="56">
        <v>0</v>
      </c>
      <c r="BC228" s="56"/>
      <c r="BD228" s="56">
        <v>0</v>
      </c>
      <c r="BE228" s="56">
        <v>0</v>
      </c>
      <c r="BF228" s="56">
        <v>0</v>
      </c>
      <c r="BG228" s="56">
        <v>0</v>
      </c>
      <c r="BH228" s="56">
        <v>0</v>
      </c>
      <c r="BI228" s="56">
        <v>327510</v>
      </c>
      <c r="BJ228" s="56">
        <v>0</v>
      </c>
      <c r="BK228" s="56">
        <v>0</v>
      </c>
      <c r="BL228" s="56">
        <v>111370</v>
      </c>
      <c r="BM228" s="56">
        <v>0</v>
      </c>
      <c r="BN228" s="56">
        <v>0</v>
      </c>
      <c r="BO228" s="56">
        <v>0</v>
      </c>
      <c r="BP228" s="57">
        <v>4870</v>
      </c>
      <c r="BQ228" s="44">
        <v>0</v>
      </c>
      <c r="BR228" s="45">
        <v>4870</v>
      </c>
      <c r="BS228" s="60">
        <v>0</v>
      </c>
      <c r="BT228" s="56">
        <v>0</v>
      </c>
      <c r="BU228" s="47">
        <f t="shared" si="36"/>
        <v>50080</v>
      </c>
      <c r="BV228" s="61">
        <f t="shared" si="44"/>
        <v>327510</v>
      </c>
      <c r="BW228" s="61">
        <f t="shared" si="45"/>
        <v>4870</v>
      </c>
      <c r="BX228" s="47">
        <f t="shared" si="37"/>
        <v>0</v>
      </c>
      <c r="BY228" s="61">
        <f t="shared" si="46"/>
        <v>382460</v>
      </c>
      <c r="BZ228" s="62">
        <f t="shared" si="47"/>
        <v>13.094179783506771</v>
      </c>
      <c r="CA228" s="49">
        <v>13.094179783506771</v>
      </c>
      <c r="CB228" s="64">
        <f>BY228/F228</f>
        <v>375.6974459724951</v>
      </c>
    </row>
    <row r="229" spans="1:80" ht="12">
      <c r="A229" s="52">
        <v>2009</v>
      </c>
      <c r="B229" s="53" t="s">
        <v>572</v>
      </c>
      <c r="C229" s="53" t="s">
        <v>518</v>
      </c>
      <c r="D229" s="54" t="s">
        <v>573</v>
      </c>
      <c r="E229" s="55">
        <v>389</v>
      </c>
      <c r="F229" s="56">
        <v>620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/>
      <c r="O229" s="56">
        <v>0</v>
      </c>
      <c r="P229" s="56">
        <v>16080</v>
      </c>
      <c r="Q229" s="42">
        <f t="shared" si="38"/>
        <v>16080</v>
      </c>
      <c r="R229" s="56">
        <v>5300</v>
      </c>
      <c r="S229" s="56">
        <v>0</v>
      </c>
      <c r="T229" s="42">
        <f t="shared" si="39"/>
        <v>5300</v>
      </c>
      <c r="U229" s="56">
        <v>0</v>
      </c>
      <c r="V229" s="56">
        <v>2400</v>
      </c>
      <c r="W229" s="56">
        <v>0</v>
      </c>
      <c r="X229" s="42">
        <f t="shared" si="40"/>
        <v>2400</v>
      </c>
      <c r="Y229" s="56">
        <v>0</v>
      </c>
      <c r="Z229" s="56">
        <v>0</v>
      </c>
      <c r="AA229" s="56">
        <v>0</v>
      </c>
      <c r="AB229" s="56">
        <v>0</v>
      </c>
      <c r="AC229" s="56">
        <v>220</v>
      </c>
      <c r="AD229" s="42">
        <f t="shared" si="41"/>
        <v>220</v>
      </c>
      <c r="AE229" s="56">
        <v>0</v>
      </c>
      <c r="AF229" s="56">
        <v>8140</v>
      </c>
      <c r="AG229" s="42">
        <f t="shared" si="42"/>
        <v>8140</v>
      </c>
      <c r="AH229" s="56">
        <v>0</v>
      </c>
      <c r="AI229" s="56">
        <v>0</v>
      </c>
      <c r="AJ229" s="56">
        <v>0</v>
      </c>
      <c r="AK229" s="56">
        <v>0</v>
      </c>
      <c r="AL229" s="56">
        <v>556</v>
      </c>
      <c r="AM229" s="56">
        <v>0</v>
      </c>
      <c r="AN229" s="56">
        <v>0</v>
      </c>
      <c r="AO229" s="56">
        <v>0</v>
      </c>
      <c r="AP229" s="56">
        <v>0</v>
      </c>
      <c r="AQ229" s="56">
        <v>0</v>
      </c>
      <c r="AR229" s="56">
        <v>1555</v>
      </c>
      <c r="AS229" s="56">
        <v>1920</v>
      </c>
      <c r="AT229" s="56">
        <v>0</v>
      </c>
      <c r="AU229" s="56">
        <v>0</v>
      </c>
      <c r="AV229" s="56">
        <v>0</v>
      </c>
      <c r="AW229" s="56">
        <v>0</v>
      </c>
      <c r="AX229" s="56">
        <v>0</v>
      </c>
      <c r="AY229" s="56">
        <v>0</v>
      </c>
      <c r="AZ229" s="56">
        <v>0</v>
      </c>
      <c r="BA229" s="42">
        <f t="shared" si="43"/>
        <v>0</v>
      </c>
      <c r="BB229" s="56">
        <v>0</v>
      </c>
      <c r="BC229" s="56"/>
      <c r="BD229" s="56">
        <v>58</v>
      </c>
      <c r="BE229" s="56">
        <v>0</v>
      </c>
      <c r="BF229" s="56">
        <v>0</v>
      </c>
      <c r="BG229" s="56">
        <v>58</v>
      </c>
      <c r="BH229" s="56">
        <v>0</v>
      </c>
      <c r="BI229" s="56">
        <v>200000</v>
      </c>
      <c r="BJ229" s="56">
        <v>0</v>
      </c>
      <c r="BK229" s="56">
        <v>0</v>
      </c>
      <c r="BL229" s="56">
        <v>657410</v>
      </c>
      <c r="BM229" s="56">
        <v>0</v>
      </c>
      <c r="BN229" s="56">
        <v>0</v>
      </c>
      <c r="BO229" s="56">
        <v>0</v>
      </c>
      <c r="BP229" s="57">
        <v>5180</v>
      </c>
      <c r="BQ229" s="44"/>
      <c r="BR229" s="45">
        <v>5180</v>
      </c>
      <c r="BS229" s="60">
        <v>0</v>
      </c>
      <c r="BT229" s="56">
        <v>0</v>
      </c>
      <c r="BU229" s="47">
        <f t="shared" si="36"/>
        <v>36171</v>
      </c>
      <c r="BV229" s="61">
        <f t="shared" si="44"/>
        <v>200000</v>
      </c>
      <c r="BW229" s="61">
        <f t="shared" si="45"/>
        <v>5180</v>
      </c>
      <c r="BX229" s="47">
        <f t="shared" si="37"/>
        <v>116</v>
      </c>
      <c r="BY229" s="61">
        <f t="shared" si="46"/>
        <v>241467</v>
      </c>
      <c r="BZ229" s="62">
        <f t="shared" si="47"/>
        <v>14.979686665258606</v>
      </c>
      <c r="CA229" s="49">
        <v>14.979686665258606</v>
      </c>
      <c r="CB229" s="64">
        <f>BY229/F229</f>
        <v>389.46290322580643</v>
      </c>
    </row>
    <row r="230" spans="1:80" ht="12">
      <c r="A230" s="52">
        <v>2009</v>
      </c>
      <c r="B230" s="53" t="s">
        <v>574</v>
      </c>
      <c r="C230" s="53" t="s">
        <v>518</v>
      </c>
      <c r="D230" s="54" t="s">
        <v>575</v>
      </c>
      <c r="E230" s="55">
        <v>446</v>
      </c>
      <c r="F230" s="56">
        <v>821</v>
      </c>
      <c r="G230" s="56">
        <v>0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6"/>
      <c r="O230" s="56">
        <v>4000</v>
      </c>
      <c r="P230" s="56">
        <v>0</v>
      </c>
      <c r="Q230" s="42">
        <f t="shared" si="38"/>
        <v>4000</v>
      </c>
      <c r="R230" s="56">
        <v>0</v>
      </c>
      <c r="S230" s="56">
        <v>0</v>
      </c>
      <c r="T230" s="42">
        <f t="shared" si="39"/>
        <v>0</v>
      </c>
      <c r="U230" s="56">
        <v>0</v>
      </c>
      <c r="V230" s="56">
        <v>0</v>
      </c>
      <c r="W230" s="56">
        <v>0</v>
      </c>
      <c r="X230" s="42">
        <f t="shared" si="40"/>
        <v>0</v>
      </c>
      <c r="Y230" s="56">
        <v>0</v>
      </c>
      <c r="Z230" s="56">
        <v>0</v>
      </c>
      <c r="AA230" s="56">
        <v>0</v>
      </c>
      <c r="AB230" s="56">
        <v>4100</v>
      </c>
      <c r="AC230" s="56">
        <v>0</v>
      </c>
      <c r="AD230" s="42">
        <f t="shared" si="41"/>
        <v>4100</v>
      </c>
      <c r="AE230" s="56">
        <v>0</v>
      </c>
      <c r="AF230" s="56">
        <v>4500</v>
      </c>
      <c r="AG230" s="42">
        <f t="shared" si="42"/>
        <v>4500</v>
      </c>
      <c r="AH230" s="56">
        <v>0</v>
      </c>
      <c r="AI230" s="56"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>
        <v>0</v>
      </c>
      <c r="AP230" s="56">
        <v>0</v>
      </c>
      <c r="AQ230" s="56">
        <v>0</v>
      </c>
      <c r="AR230" s="56">
        <v>0</v>
      </c>
      <c r="AS230" s="56">
        <v>0</v>
      </c>
      <c r="AT230" s="56">
        <v>0</v>
      </c>
      <c r="AU230" s="56">
        <v>0</v>
      </c>
      <c r="AV230" s="56">
        <v>0</v>
      </c>
      <c r="AW230" s="56">
        <v>0</v>
      </c>
      <c r="AX230" s="56">
        <v>0</v>
      </c>
      <c r="AY230" s="56">
        <v>0</v>
      </c>
      <c r="AZ230" s="56">
        <v>0</v>
      </c>
      <c r="BA230" s="42">
        <f t="shared" si="43"/>
        <v>0</v>
      </c>
      <c r="BB230" s="56">
        <v>0</v>
      </c>
      <c r="BC230" s="56"/>
      <c r="BD230" s="56">
        <v>0</v>
      </c>
      <c r="BE230" s="56">
        <v>0</v>
      </c>
      <c r="BF230" s="56">
        <v>0</v>
      </c>
      <c r="BG230" s="56">
        <v>0</v>
      </c>
      <c r="BH230" s="56">
        <v>0</v>
      </c>
      <c r="BI230" s="56">
        <v>353550</v>
      </c>
      <c r="BJ230" s="56">
        <v>0</v>
      </c>
      <c r="BK230" s="56">
        <v>0</v>
      </c>
      <c r="BL230" s="56">
        <v>0</v>
      </c>
      <c r="BM230" s="56">
        <v>0</v>
      </c>
      <c r="BN230" s="56">
        <v>0</v>
      </c>
      <c r="BO230" s="56">
        <v>0</v>
      </c>
      <c r="BP230" s="57">
        <v>0</v>
      </c>
      <c r="BQ230" s="44">
        <v>0</v>
      </c>
      <c r="BR230" s="45">
        <v>0</v>
      </c>
      <c r="BS230" s="60">
        <v>0</v>
      </c>
      <c r="BT230" s="56">
        <v>0</v>
      </c>
      <c r="BU230" s="47">
        <f t="shared" si="36"/>
        <v>12600</v>
      </c>
      <c r="BV230" s="61">
        <f t="shared" si="44"/>
        <v>353550</v>
      </c>
      <c r="BW230" s="61">
        <f t="shared" si="45"/>
        <v>0</v>
      </c>
      <c r="BX230" s="47">
        <f t="shared" si="37"/>
        <v>0</v>
      </c>
      <c r="BY230" s="61">
        <f t="shared" si="46"/>
        <v>366150</v>
      </c>
      <c r="BZ230" s="62">
        <f t="shared" si="47"/>
        <v>3.4412126177795987</v>
      </c>
      <c r="CA230" s="49">
        <v>3.4412126177795987</v>
      </c>
      <c r="CB230" s="64">
        <f>BY230/F230</f>
        <v>445.98051157125457</v>
      </c>
    </row>
    <row r="231" spans="1:80" ht="12">
      <c r="A231" s="52">
        <v>2009</v>
      </c>
      <c r="B231" s="53" t="s">
        <v>576</v>
      </c>
      <c r="C231" s="53" t="s">
        <v>518</v>
      </c>
      <c r="D231" s="54" t="s">
        <v>577</v>
      </c>
      <c r="E231" s="55">
        <v>686</v>
      </c>
      <c r="F231" s="56">
        <v>2539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/>
      <c r="O231" s="56">
        <v>47720</v>
      </c>
      <c r="P231" s="56">
        <v>66700</v>
      </c>
      <c r="Q231" s="42">
        <f t="shared" si="38"/>
        <v>114420</v>
      </c>
      <c r="R231" s="56">
        <v>19860</v>
      </c>
      <c r="S231" s="56">
        <v>0</v>
      </c>
      <c r="T231" s="42">
        <f t="shared" si="39"/>
        <v>19860</v>
      </c>
      <c r="U231" s="56">
        <v>0</v>
      </c>
      <c r="V231" s="56">
        <v>4360</v>
      </c>
      <c r="W231" s="56">
        <v>0</v>
      </c>
      <c r="X231" s="42">
        <f t="shared" si="40"/>
        <v>4360</v>
      </c>
      <c r="Y231" s="56">
        <v>0</v>
      </c>
      <c r="Z231" s="56">
        <v>0</v>
      </c>
      <c r="AA231" s="56">
        <v>0</v>
      </c>
      <c r="AB231" s="56">
        <v>0</v>
      </c>
      <c r="AC231" s="56">
        <v>0</v>
      </c>
      <c r="AD231" s="42">
        <f t="shared" si="41"/>
        <v>0</v>
      </c>
      <c r="AE231" s="56">
        <v>53820</v>
      </c>
      <c r="AF231" s="56">
        <v>0</v>
      </c>
      <c r="AG231" s="42">
        <f t="shared" si="42"/>
        <v>53820</v>
      </c>
      <c r="AH231" s="56">
        <v>0</v>
      </c>
      <c r="AI231" s="56">
        <v>0</v>
      </c>
      <c r="AJ231" s="56">
        <v>0</v>
      </c>
      <c r="AK231" s="56">
        <v>0</v>
      </c>
      <c r="AL231" s="56">
        <v>556</v>
      </c>
      <c r="AM231" s="56">
        <v>0</v>
      </c>
      <c r="AN231" s="56">
        <v>0</v>
      </c>
      <c r="AO231" s="56">
        <v>0</v>
      </c>
      <c r="AP231" s="56">
        <v>960</v>
      </c>
      <c r="AQ231" s="56">
        <v>0</v>
      </c>
      <c r="AR231" s="56">
        <v>190</v>
      </c>
      <c r="AS231" s="56">
        <v>3180</v>
      </c>
      <c r="AT231" s="56">
        <v>0</v>
      </c>
      <c r="AU231" s="56">
        <v>0</v>
      </c>
      <c r="AV231" s="56">
        <v>0</v>
      </c>
      <c r="AW231" s="56">
        <v>0</v>
      </c>
      <c r="AX231" s="56">
        <v>0</v>
      </c>
      <c r="AY231" s="56">
        <v>0</v>
      </c>
      <c r="AZ231" s="56">
        <v>90300</v>
      </c>
      <c r="BA231" s="42">
        <f t="shared" si="43"/>
        <v>90300</v>
      </c>
      <c r="BB231" s="56">
        <v>0</v>
      </c>
      <c r="BC231" s="56"/>
      <c r="BD231" s="56">
        <v>181</v>
      </c>
      <c r="BE231" s="56">
        <v>0</v>
      </c>
      <c r="BF231" s="56">
        <v>0</v>
      </c>
      <c r="BG231" s="56">
        <v>221</v>
      </c>
      <c r="BH231" s="56">
        <v>0</v>
      </c>
      <c r="BI231" s="56">
        <v>1430310</v>
      </c>
      <c r="BJ231" s="56">
        <v>0</v>
      </c>
      <c r="BK231" s="56">
        <v>0</v>
      </c>
      <c r="BL231" s="56">
        <v>68230</v>
      </c>
      <c r="BM231" s="56">
        <v>0</v>
      </c>
      <c r="BN231" s="56">
        <v>0</v>
      </c>
      <c r="BO231" s="56">
        <v>0</v>
      </c>
      <c r="BP231" s="57">
        <v>24380</v>
      </c>
      <c r="BQ231" s="44">
        <v>0</v>
      </c>
      <c r="BR231" s="45">
        <v>24380</v>
      </c>
      <c r="BS231" s="60">
        <v>0</v>
      </c>
      <c r="BT231" s="56">
        <v>0</v>
      </c>
      <c r="BU231" s="47">
        <f t="shared" si="36"/>
        <v>287646</v>
      </c>
      <c r="BV231" s="61">
        <f t="shared" si="44"/>
        <v>1430310</v>
      </c>
      <c r="BW231" s="61">
        <f t="shared" si="45"/>
        <v>24380</v>
      </c>
      <c r="BX231" s="47">
        <f t="shared" si="37"/>
        <v>402</v>
      </c>
      <c r="BY231" s="61">
        <f t="shared" si="46"/>
        <v>1742738</v>
      </c>
      <c r="BZ231" s="62">
        <f t="shared" si="47"/>
        <v>16.50540700897094</v>
      </c>
      <c r="CA231" s="49">
        <v>16.50540700897094</v>
      </c>
      <c r="CB231" s="64">
        <f>BY231/F231</f>
        <v>686.3875541551793</v>
      </c>
    </row>
    <row r="232" spans="1:80" ht="12">
      <c r="A232" s="52">
        <v>2009</v>
      </c>
      <c r="B232" s="53" t="s">
        <v>578</v>
      </c>
      <c r="C232" s="53" t="s">
        <v>518</v>
      </c>
      <c r="D232" s="54" t="s">
        <v>579</v>
      </c>
      <c r="E232" s="55">
        <v>364</v>
      </c>
      <c r="F232" s="56">
        <v>2492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/>
      <c r="O232" s="56">
        <v>0</v>
      </c>
      <c r="P232" s="56">
        <v>78880</v>
      </c>
      <c r="Q232" s="42">
        <f t="shared" si="38"/>
        <v>78880</v>
      </c>
      <c r="R232" s="56">
        <v>0</v>
      </c>
      <c r="S232" s="56">
        <v>38140</v>
      </c>
      <c r="T232" s="42">
        <f t="shared" si="39"/>
        <v>38140</v>
      </c>
      <c r="U232" s="56">
        <v>0</v>
      </c>
      <c r="V232" s="56">
        <v>0</v>
      </c>
      <c r="W232" s="56">
        <v>0</v>
      </c>
      <c r="X232" s="42">
        <f t="shared" si="40"/>
        <v>0</v>
      </c>
      <c r="Y232" s="56">
        <v>0</v>
      </c>
      <c r="Z232" s="56">
        <v>0</v>
      </c>
      <c r="AA232" s="56">
        <v>0</v>
      </c>
      <c r="AB232" s="56">
        <v>0</v>
      </c>
      <c r="AC232" s="56">
        <v>15110</v>
      </c>
      <c r="AD232" s="42">
        <f t="shared" si="41"/>
        <v>15110</v>
      </c>
      <c r="AE232" s="56">
        <v>0</v>
      </c>
      <c r="AF232" s="56">
        <v>44750</v>
      </c>
      <c r="AG232" s="42">
        <f t="shared" si="42"/>
        <v>44750</v>
      </c>
      <c r="AH232" s="56">
        <v>0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6">
        <v>0</v>
      </c>
      <c r="AP232" s="56">
        <v>0</v>
      </c>
      <c r="AQ232" s="56">
        <v>0</v>
      </c>
      <c r="AR232" s="56">
        <v>3160</v>
      </c>
      <c r="AS232" s="56">
        <v>0</v>
      </c>
      <c r="AT232" s="56">
        <v>0</v>
      </c>
      <c r="AU232" s="56">
        <v>0</v>
      </c>
      <c r="AV232" s="56">
        <v>0</v>
      </c>
      <c r="AW232" s="56">
        <v>0</v>
      </c>
      <c r="AX232" s="56">
        <v>0</v>
      </c>
      <c r="AY232" s="56">
        <v>0</v>
      </c>
      <c r="AZ232" s="56">
        <v>0</v>
      </c>
      <c r="BA232" s="42">
        <f t="shared" si="43"/>
        <v>0</v>
      </c>
      <c r="BB232" s="56">
        <v>5150</v>
      </c>
      <c r="BC232" s="56"/>
      <c r="BD232" s="56">
        <v>0</v>
      </c>
      <c r="BE232" s="56">
        <v>0</v>
      </c>
      <c r="BF232" s="56">
        <v>0</v>
      </c>
      <c r="BG232" s="56">
        <v>0</v>
      </c>
      <c r="BH232" s="56">
        <v>0</v>
      </c>
      <c r="BI232" s="56">
        <v>700650</v>
      </c>
      <c r="BJ232" s="56">
        <v>2300</v>
      </c>
      <c r="BK232" s="56">
        <v>0</v>
      </c>
      <c r="BL232" s="56">
        <v>934790</v>
      </c>
      <c r="BM232" s="56">
        <v>0</v>
      </c>
      <c r="BN232" s="56">
        <v>0</v>
      </c>
      <c r="BO232" s="56">
        <v>0</v>
      </c>
      <c r="BP232" s="57">
        <v>21760</v>
      </c>
      <c r="BQ232" s="44">
        <v>0</v>
      </c>
      <c r="BR232" s="45">
        <v>21760</v>
      </c>
      <c r="BS232" s="60">
        <v>0</v>
      </c>
      <c r="BT232" s="56">
        <v>0</v>
      </c>
      <c r="BU232" s="47">
        <f t="shared" si="36"/>
        <v>185190</v>
      </c>
      <c r="BV232" s="61">
        <f t="shared" si="44"/>
        <v>700650</v>
      </c>
      <c r="BW232" s="61">
        <f t="shared" si="45"/>
        <v>24060</v>
      </c>
      <c r="BX232" s="47">
        <f t="shared" si="37"/>
        <v>0</v>
      </c>
      <c r="BY232" s="61">
        <f t="shared" si="46"/>
        <v>909900</v>
      </c>
      <c r="BZ232" s="62">
        <f t="shared" si="47"/>
        <v>20.35278602044181</v>
      </c>
      <c r="CA232" s="49">
        <v>20.40436315557514</v>
      </c>
      <c r="CB232" s="64">
        <f>BY232/F232</f>
        <v>365.12841091492777</v>
      </c>
    </row>
    <row r="233" spans="1:80" ht="12">
      <c r="A233" s="52">
        <v>2009</v>
      </c>
      <c r="B233" s="53" t="s">
        <v>580</v>
      </c>
      <c r="C233" s="53" t="s">
        <v>518</v>
      </c>
      <c r="D233" s="54" t="s">
        <v>581</v>
      </c>
      <c r="E233" s="55">
        <v>483</v>
      </c>
      <c r="F233" s="56">
        <v>1705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6"/>
      <c r="O233" s="56">
        <v>0</v>
      </c>
      <c r="P233" s="56">
        <v>29000</v>
      </c>
      <c r="Q233" s="42">
        <f t="shared" si="38"/>
        <v>29000</v>
      </c>
      <c r="R233" s="56">
        <v>0</v>
      </c>
      <c r="S233" s="56">
        <v>0</v>
      </c>
      <c r="T233" s="42">
        <f t="shared" si="39"/>
        <v>0</v>
      </c>
      <c r="U233" s="56">
        <v>0</v>
      </c>
      <c r="V233" s="56">
        <v>0</v>
      </c>
      <c r="W233" s="56">
        <v>0</v>
      </c>
      <c r="X233" s="42">
        <f t="shared" si="40"/>
        <v>0</v>
      </c>
      <c r="Y233" s="56">
        <v>0</v>
      </c>
      <c r="Z233" s="56">
        <v>0</v>
      </c>
      <c r="AA233" s="56">
        <v>0</v>
      </c>
      <c r="AB233" s="56">
        <v>0</v>
      </c>
      <c r="AC233" s="56">
        <v>0</v>
      </c>
      <c r="AD233" s="42">
        <f t="shared" si="41"/>
        <v>0</v>
      </c>
      <c r="AE233" s="56">
        <v>0</v>
      </c>
      <c r="AF233" s="56">
        <v>0</v>
      </c>
      <c r="AG233" s="42">
        <f t="shared" si="42"/>
        <v>0</v>
      </c>
      <c r="AH233" s="56">
        <v>0</v>
      </c>
      <c r="AI233" s="56">
        <v>0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  <c r="AO233" s="56">
        <v>0</v>
      </c>
      <c r="AP233" s="56">
        <v>0</v>
      </c>
      <c r="AQ233" s="56">
        <v>0</v>
      </c>
      <c r="AR233" s="56">
        <v>0</v>
      </c>
      <c r="AS233" s="56">
        <v>0</v>
      </c>
      <c r="AT233" s="56">
        <v>0</v>
      </c>
      <c r="AU233" s="56">
        <v>0</v>
      </c>
      <c r="AV233" s="56">
        <v>0</v>
      </c>
      <c r="AW233" s="56">
        <v>0</v>
      </c>
      <c r="AX233" s="56">
        <v>0</v>
      </c>
      <c r="AY233" s="56">
        <v>0</v>
      </c>
      <c r="AZ233" s="56">
        <v>0</v>
      </c>
      <c r="BA233" s="42">
        <f t="shared" si="43"/>
        <v>0</v>
      </c>
      <c r="BB233" s="56">
        <v>0</v>
      </c>
      <c r="BC233" s="56"/>
      <c r="BD233" s="56">
        <v>0</v>
      </c>
      <c r="BE233" s="56">
        <v>0</v>
      </c>
      <c r="BF233" s="56">
        <v>0</v>
      </c>
      <c r="BG233" s="56">
        <v>0</v>
      </c>
      <c r="BH233" s="56">
        <v>0</v>
      </c>
      <c r="BI233" s="56">
        <v>794670</v>
      </c>
      <c r="BJ233" s="56">
        <v>0</v>
      </c>
      <c r="BK233" s="56">
        <v>0</v>
      </c>
      <c r="BL233" s="56">
        <v>0</v>
      </c>
      <c r="BM233" s="56">
        <v>0</v>
      </c>
      <c r="BN233" s="56">
        <v>0</v>
      </c>
      <c r="BO233" s="56">
        <v>0</v>
      </c>
      <c r="BP233" s="57">
        <v>0</v>
      </c>
      <c r="BQ233" s="44">
        <v>0</v>
      </c>
      <c r="BR233" s="45">
        <v>0</v>
      </c>
      <c r="BS233" s="60">
        <v>0</v>
      </c>
      <c r="BT233" s="56">
        <v>0</v>
      </c>
      <c r="BU233" s="47">
        <f t="shared" si="36"/>
        <v>29000</v>
      </c>
      <c r="BV233" s="61">
        <f t="shared" si="44"/>
        <v>794670</v>
      </c>
      <c r="BW233" s="61">
        <f t="shared" si="45"/>
        <v>0</v>
      </c>
      <c r="BX233" s="47">
        <f t="shared" si="37"/>
        <v>0</v>
      </c>
      <c r="BY233" s="61">
        <f t="shared" si="46"/>
        <v>823670</v>
      </c>
      <c r="BZ233" s="62">
        <f t="shared" si="47"/>
        <v>3.520827515874076</v>
      </c>
      <c r="CA233" s="49">
        <v>3.520827515874076</v>
      </c>
      <c r="CB233" s="64">
        <f>BY233/F233</f>
        <v>483.09090909090907</v>
      </c>
    </row>
    <row r="234" spans="1:80" ht="12">
      <c r="A234" s="52">
        <v>2009</v>
      </c>
      <c r="B234" s="53" t="s">
        <v>582</v>
      </c>
      <c r="C234" s="53" t="s">
        <v>518</v>
      </c>
      <c r="D234" s="54" t="s">
        <v>583</v>
      </c>
      <c r="E234" s="55">
        <v>674</v>
      </c>
      <c r="F234" s="56">
        <v>16201</v>
      </c>
      <c r="G234" s="56">
        <v>0</v>
      </c>
      <c r="H234" s="56">
        <v>0</v>
      </c>
      <c r="I234" s="56">
        <v>1250</v>
      </c>
      <c r="J234" s="56">
        <v>0</v>
      </c>
      <c r="K234" s="56">
        <v>0</v>
      </c>
      <c r="L234" s="56">
        <v>3690</v>
      </c>
      <c r="M234" s="56">
        <v>0</v>
      </c>
      <c r="N234" s="56"/>
      <c r="O234" s="56">
        <v>107870</v>
      </c>
      <c r="P234" s="56">
        <v>997730</v>
      </c>
      <c r="Q234" s="42">
        <f t="shared" si="38"/>
        <v>1105600</v>
      </c>
      <c r="R234" s="56">
        <v>349554</v>
      </c>
      <c r="S234" s="56">
        <v>0</v>
      </c>
      <c r="T234" s="42">
        <f t="shared" si="39"/>
        <v>349554</v>
      </c>
      <c r="U234" s="56">
        <v>0</v>
      </c>
      <c r="V234" s="56">
        <v>221030</v>
      </c>
      <c r="W234" s="56">
        <v>0</v>
      </c>
      <c r="X234" s="42">
        <f t="shared" si="40"/>
        <v>221030</v>
      </c>
      <c r="Y234" s="56">
        <v>0</v>
      </c>
      <c r="Z234" s="56">
        <v>0</v>
      </c>
      <c r="AA234" s="56">
        <v>0</v>
      </c>
      <c r="AB234" s="56">
        <v>0</v>
      </c>
      <c r="AC234" s="56">
        <v>201800</v>
      </c>
      <c r="AD234" s="42">
        <f t="shared" si="41"/>
        <v>201800</v>
      </c>
      <c r="AE234" s="56">
        <v>0</v>
      </c>
      <c r="AF234" s="56">
        <v>657030</v>
      </c>
      <c r="AG234" s="42">
        <f t="shared" si="42"/>
        <v>657030</v>
      </c>
      <c r="AH234" s="56">
        <v>0</v>
      </c>
      <c r="AI234" s="56">
        <v>0</v>
      </c>
      <c r="AJ234" s="56">
        <v>0</v>
      </c>
      <c r="AK234" s="56">
        <v>0</v>
      </c>
      <c r="AL234" s="56">
        <v>0</v>
      </c>
      <c r="AM234" s="56">
        <v>0</v>
      </c>
      <c r="AN234" s="56">
        <v>0</v>
      </c>
      <c r="AO234" s="56">
        <v>0</v>
      </c>
      <c r="AP234" s="56">
        <v>29110</v>
      </c>
      <c r="AQ234" s="56">
        <v>490</v>
      </c>
      <c r="AR234" s="56">
        <v>0</v>
      </c>
      <c r="AS234" s="56">
        <v>30140</v>
      </c>
      <c r="AT234" s="56">
        <v>11780</v>
      </c>
      <c r="AU234" s="56">
        <v>0</v>
      </c>
      <c r="AV234" s="56">
        <v>0</v>
      </c>
      <c r="AW234" s="56">
        <v>0</v>
      </c>
      <c r="AX234" s="56">
        <v>23500</v>
      </c>
      <c r="AY234" s="56">
        <v>720910</v>
      </c>
      <c r="AZ234" s="56">
        <v>366430</v>
      </c>
      <c r="BA234" s="42">
        <f t="shared" si="43"/>
        <v>1087340</v>
      </c>
      <c r="BB234" s="56">
        <v>32670</v>
      </c>
      <c r="BC234" s="56"/>
      <c r="BD234" s="56">
        <v>1277</v>
      </c>
      <c r="BE234" s="56">
        <v>0</v>
      </c>
      <c r="BF234" s="56">
        <v>0</v>
      </c>
      <c r="BG234" s="56">
        <v>1756</v>
      </c>
      <c r="BH234" s="56">
        <v>0</v>
      </c>
      <c r="BI234" s="56">
        <v>6271220</v>
      </c>
      <c r="BJ234" s="56">
        <v>266430</v>
      </c>
      <c r="BK234" s="56">
        <v>0</v>
      </c>
      <c r="BL234" s="56">
        <v>44120</v>
      </c>
      <c r="BM234" s="56">
        <v>0</v>
      </c>
      <c r="BN234" s="56">
        <v>0</v>
      </c>
      <c r="BO234" s="56">
        <v>0</v>
      </c>
      <c r="BP234" s="57">
        <v>190610</v>
      </c>
      <c r="BQ234" s="44">
        <v>190610</v>
      </c>
      <c r="BR234" s="45">
        <v>0</v>
      </c>
      <c r="BS234" s="60">
        <v>0</v>
      </c>
      <c r="BT234" s="56">
        <v>0</v>
      </c>
      <c r="BU234" s="47">
        <f t="shared" si="36"/>
        <v>3945594</v>
      </c>
      <c r="BV234" s="61">
        <f>BI234</f>
        <v>6271220</v>
      </c>
      <c r="BW234" s="61">
        <f t="shared" si="45"/>
        <v>266430</v>
      </c>
      <c r="BX234" s="47">
        <f t="shared" si="37"/>
        <v>3033</v>
      </c>
      <c r="BY234" s="61">
        <f t="shared" si="46"/>
        <v>10486277</v>
      </c>
      <c r="BZ234" s="62">
        <f t="shared" si="47"/>
        <v>37.626261446269254</v>
      </c>
      <c r="CA234" s="49">
        <v>37.626261446269254</v>
      </c>
      <c r="CB234" s="64">
        <f>BY234/F234</f>
        <v>647.2610949941362</v>
      </c>
    </row>
    <row r="235" spans="1:80" ht="12">
      <c r="A235" s="52">
        <v>2009</v>
      </c>
      <c r="B235" s="53" t="s">
        <v>584</v>
      </c>
      <c r="C235" s="53" t="s">
        <v>518</v>
      </c>
      <c r="D235" s="54" t="s">
        <v>585</v>
      </c>
      <c r="E235" s="55">
        <v>436</v>
      </c>
      <c r="F235" s="56">
        <v>25118</v>
      </c>
      <c r="G235" s="56">
        <v>518</v>
      </c>
      <c r="H235" s="56">
        <v>0</v>
      </c>
      <c r="I235" s="56">
        <v>780</v>
      </c>
      <c r="J235" s="56">
        <v>0</v>
      </c>
      <c r="K235" s="56">
        <v>0</v>
      </c>
      <c r="L235" s="56">
        <v>7585</v>
      </c>
      <c r="M235" s="56">
        <v>0</v>
      </c>
      <c r="N235" s="56"/>
      <c r="O235" s="56">
        <v>1021020</v>
      </c>
      <c r="P235" s="56">
        <v>558700</v>
      </c>
      <c r="Q235" s="42">
        <f t="shared" si="38"/>
        <v>1579720</v>
      </c>
      <c r="R235" s="56">
        <v>312940</v>
      </c>
      <c r="S235" s="56">
        <v>0</v>
      </c>
      <c r="T235" s="42">
        <f t="shared" si="39"/>
        <v>312940</v>
      </c>
      <c r="U235" s="56">
        <v>0</v>
      </c>
      <c r="V235" s="56">
        <v>166240</v>
      </c>
      <c r="W235" s="56">
        <v>0</v>
      </c>
      <c r="X235" s="42">
        <f t="shared" si="40"/>
        <v>166240</v>
      </c>
      <c r="Y235" s="56">
        <v>40820</v>
      </c>
      <c r="Z235" s="56">
        <v>0</v>
      </c>
      <c r="AA235" s="56">
        <v>0</v>
      </c>
      <c r="AB235" s="56">
        <v>0</v>
      </c>
      <c r="AC235" s="56">
        <v>91680</v>
      </c>
      <c r="AD235" s="42">
        <f t="shared" si="41"/>
        <v>132500</v>
      </c>
      <c r="AE235" s="56">
        <v>517940</v>
      </c>
      <c r="AF235" s="56">
        <v>0</v>
      </c>
      <c r="AG235" s="42">
        <f t="shared" si="42"/>
        <v>517940</v>
      </c>
      <c r="AH235" s="56">
        <v>405500</v>
      </c>
      <c r="AI235" s="56">
        <v>145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  <c r="AO235" s="56">
        <v>0</v>
      </c>
      <c r="AP235" s="56">
        <v>29433</v>
      </c>
      <c r="AQ235" s="56">
        <v>1172</v>
      </c>
      <c r="AR235" s="56">
        <v>44353</v>
      </c>
      <c r="AS235" s="56">
        <v>23330</v>
      </c>
      <c r="AT235" s="56">
        <v>0</v>
      </c>
      <c r="AU235" s="56">
        <v>7953</v>
      </c>
      <c r="AV235" s="56">
        <v>0</v>
      </c>
      <c r="AW235" s="56">
        <v>0</v>
      </c>
      <c r="AX235" s="56">
        <v>181180</v>
      </c>
      <c r="AY235" s="56">
        <v>2734520</v>
      </c>
      <c r="AZ235" s="56">
        <v>400200</v>
      </c>
      <c r="BA235" s="42">
        <f t="shared" si="43"/>
        <v>3134720</v>
      </c>
      <c r="BB235" s="56">
        <v>33220</v>
      </c>
      <c r="BC235" s="56"/>
      <c r="BD235" s="56">
        <v>1148</v>
      </c>
      <c r="BE235" s="56">
        <v>300</v>
      </c>
      <c r="BF235" s="56">
        <v>0</v>
      </c>
      <c r="BG235" s="56">
        <v>1316</v>
      </c>
      <c r="BH235" s="56">
        <v>0</v>
      </c>
      <c r="BI235" s="56">
        <v>3707200</v>
      </c>
      <c r="BJ235" s="56">
        <v>0</v>
      </c>
      <c r="BK235" s="56">
        <v>0</v>
      </c>
      <c r="BL235" s="56">
        <v>0</v>
      </c>
      <c r="BM235" s="56">
        <v>0</v>
      </c>
      <c r="BN235" s="56">
        <v>0</v>
      </c>
      <c r="BO235" s="56">
        <v>0</v>
      </c>
      <c r="BP235" s="57">
        <v>294060</v>
      </c>
      <c r="BQ235" s="44">
        <v>0</v>
      </c>
      <c r="BR235" s="45">
        <v>294060</v>
      </c>
      <c r="BS235" s="60">
        <v>0</v>
      </c>
      <c r="BT235" s="56">
        <v>0</v>
      </c>
      <c r="BU235" s="47">
        <f t="shared" si="36"/>
        <v>6579084</v>
      </c>
      <c r="BV235" s="61">
        <f t="shared" si="44"/>
        <v>3707200</v>
      </c>
      <c r="BW235" s="61">
        <f t="shared" si="45"/>
        <v>294060</v>
      </c>
      <c r="BX235" s="47">
        <f t="shared" si="37"/>
        <v>2909</v>
      </c>
      <c r="BY235" s="61">
        <f t="shared" si="46"/>
        <v>10583253</v>
      </c>
      <c r="BZ235" s="62">
        <f t="shared" si="47"/>
        <v>62.16504509530293</v>
      </c>
      <c r="CA235" s="49">
        <v>62.16680731739053</v>
      </c>
      <c r="CB235" s="64">
        <f>BY235/F235</f>
        <v>421.3413886455928</v>
      </c>
    </row>
    <row r="236" spans="1:80" ht="12">
      <c r="A236" s="52">
        <v>2009</v>
      </c>
      <c r="B236" s="53" t="s">
        <v>586</v>
      </c>
      <c r="C236" s="53" t="s">
        <v>518</v>
      </c>
      <c r="D236" s="54" t="s">
        <v>587</v>
      </c>
      <c r="E236" s="55">
        <v>603</v>
      </c>
      <c r="F236" s="56">
        <v>2009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6"/>
      <c r="O236" s="56">
        <v>80980</v>
      </c>
      <c r="P236" s="56">
        <v>0</v>
      </c>
      <c r="Q236" s="42">
        <f t="shared" si="38"/>
        <v>80980</v>
      </c>
      <c r="R236" s="56">
        <v>21770</v>
      </c>
      <c r="S236" s="56">
        <v>0</v>
      </c>
      <c r="T236" s="42">
        <f t="shared" si="39"/>
        <v>21770</v>
      </c>
      <c r="U236" s="56">
        <v>0</v>
      </c>
      <c r="V236" s="56">
        <v>0</v>
      </c>
      <c r="W236" s="56">
        <v>0</v>
      </c>
      <c r="X236" s="42">
        <f t="shared" si="40"/>
        <v>0</v>
      </c>
      <c r="Y236" s="56">
        <v>0</v>
      </c>
      <c r="Z236" s="56">
        <v>0</v>
      </c>
      <c r="AA236" s="56">
        <v>0</v>
      </c>
      <c r="AB236" s="56">
        <v>0</v>
      </c>
      <c r="AC236" s="56">
        <v>0</v>
      </c>
      <c r="AD236" s="42">
        <f t="shared" si="41"/>
        <v>0</v>
      </c>
      <c r="AE236" s="56">
        <v>24300</v>
      </c>
      <c r="AF236" s="56">
        <v>0</v>
      </c>
      <c r="AG236" s="42">
        <f t="shared" si="42"/>
        <v>24300</v>
      </c>
      <c r="AH236" s="56">
        <v>0</v>
      </c>
      <c r="AI236" s="56">
        <v>0</v>
      </c>
      <c r="AJ236" s="56">
        <v>0</v>
      </c>
      <c r="AK236" s="56">
        <v>0</v>
      </c>
      <c r="AL236" s="56">
        <v>1300</v>
      </c>
      <c r="AM236" s="56">
        <v>0</v>
      </c>
      <c r="AN236" s="56">
        <v>0</v>
      </c>
      <c r="AO236" s="56">
        <v>0</v>
      </c>
      <c r="AP236" s="56">
        <v>3550</v>
      </c>
      <c r="AQ236" s="56">
        <v>0</v>
      </c>
      <c r="AR236" s="56">
        <v>197</v>
      </c>
      <c r="AS236" s="56">
        <v>1820</v>
      </c>
      <c r="AT236" s="56">
        <v>0</v>
      </c>
      <c r="AU236" s="56">
        <v>0</v>
      </c>
      <c r="AV236" s="56">
        <v>0</v>
      </c>
      <c r="AW236" s="56">
        <v>0</v>
      </c>
      <c r="AX236" s="56">
        <v>0</v>
      </c>
      <c r="AY236" s="56">
        <v>0</v>
      </c>
      <c r="AZ236" s="56">
        <v>0</v>
      </c>
      <c r="BA236" s="42">
        <f t="shared" si="43"/>
        <v>0</v>
      </c>
      <c r="BB236" s="56">
        <v>4530</v>
      </c>
      <c r="BC236" s="56"/>
      <c r="BD236" s="56">
        <v>0</v>
      </c>
      <c r="BE236" s="56">
        <v>0</v>
      </c>
      <c r="BF236" s="56">
        <v>0</v>
      </c>
      <c r="BG236" s="56">
        <v>0</v>
      </c>
      <c r="BH236" s="56">
        <v>0</v>
      </c>
      <c r="BI236" s="56">
        <v>904720</v>
      </c>
      <c r="BJ236" s="56">
        <v>0</v>
      </c>
      <c r="BK236" s="56">
        <v>0</v>
      </c>
      <c r="BL236" s="56">
        <v>0</v>
      </c>
      <c r="BM236" s="56">
        <v>0</v>
      </c>
      <c r="BN236" s="56">
        <v>0</v>
      </c>
      <c r="BO236" s="56">
        <v>0</v>
      </c>
      <c r="BP236" s="57">
        <v>168400</v>
      </c>
      <c r="BQ236" s="44">
        <v>0</v>
      </c>
      <c r="BR236" s="45">
        <v>168400</v>
      </c>
      <c r="BS236" s="60">
        <v>0</v>
      </c>
      <c r="BT236" s="56">
        <v>0</v>
      </c>
      <c r="BU236" s="47">
        <f t="shared" si="36"/>
        <v>138447</v>
      </c>
      <c r="BV236" s="61">
        <f t="shared" si="44"/>
        <v>904720</v>
      </c>
      <c r="BW236" s="61">
        <f t="shared" si="45"/>
        <v>168400</v>
      </c>
      <c r="BX236" s="47">
        <f t="shared" si="37"/>
        <v>0</v>
      </c>
      <c r="BY236" s="61">
        <f t="shared" si="46"/>
        <v>1211567</v>
      </c>
      <c r="BZ236" s="62">
        <f t="shared" si="47"/>
        <v>11.427102256829379</v>
      </c>
      <c r="CA236" s="49">
        <v>11.427102256829379</v>
      </c>
      <c r="CB236" s="64">
        <f>BY236/F236</f>
        <v>603.0696864111499</v>
      </c>
    </row>
    <row r="237" spans="1:80" ht="12">
      <c r="A237" s="52">
        <v>2009</v>
      </c>
      <c r="B237" s="53" t="s">
        <v>588</v>
      </c>
      <c r="C237" s="53" t="s">
        <v>518</v>
      </c>
      <c r="D237" s="54" t="s">
        <v>589</v>
      </c>
      <c r="E237" s="55">
        <v>319</v>
      </c>
      <c r="F237" s="56">
        <v>1476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6"/>
      <c r="O237" s="56">
        <v>8353</v>
      </c>
      <c r="P237" s="56">
        <v>1955</v>
      </c>
      <c r="Q237" s="42">
        <f t="shared" si="38"/>
        <v>10308</v>
      </c>
      <c r="R237" s="56">
        <v>2561</v>
      </c>
      <c r="S237" s="56">
        <v>305</v>
      </c>
      <c r="T237" s="42">
        <f t="shared" si="39"/>
        <v>2866</v>
      </c>
      <c r="U237" s="56">
        <v>0</v>
      </c>
      <c r="V237" s="56">
        <v>0</v>
      </c>
      <c r="W237" s="56">
        <v>0</v>
      </c>
      <c r="X237" s="42">
        <f t="shared" si="40"/>
        <v>0</v>
      </c>
      <c r="Y237" s="56">
        <v>0</v>
      </c>
      <c r="Z237" s="56">
        <v>0</v>
      </c>
      <c r="AA237" s="56">
        <v>0</v>
      </c>
      <c r="AB237" s="56">
        <v>0</v>
      </c>
      <c r="AC237" s="56">
        <v>0</v>
      </c>
      <c r="AD237" s="42">
        <f t="shared" si="41"/>
        <v>0</v>
      </c>
      <c r="AE237" s="56">
        <v>5842</v>
      </c>
      <c r="AF237" s="56">
        <v>13194</v>
      </c>
      <c r="AG237" s="42">
        <f t="shared" si="42"/>
        <v>19036</v>
      </c>
      <c r="AH237" s="56">
        <v>1439</v>
      </c>
      <c r="AI237" s="56">
        <v>0</v>
      </c>
      <c r="AJ237" s="56">
        <v>0</v>
      </c>
      <c r="AK237" s="56">
        <v>0</v>
      </c>
      <c r="AL237" s="56">
        <v>0</v>
      </c>
      <c r="AM237" s="56">
        <v>0</v>
      </c>
      <c r="AN237" s="56">
        <v>0</v>
      </c>
      <c r="AO237" s="56">
        <v>0</v>
      </c>
      <c r="AP237" s="56">
        <v>564</v>
      </c>
      <c r="AQ237" s="56">
        <v>0</v>
      </c>
      <c r="AR237" s="56">
        <v>166</v>
      </c>
      <c r="AS237" s="56">
        <v>2085</v>
      </c>
      <c r="AT237" s="56">
        <v>0</v>
      </c>
      <c r="AU237" s="56">
        <v>0</v>
      </c>
      <c r="AV237" s="56">
        <v>0</v>
      </c>
      <c r="AW237" s="56">
        <v>0</v>
      </c>
      <c r="AX237" s="56">
        <v>0</v>
      </c>
      <c r="AY237" s="56">
        <v>0</v>
      </c>
      <c r="AZ237" s="56">
        <v>0</v>
      </c>
      <c r="BA237" s="42">
        <f t="shared" si="43"/>
        <v>0</v>
      </c>
      <c r="BB237" s="56">
        <v>0</v>
      </c>
      <c r="BC237" s="56"/>
      <c r="BD237" s="56">
        <v>0</v>
      </c>
      <c r="BE237" s="56">
        <v>0</v>
      </c>
      <c r="BF237" s="56">
        <v>0</v>
      </c>
      <c r="BG237" s="56">
        <v>0</v>
      </c>
      <c r="BH237" s="56">
        <v>0</v>
      </c>
      <c r="BI237" s="56">
        <v>434800</v>
      </c>
      <c r="BJ237" s="56">
        <v>0</v>
      </c>
      <c r="BK237" s="56">
        <v>0</v>
      </c>
      <c r="BL237" s="56">
        <v>0</v>
      </c>
      <c r="BM237" s="56">
        <v>0</v>
      </c>
      <c r="BN237" s="56">
        <v>0</v>
      </c>
      <c r="BO237" s="56">
        <v>0</v>
      </c>
      <c r="BP237" s="57">
        <v>0</v>
      </c>
      <c r="BQ237" s="44">
        <v>0</v>
      </c>
      <c r="BR237" s="45">
        <v>0</v>
      </c>
      <c r="BS237" s="60">
        <v>0</v>
      </c>
      <c r="BT237" s="56">
        <v>0</v>
      </c>
      <c r="BU237" s="47">
        <f t="shared" si="36"/>
        <v>36464</v>
      </c>
      <c r="BV237" s="61">
        <f t="shared" si="44"/>
        <v>434800</v>
      </c>
      <c r="BW237" s="61">
        <f t="shared" si="45"/>
        <v>0</v>
      </c>
      <c r="BX237" s="47">
        <f t="shared" si="37"/>
        <v>0</v>
      </c>
      <c r="BY237" s="61">
        <f t="shared" si="46"/>
        <v>471264</v>
      </c>
      <c r="BZ237" s="62">
        <f t="shared" si="47"/>
        <v>7.7374889658450465</v>
      </c>
      <c r="CA237" s="49">
        <v>7.7374889658450465</v>
      </c>
      <c r="CB237" s="64">
        <f>BY237/F237</f>
        <v>319.2845528455285</v>
      </c>
    </row>
    <row r="238" spans="1:80" ht="12">
      <c r="A238" s="52">
        <v>2009</v>
      </c>
      <c r="B238" s="53" t="s">
        <v>590</v>
      </c>
      <c r="C238" s="53" t="s">
        <v>518</v>
      </c>
      <c r="D238" s="54" t="s">
        <v>591</v>
      </c>
      <c r="E238" s="55">
        <v>440</v>
      </c>
      <c r="F238" s="56">
        <v>16838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6"/>
      <c r="O238" s="56">
        <v>0</v>
      </c>
      <c r="P238" s="56">
        <v>368840</v>
      </c>
      <c r="Q238" s="42">
        <f t="shared" si="38"/>
        <v>368840</v>
      </c>
      <c r="R238" s="56">
        <v>0</v>
      </c>
      <c r="S238" s="56">
        <v>0</v>
      </c>
      <c r="T238" s="42">
        <f t="shared" si="39"/>
        <v>0</v>
      </c>
      <c r="U238" s="56">
        <v>0</v>
      </c>
      <c r="V238" s="56">
        <v>0</v>
      </c>
      <c r="W238" s="56">
        <v>0</v>
      </c>
      <c r="X238" s="42">
        <f t="shared" si="40"/>
        <v>0</v>
      </c>
      <c r="Y238" s="56">
        <v>0</v>
      </c>
      <c r="Z238" s="56">
        <v>0</v>
      </c>
      <c r="AA238" s="56">
        <v>0</v>
      </c>
      <c r="AB238" s="56">
        <v>0</v>
      </c>
      <c r="AC238" s="56">
        <v>0</v>
      </c>
      <c r="AD238" s="42">
        <f t="shared" si="41"/>
        <v>0</v>
      </c>
      <c r="AE238" s="56">
        <v>0</v>
      </c>
      <c r="AF238" s="56">
        <v>260645</v>
      </c>
      <c r="AG238" s="42">
        <f t="shared" si="42"/>
        <v>260645</v>
      </c>
      <c r="AH238" s="56">
        <v>143660</v>
      </c>
      <c r="AI238" s="56">
        <v>0</v>
      </c>
      <c r="AJ238" s="56">
        <v>0</v>
      </c>
      <c r="AK238" s="56">
        <v>0</v>
      </c>
      <c r="AL238" s="56">
        <v>0</v>
      </c>
      <c r="AM238" s="56">
        <v>0</v>
      </c>
      <c r="AN238" s="56">
        <v>0</v>
      </c>
      <c r="AO238" s="56">
        <v>0</v>
      </c>
      <c r="AP238" s="56">
        <v>0</v>
      </c>
      <c r="AQ238" s="56">
        <v>0</v>
      </c>
      <c r="AR238" s="56">
        <v>0</v>
      </c>
      <c r="AS238" s="56">
        <v>0</v>
      </c>
      <c r="AT238" s="56">
        <v>0</v>
      </c>
      <c r="AU238" s="56">
        <v>0</v>
      </c>
      <c r="AV238" s="56">
        <v>0</v>
      </c>
      <c r="AW238" s="56">
        <v>0</v>
      </c>
      <c r="AX238" s="56">
        <v>43380</v>
      </c>
      <c r="AY238" s="56">
        <v>518470</v>
      </c>
      <c r="AZ238" s="56">
        <v>66340</v>
      </c>
      <c r="BA238" s="42">
        <f t="shared" si="43"/>
        <v>584810</v>
      </c>
      <c r="BB238" s="56">
        <v>0</v>
      </c>
      <c r="BC238" s="56"/>
      <c r="BD238" s="56">
        <v>276</v>
      </c>
      <c r="BE238" s="56">
        <v>0</v>
      </c>
      <c r="BF238" s="56">
        <v>0</v>
      </c>
      <c r="BG238" s="56">
        <v>478</v>
      </c>
      <c r="BH238" s="56">
        <v>0</v>
      </c>
      <c r="BI238" s="56">
        <v>5705340</v>
      </c>
      <c r="BJ238" s="56">
        <v>0</v>
      </c>
      <c r="BK238" s="56">
        <v>0</v>
      </c>
      <c r="BL238" s="56">
        <v>0</v>
      </c>
      <c r="BM238" s="56">
        <v>0</v>
      </c>
      <c r="BN238" s="56">
        <v>0</v>
      </c>
      <c r="BO238" s="56">
        <v>0</v>
      </c>
      <c r="BP238" s="57">
        <v>103740</v>
      </c>
      <c r="BQ238" s="44">
        <v>103740</v>
      </c>
      <c r="BR238" s="45">
        <v>0</v>
      </c>
      <c r="BS238" s="60">
        <v>4520</v>
      </c>
      <c r="BT238" s="56">
        <v>0</v>
      </c>
      <c r="BU238" s="47">
        <f t="shared" si="36"/>
        <v>1505075</v>
      </c>
      <c r="BV238" s="61">
        <f t="shared" si="44"/>
        <v>5705340</v>
      </c>
      <c r="BW238" s="61">
        <f t="shared" si="45"/>
        <v>0</v>
      </c>
      <c r="BX238" s="47">
        <f t="shared" si="37"/>
        <v>754</v>
      </c>
      <c r="BY238" s="61">
        <f t="shared" si="46"/>
        <v>7211169</v>
      </c>
      <c r="BZ238" s="62">
        <f t="shared" si="47"/>
        <v>20.871442619081595</v>
      </c>
      <c r="CA238" s="49">
        <v>20.871442619081595</v>
      </c>
      <c r="CB238" s="64">
        <f>BY238/F238</f>
        <v>428.26754959021264</v>
      </c>
    </row>
    <row r="239" spans="1:80" ht="12">
      <c r="A239" s="52">
        <v>2009</v>
      </c>
      <c r="B239" s="53" t="s">
        <v>592</v>
      </c>
      <c r="C239" s="53" t="s">
        <v>518</v>
      </c>
      <c r="D239" s="54" t="s">
        <v>593</v>
      </c>
      <c r="E239" s="55">
        <v>493</v>
      </c>
      <c r="F239" s="56">
        <v>2377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6"/>
      <c r="O239" s="56">
        <v>29180</v>
      </c>
      <c r="P239" s="56">
        <v>0</v>
      </c>
      <c r="Q239" s="42">
        <f t="shared" si="38"/>
        <v>29180</v>
      </c>
      <c r="R239" s="56">
        <v>12510</v>
      </c>
      <c r="S239" s="56">
        <v>0</v>
      </c>
      <c r="T239" s="42">
        <f t="shared" si="39"/>
        <v>12510</v>
      </c>
      <c r="U239" s="56">
        <v>0</v>
      </c>
      <c r="V239" s="56">
        <v>0</v>
      </c>
      <c r="W239" s="56">
        <v>0</v>
      </c>
      <c r="X239" s="42">
        <f t="shared" si="40"/>
        <v>0</v>
      </c>
      <c r="Y239" s="56">
        <v>0</v>
      </c>
      <c r="Z239" s="56">
        <v>0</v>
      </c>
      <c r="AA239" s="56">
        <v>0</v>
      </c>
      <c r="AB239" s="56">
        <v>0</v>
      </c>
      <c r="AC239" s="56">
        <v>0</v>
      </c>
      <c r="AD239" s="42">
        <f t="shared" si="41"/>
        <v>0</v>
      </c>
      <c r="AE239" s="56">
        <v>55970</v>
      </c>
      <c r="AF239" s="56">
        <v>0</v>
      </c>
      <c r="AG239" s="42">
        <f t="shared" si="42"/>
        <v>55970</v>
      </c>
      <c r="AH239" s="56">
        <v>0</v>
      </c>
      <c r="AI239" s="56">
        <v>0</v>
      </c>
      <c r="AJ239" s="56">
        <v>0</v>
      </c>
      <c r="AK239" s="56">
        <v>0</v>
      </c>
      <c r="AL239" s="56">
        <v>0</v>
      </c>
      <c r="AM239" s="56">
        <v>0</v>
      </c>
      <c r="AN239" s="56">
        <v>0</v>
      </c>
      <c r="AO239" s="56">
        <v>0</v>
      </c>
      <c r="AP239" s="56">
        <v>2240</v>
      </c>
      <c r="AQ239" s="56">
        <v>0</v>
      </c>
      <c r="AR239" s="56">
        <v>0</v>
      </c>
      <c r="AS239" s="56">
        <v>6340</v>
      </c>
      <c r="AT239" s="56">
        <v>0</v>
      </c>
      <c r="AU239" s="56">
        <v>0</v>
      </c>
      <c r="AV239" s="56">
        <v>0</v>
      </c>
      <c r="AW239" s="56">
        <v>0</v>
      </c>
      <c r="AX239" s="56">
        <v>0</v>
      </c>
      <c r="AY239" s="56">
        <v>0</v>
      </c>
      <c r="AZ239" s="56">
        <v>0</v>
      </c>
      <c r="BA239" s="42">
        <f t="shared" si="43"/>
        <v>0</v>
      </c>
      <c r="BB239" s="56">
        <v>4520</v>
      </c>
      <c r="BC239" s="56"/>
      <c r="BD239" s="56">
        <v>0</v>
      </c>
      <c r="BE239" s="56">
        <v>0</v>
      </c>
      <c r="BF239" s="56">
        <v>0</v>
      </c>
      <c r="BG239" s="56">
        <v>0</v>
      </c>
      <c r="BH239" s="56">
        <v>0</v>
      </c>
      <c r="BI239" s="56">
        <v>953750</v>
      </c>
      <c r="BJ239" s="56">
        <v>0</v>
      </c>
      <c r="BK239" s="56">
        <v>0</v>
      </c>
      <c r="BL239" s="56">
        <v>0</v>
      </c>
      <c r="BM239" s="56">
        <v>0</v>
      </c>
      <c r="BN239" s="56">
        <v>0</v>
      </c>
      <c r="BO239" s="56">
        <v>0</v>
      </c>
      <c r="BP239" s="57">
        <v>107110</v>
      </c>
      <c r="BQ239" s="44">
        <v>0</v>
      </c>
      <c r="BR239" s="45">
        <v>107110</v>
      </c>
      <c r="BS239" s="60">
        <v>0</v>
      </c>
      <c r="BT239" s="56">
        <v>0</v>
      </c>
      <c r="BU239" s="47">
        <f t="shared" si="36"/>
        <v>110760</v>
      </c>
      <c r="BV239" s="61">
        <f t="shared" si="44"/>
        <v>953750</v>
      </c>
      <c r="BW239" s="61">
        <f t="shared" si="45"/>
        <v>107110</v>
      </c>
      <c r="BX239" s="47">
        <f t="shared" si="37"/>
        <v>0</v>
      </c>
      <c r="BY239" s="61">
        <f t="shared" si="46"/>
        <v>1171620</v>
      </c>
      <c r="BZ239" s="62">
        <f t="shared" si="47"/>
        <v>9.453577098376607</v>
      </c>
      <c r="CA239" s="49">
        <v>9.453577098376607</v>
      </c>
      <c r="CB239" s="64">
        <f>BY239/F239</f>
        <v>492.8986116954144</v>
      </c>
    </row>
    <row r="240" spans="1:80" ht="12">
      <c r="A240" s="52">
        <v>2009</v>
      </c>
      <c r="B240" s="53" t="s">
        <v>594</v>
      </c>
      <c r="C240" s="53" t="s">
        <v>518</v>
      </c>
      <c r="D240" s="54" t="s">
        <v>595</v>
      </c>
      <c r="E240" s="55">
        <v>326</v>
      </c>
      <c r="F240" s="56">
        <v>395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/>
      <c r="O240" s="56">
        <v>4177</v>
      </c>
      <c r="P240" s="56">
        <v>540</v>
      </c>
      <c r="Q240" s="42">
        <f t="shared" si="38"/>
        <v>4717</v>
      </c>
      <c r="R240" s="56">
        <v>4866</v>
      </c>
      <c r="S240" s="56">
        <v>89</v>
      </c>
      <c r="T240" s="42">
        <f t="shared" si="39"/>
        <v>4955</v>
      </c>
      <c r="U240" s="56">
        <v>0</v>
      </c>
      <c r="V240" s="56">
        <v>0</v>
      </c>
      <c r="W240" s="56">
        <v>0</v>
      </c>
      <c r="X240" s="42">
        <f t="shared" si="40"/>
        <v>0</v>
      </c>
      <c r="Y240" s="56">
        <v>0</v>
      </c>
      <c r="Z240" s="56">
        <v>0</v>
      </c>
      <c r="AA240" s="56">
        <v>0</v>
      </c>
      <c r="AB240" s="56">
        <v>0</v>
      </c>
      <c r="AC240" s="56">
        <v>0</v>
      </c>
      <c r="AD240" s="42">
        <f t="shared" si="41"/>
        <v>0</v>
      </c>
      <c r="AE240" s="56">
        <v>2994</v>
      </c>
      <c r="AF240" s="56">
        <v>9516</v>
      </c>
      <c r="AG240" s="42">
        <f t="shared" si="42"/>
        <v>12510</v>
      </c>
      <c r="AH240" s="56">
        <v>1038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>
        <v>0</v>
      </c>
      <c r="AP240" s="56">
        <v>156</v>
      </c>
      <c r="AQ240" s="56">
        <v>0</v>
      </c>
      <c r="AR240" s="56">
        <v>46</v>
      </c>
      <c r="AS240" s="56">
        <v>581</v>
      </c>
      <c r="AT240" s="56">
        <v>0</v>
      </c>
      <c r="AU240" s="56">
        <v>0</v>
      </c>
      <c r="AV240" s="56">
        <v>0</v>
      </c>
      <c r="AW240" s="56">
        <v>0</v>
      </c>
      <c r="AX240" s="56">
        <v>0</v>
      </c>
      <c r="AY240" s="56">
        <v>0</v>
      </c>
      <c r="AZ240" s="56">
        <v>0</v>
      </c>
      <c r="BA240" s="42">
        <f t="shared" si="43"/>
        <v>0</v>
      </c>
      <c r="BB240" s="56">
        <v>0</v>
      </c>
      <c r="BC240" s="56"/>
      <c r="BD240" s="56">
        <v>0</v>
      </c>
      <c r="BE240" s="56">
        <v>0</v>
      </c>
      <c r="BF240" s="56">
        <v>0</v>
      </c>
      <c r="BG240" s="56">
        <v>0</v>
      </c>
      <c r="BH240" s="56">
        <v>0</v>
      </c>
      <c r="BI240" s="56">
        <v>101620</v>
      </c>
      <c r="BJ240" s="56">
        <v>0</v>
      </c>
      <c r="BK240" s="56">
        <v>0</v>
      </c>
      <c r="BL240" s="56">
        <v>0</v>
      </c>
      <c r="BM240" s="56">
        <v>0</v>
      </c>
      <c r="BN240" s="56">
        <v>0</v>
      </c>
      <c r="BO240" s="56">
        <v>0</v>
      </c>
      <c r="BP240" s="57">
        <v>3280</v>
      </c>
      <c r="BQ240" s="44">
        <v>0</v>
      </c>
      <c r="BR240" s="45">
        <v>3280</v>
      </c>
      <c r="BS240" s="60">
        <v>0</v>
      </c>
      <c r="BT240" s="56">
        <v>0</v>
      </c>
      <c r="BU240" s="47">
        <f t="shared" si="36"/>
        <v>24003</v>
      </c>
      <c r="BV240" s="61">
        <f t="shared" si="44"/>
        <v>101620</v>
      </c>
      <c r="BW240" s="61">
        <f t="shared" si="45"/>
        <v>3280</v>
      </c>
      <c r="BX240" s="47">
        <f t="shared" si="37"/>
        <v>0</v>
      </c>
      <c r="BY240" s="61">
        <f t="shared" si="46"/>
        <v>128903</v>
      </c>
      <c r="BZ240" s="62">
        <f t="shared" si="47"/>
        <v>18.620978565277767</v>
      </c>
      <c r="CA240" s="49">
        <v>18.620978565277767</v>
      </c>
      <c r="CB240" s="64">
        <f>BY240/F240</f>
        <v>326.3367088607595</v>
      </c>
    </row>
    <row r="241" spans="1:80" ht="12.75" thickBot="1">
      <c r="A241" s="66">
        <v>2009</v>
      </c>
      <c r="B241" s="67" t="s">
        <v>596</v>
      </c>
      <c r="C241" s="67" t="s">
        <v>518</v>
      </c>
      <c r="D241" s="68" t="s">
        <v>597</v>
      </c>
      <c r="E241" s="69">
        <v>255</v>
      </c>
      <c r="F241" s="70">
        <v>2153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0"/>
      <c r="O241" s="70">
        <v>27840</v>
      </c>
      <c r="P241" s="70">
        <v>35620</v>
      </c>
      <c r="Q241" s="42">
        <f t="shared" si="38"/>
        <v>63460</v>
      </c>
      <c r="R241" s="70">
        <v>29120</v>
      </c>
      <c r="S241" s="70">
        <v>0</v>
      </c>
      <c r="T241" s="42">
        <f t="shared" si="39"/>
        <v>29120</v>
      </c>
      <c r="U241" s="70">
        <v>0</v>
      </c>
      <c r="V241" s="70">
        <v>0</v>
      </c>
      <c r="W241" s="70">
        <v>0</v>
      </c>
      <c r="X241" s="42">
        <f t="shared" si="40"/>
        <v>0</v>
      </c>
      <c r="Y241" s="70">
        <v>0</v>
      </c>
      <c r="Z241" s="70">
        <v>0</v>
      </c>
      <c r="AA241" s="70">
        <v>0</v>
      </c>
      <c r="AB241" s="70">
        <v>0</v>
      </c>
      <c r="AC241" s="70">
        <v>0</v>
      </c>
      <c r="AD241" s="42">
        <f t="shared" si="41"/>
        <v>0</v>
      </c>
      <c r="AE241" s="70">
        <v>0</v>
      </c>
      <c r="AF241" s="70">
        <v>0</v>
      </c>
      <c r="AG241" s="42">
        <f t="shared" si="42"/>
        <v>0</v>
      </c>
      <c r="AH241" s="70">
        <v>63400</v>
      </c>
      <c r="AI241" s="70">
        <v>31</v>
      </c>
      <c r="AJ241" s="70">
        <v>0</v>
      </c>
      <c r="AK241" s="70">
        <v>0</v>
      </c>
      <c r="AL241" s="70">
        <v>0</v>
      </c>
      <c r="AM241" s="70">
        <v>0</v>
      </c>
      <c r="AN241" s="70">
        <v>0</v>
      </c>
      <c r="AO241" s="70">
        <v>0</v>
      </c>
      <c r="AP241" s="70">
        <v>3510</v>
      </c>
      <c r="AQ241" s="70">
        <v>18</v>
      </c>
      <c r="AR241" s="70">
        <v>380</v>
      </c>
      <c r="AS241" s="70">
        <v>3030</v>
      </c>
      <c r="AT241" s="70">
        <v>0</v>
      </c>
      <c r="AU241" s="70">
        <v>0</v>
      </c>
      <c r="AV241" s="70">
        <v>0</v>
      </c>
      <c r="AW241" s="70">
        <v>0</v>
      </c>
      <c r="AX241" s="70">
        <v>0</v>
      </c>
      <c r="AY241" s="70">
        <v>170120</v>
      </c>
      <c r="AZ241" s="70">
        <v>7770</v>
      </c>
      <c r="BA241" s="42">
        <f t="shared" si="43"/>
        <v>177890</v>
      </c>
      <c r="BB241" s="70">
        <v>4700</v>
      </c>
      <c r="BC241" s="70"/>
      <c r="BD241" s="70">
        <v>169</v>
      </c>
      <c r="BE241" s="70">
        <v>0</v>
      </c>
      <c r="BF241" s="70">
        <v>0</v>
      </c>
      <c r="BG241" s="70">
        <v>170</v>
      </c>
      <c r="BH241" s="70">
        <v>0</v>
      </c>
      <c r="BI241" s="70">
        <v>193980</v>
      </c>
      <c r="BJ241" s="70">
        <v>400</v>
      </c>
      <c r="BK241" s="70">
        <v>0</v>
      </c>
      <c r="BL241" s="70">
        <v>432590</v>
      </c>
      <c r="BM241" s="70">
        <v>0</v>
      </c>
      <c r="BN241" s="70">
        <v>0</v>
      </c>
      <c r="BO241" s="70">
        <v>0</v>
      </c>
      <c r="BP241" s="71">
        <v>8100</v>
      </c>
      <c r="BQ241" s="72">
        <v>0</v>
      </c>
      <c r="BR241" s="73">
        <v>8100</v>
      </c>
      <c r="BS241" s="74">
        <v>0</v>
      </c>
      <c r="BT241" s="70">
        <v>0</v>
      </c>
      <c r="BU241" s="75">
        <f t="shared" si="36"/>
        <v>345508</v>
      </c>
      <c r="BV241" s="75">
        <f t="shared" si="44"/>
        <v>193980</v>
      </c>
      <c r="BW241" s="75">
        <f t="shared" si="45"/>
        <v>8500</v>
      </c>
      <c r="BX241" s="75">
        <f t="shared" si="37"/>
        <v>370</v>
      </c>
      <c r="BY241" s="75">
        <f>BU241+BV241+BW241+BX241</f>
        <v>548358</v>
      </c>
      <c r="BZ241" s="76">
        <f t="shared" si="47"/>
        <v>63.00774311672301</v>
      </c>
      <c r="CA241" s="77">
        <v>63.00774311672301</v>
      </c>
      <c r="CB241" s="78">
        <f>BY241/F241</f>
        <v>254.69484440315838</v>
      </c>
    </row>
    <row r="242" spans="1:80" s="89" customFormat="1" ht="12.75" thickBot="1">
      <c r="A242" s="81"/>
      <c r="B242" s="82"/>
      <c r="C242" s="82"/>
      <c r="D242" s="83"/>
      <c r="E242" s="84"/>
      <c r="F242" s="85">
        <f>SUM(F3:F241)</f>
        <v>1551377</v>
      </c>
      <c r="G242" s="85">
        <f aca="true" t="shared" si="48" ref="G242:BW242">SUM(G3:G241)</f>
        <v>4557</v>
      </c>
      <c r="H242" s="85">
        <f t="shared" si="48"/>
        <v>1820</v>
      </c>
      <c r="I242" s="85">
        <f t="shared" si="48"/>
        <v>8370</v>
      </c>
      <c r="J242" s="85">
        <f t="shared" si="48"/>
        <v>0</v>
      </c>
      <c r="K242" s="85">
        <f t="shared" si="48"/>
        <v>17575</v>
      </c>
      <c r="L242" s="85">
        <f t="shared" si="48"/>
        <v>323178</v>
      </c>
      <c r="M242" s="85">
        <f t="shared" si="48"/>
        <v>7345</v>
      </c>
      <c r="N242" s="85"/>
      <c r="O242" s="85">
        <f t="shared" si="48"/>
        <v>30230922</v>
      </c>
      <c r="P242" s="85">
        <f t="shared" si="48"/>
        <v>49393256</v>
      </c>
      <c r="Q242" s="42">
        <f t="shared" si="38"/>
        <v>79624178</v>
      </c>
      <c r="R242" s="85">
        <f t="shared" si="48"/>
        <v>16602769</v>
      </c>
      <c r="S242" s="85">
        <f t="shared" si="48"/>
        <v>307355</v>
      </c>
      <c r="T242" s="42">
        <f t="shared" si="39"/>
        <v>16910124</v>
      </c>
      <c r="U242" s="85">
        <f t="shared" si="48"/>
        <v>649150</v>
      </c>
      <c r="V242" s="85">
        <f t="shared" si="48"/>
        <v>14976908</v>
      </c>
      <c r="W242" s="85">
        <f t="shared" si="48"/>
        <v>15000</v>
      </c>
      <c r="X242" s="42">
        <f t="shared" si="40"/>
        <v>15641058</v>
      </c>
      <c r="Y242" s="85">
        <f t="shared" si="48"/>
        <v>465720</v>
      </c>
      <c r="Z242" s="85">
        <f t="shared" si="48"/>
        <v>1780</v>
      </c>
      <c r="AA242" s="85">
        <f t="shared" si="48"/>
        <v>1223</v>
      </c>
      <c r="AB242" s="85">
        <f t="shared" si="48"/>
        <v>35200</v>
      </c>
      <c r="AC242" s="85">
        <f t="shared" si="48"/>
        <v>5518883</v>
      </c>
      <c r="AD242" s="42">
        <f t="shared" si="41"/>
        <v>6022806</v>
      </c>
      <c r="AE242" s="85">
        <f t="shared" si="48"/>
        <v>22506157</v>
      </c>
      <c r="AF242" s="85">
        <f t="shared" si="48"/>
        <v>11549243</v>
      </c>
      <c r="AG242" s="42">
        <f t="shared" si="42"/>
        <v>34055400</v>
      </c>
      <c r="AH242" s="85">
        <f t="shared" si="48"/>
        <v>15106269</v>
      </c>
      <c r="AI242" s="85">
        <f t="shared" si="48"/>
        <v>429</v>
      </c>
      <c r="AJ242" s="85">
        <f t="shared" si="48"/>
        <v>382</v>
      </c>
      <c r="AK242" s="85">
        <f t="shared" si="48"/>
        <v>40</v>
      </c>
      <c r="AL242" s="85">
        <f t="shared" si="48"/>
        <v>634125</v>
      </c>
      <c r="AM242" s="85">
        <f t="shared" si="48"/>
        <v>120</v>
      </c>
      <c r="AN242" s="85">
        <f t="shared" si="48"/>
        <v>1664</v>
      </c>
      <c r="AO242" s="85">
        <f t="shared" si="48"/>
        <v>21209</v>
      </c>
      <c r="AP242" s="85">
        <f t="shared" si="48"/>
        <v>1710116</v>
      </c>
      <c r="AQ242" s="85">
        <f t="shared" si="48"/>
        <v>22828</v>
      </c>
      <c r="AR242" s="85">
        <f t="shared" si="48"/>
        <v>1839736</v>
      </c>
      <c r="AS242" s="85">
        <f t="shared" si="48"/>
        <v>1864159</v>
      </c>
      <c r="AT242" s="85">
        <f t="shared" si="48"/>
        <v>269389</v>
      </c>
      <c r="AU242" s="85">
        <f t="shared" si="48"/>
        <v>274609</v>
      </c>
      <c r="AV242" s="85">
        <f t="shared" si="48"/>
        <v>16560</v>
      </c>
      <c r="AW242" s="85">
        <f t="shared" si="48"/>
        <v>9810</v>
      </c>
      <c r="AX242" s="85">
        <f t="shared" si="48"/>
        <v>5281440</v>
      </c>
      <c r="AY242" s="85">
        <f t="shared" si="48"/>
        <v>64005176</v>
      </c>
      <c r="AZ242" s="85">
        <f t="shared" si="48"/>
        <v>34850910</v>
      </c>
      <c r="BA242" s="42">
        <f t="shared" si="43"/>
        <v>98856086</v>
      </c>
      <c r="BB242" s="85">
        <f t="shared" si="48"/>
        <v>2266102</v>
      </c>
      <c r="BC242" s="85"/>
      <c r="BD242" s="85">
        <f t="shared" si="48"/>
        <v>55284</v>
      </c>
      <c r="BE242" s="85">
        <f t="shared" si="48"/>
        <v>14416</v>
      </c>
      <c r="BF242" s="85">
        <f t="shared" si="48"/>
        <v>29866</v>
      </c>
      <c r="BG242" s="85">
        <f t="shared" si="48"/>
        <v>58449</v>
      </c>
      <c r="BH242" s="85">
        <f t="shared" si="48"/>
        <v>446</v>
      </c>
      <c r="BI242" s="85">
        <f t="shared" si="48"/>
        <v>519161350</v>
      </c>
      <c r="BJ242" s="85">
        <f t="shared" si="48"/>
        <v>309251</v>
      </c>
      <c r="BK242" s="85">
        <f t="shared" si="48"/>
        <v>361050</v>
      </c>
      <c r="BL242" s="85">
        <f t="shared" si="48"/>
        <v>22001836</v>
      </c>
      <c r="BM242" s="85">
        <f t="shared" si="48"/>
        <v>10678</v>
      </c>
      <c r="BN242" s="85">
        <f t="shared" si="48"/>
        <v>55640</v>
      </c>
      <c r="BO242" s="85">
        <f t="shared" si="48"/>
        <v>9984</v>
      </c>
      <c r="BP242" s="85">
        <f t="shared" si="48"/>
        <v>17751030</v>
      </c>
      <c r="BQ242" s="85">
        <f t="shared" si="48"/>
        <v>6911632</v>
      </c>
      <c r="BR242" s="85">
        <f t="shared" si="48"/>
        <v>10839398</v>
      </c>
      <c r="BS242" s="85">
        <f t="shared" si="48"/>
        <v>677320</v>
      </c>
      <c r="BT242" s="85">
        <f t="shared" si="48"/>
        <v>12629119</v>
      </c>
      <c r="BU242" s="85">
        <f t="shared" si="48"/>
        <v>287675895</v>
      </c>
      <c r="BV242" s="85">
        <f t="shared" si="48"/>
        <v>519161350</v>
      </c>
      <c r="BW242" s="85">
        <f t="shared" si="48"/>
        <v>11509699</v>
      </c>
      <c r="BX242" s="85">
        <f>SUM(BX3:BX241)</f>
        <v>191417</v>
      </c>
      <c r="BY242" s="85">
        <f>SUM(BY3:BY241)</f>
        <v>818538361</v>
      </c>
      <c r="BZ242" s="86">
        <f t="shared" si="47"/>
        <v>35.14507183860623</v>
      </c>
      <c r="CA242" s="87">
        <v>35.1706228112535</v>
      </c>
      <c r="CB242" s="88">
        <f>BY242/F242</f>
        <v>527.620533886992</v>
      </c>
    </row>
    <row r="243" ht="12">
      <c r="BP243" s="93"/>
    </row>
  </sheetData>
  <sheetProtection/>
  <mergeCells count="7">
    <mergeCell ref="BP2:BR2"/>
    <mergeCell ref="H2:K2"/>
    <mergeCell ref="AI2:AK2"/>
    <mergeCell ref="AM2:AP2"/>
    <mergeCell ref="AT2:AU2"/>
    <mergeCell ref="BF2:BG2"/>
    <mergeCell ref="BM2:B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BOCCAROSSA</dc:creator>
  <cp:keywords/>
  <dc:description/>
  <cp:lastModifiedBy>BOCCAROSSA</cp:lastModifiedBy>
  <dcterms:created xsi:type="dcterms:W3CDTF">2013-10-01T12:16:43Z</dcterms:created>
  <dcterms:modified xsi:type="dcterms:W3CDTF">2013-10-01T12:22:12Z</dcterms:modified>
  <cp:category/>
  <cp:version/>
  <cp:contentType/>
  <cp:contentStatus/>
</cp:coreProperties>
</file>