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activeTab="1"/>
  </bookViews>
  <sheets>
    <sheet name="AP" sheetId="24" r:id="rId1"/>
    <sheet name="FM" sheetId="23" r:id="rId2"/>
    <sheet name="MC" sheetId="22" r:id="rId3"/>
    <sheet name="AN" sheetId="21" r:id="rId4"/>
    <sheet name="PU" sheetId="20" r:id="rId5"/>
    <sheet name="TABELLONE_CALCOLO_%RD_2016_ECOT" sheetId="1" r:id="rId6"/>
    <sheet name="DATI" sheetId="19" r:id="rId7"/>
    <sheet name="NUOVI_COMUNI" sheetId="17" r:id="rId8"/>
    <sheet name="LEGENDA" sheetId="4" r:id="rId9"/>
    <sheet name="LISTA_CER_USATI_2016" sheetId="5" r:id="rId10"/>
    <sheet name="SESTINO (AR)" sheetId="18" r:id="rId11"/>
  </sheets>
  <definedNames>
    <definedName name="_xlnm._FilterDatabase" localSheetId="3" hidden="1">AN!$A$1:$DI$49</definedName>
    <definedName name="_xlnm._FilterDatabase" localSheetId="0" hidden="1">AP!$A$1:$DI$35</definedName>
    <definedName name="_xlnm._FilterDatabase" localSheetId="6" hidden="1">DATI!$A$1:$DI$238</definedName>
    <definedName name="_xlnm._FilterDatabase" localSheetId="1" hidden="1">FM!$A$1:$DI$42</definedName>
    <definedName name="_xlnm._FilterDatabase" localSheetId="9" hidden="1">LISTA_CER_USATI_2016!$A$1:$H$100</definedName>
    <definedName name="_xlnm._FilterDatabase" localSheetId="2" hidden="1">MC!$A$1:$DI$59</definedName>
    <definedName name="_xlnm._FilterDatabase" localSheetId="7" hidden="1">NUOVI_COMUNI!$A$1:$DH$18</definedName>
    <definedName name="_xlnm._FilterDatabase" localSheetId="4" hidden="1">PU!$A$1:$DI$61</definedName>
    <definedName name="_xlnm._FilterDatabase" localSheetId="5" hidden="1">'TABELLONE_CALCOLO_%RD_2016_ECOT'!$A$1:$DI$238</definedName>
  </definedNames>
  <calcPr calcId="125725"/>
</workbook>
</file>

<file path=xl/calcChain.xml><?xml version="1.0" encoding="utf-8"?>
<calcChain xmlns="http://schemas.openxmlformats.org/spreadsheetml/2006/main">
  <c r="CH35" i="24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DG34"/>
  <c r="DF34"/>
  <c r="DE34"/>
  <c r="DD34"/>
  <c r="DB34"/>
  <c r="DA34"/>
  <c r="CZ34"/>
  <c r="CY34"/>
  <c r="CX34"/>
  <c r="CW34"/>
  <c r="CV34"/>
  <c r="CL34"/>
  <c r="CK34"/>
  <c r="CJ34"/>
  <c r="CI34"/>
  <c r="DG33"/>
  <c r="DF33"/>
  <c r="DE33"/>
  <c r="DD33"/>
  <c r="DB33"/>
  <c r="DA33"/>
  <c r="CZ33"/>
  <c r="CY33"/>
  <c r="CX33"/>
  <c r="CW33"/>
  <c r="CV33"/>
  <c r="CL33"/>
  <c r="CK33"/>
  <c r="CJ33"/>
  <c r="CI33"/>
  <c r="DG32"/>
  <c r="DF32"/>
  <c r="DH32" s="1"/>
  <c r="DE32"/>
  <c r="DD32"/>
  <c r="DB32"/>
  <c r="DA32"/>
  <c r="CZ32"/>
  <c r="CY32"/>
  <c r="CX32"/>
  <c r="CW32"/>
  <c r="CV32"/>
  <c r="CL32"/>
  <c r="CK32"/>
  <c r="CJ32"/>
  <c r="DI32" s="1"/>
  <c r="CI32"/>
  <c r="DG31"/>
  <c r="DF31"/>
  <c r="DE31"/>
  <c r="DD31"/>
  <c r="DB31"/>
  <c r="DA31"/>
  <c r="CZ31"/>
  <c r="CY31"/>
  <c r="CX31"/>
  <c r="CW31"/>
  <c r="CV31"/>
  <c r="CL31"/>
  <c r="CK31"/>
  <c r="DI31" s="1"/>
  <c r="CJ31"/>
  <c r="CI31"/>
  <c r="DG30"/>
  <c r="DF30"/>
  <c r="DH30" s="1"/>
  <c r="DE30"/>
  <c r="DD30"/>
  <c r="DB30"/>
  <c r="DA30"/>
  <c r="CZ30"/>
  <c r="CY30"/>
  <c r="CX30"/>
  <c r="CW30"/>
  <c r="CV30"/>
  <c r="CL30"/>
  <c r="CK30"/>
  <c r="CJ30"/>
  <c r="DI30" s="1"/>
  <c r="CI30"/>
  <c r="DG29"/>
  <c r="DF29"/>
  <c r="DE29"/>
  <c r="DD29"/>
  <c r="DB29"/>
  <c r="DA29"/>
  <c r="CZ29"/>
  <c r="CY29"/>
  <c r="CX29"/>
  <c r="CW29"/>
  <c r="CV29"/>
  <c r="CL29"/>
  <c r="CK29"/>
  <c r="DI29" s="1"/>
  <c r="CJ29"/>
  <c r="CI29"/>
  <c r="DG28"/>
  <c r="DF28"/>
  <c r="DH28" s="1"/>
  <c r="DE28"/>
  <c r="DD28"/>
  <c r="DB28"/>
  <c r="DA28"/>
  <c r="CZ28"/>
  <c r="CY28"/>
  <c r="CX28"/>
  <c r="CW28"/>
  <c r="CV28"/>
  <c r="CL28"/>
  <c r="CK28"/>
  <c r="CJ28"/>
  <c r="DI28" s="1"/>
  <c r="CI28"/>
  <c r="DG27"/>
  <c r="DF27"/>
  <c r="DE27"/>
  <c r="DD27"/>
  <c r="DB27"/>
  <c r="DA27"/>
  <c r="CZ27"/>
  <c r="CY27"/>
  <c r="CX27"/>
  <c r="CW27"/>
  <c r="CV27"/>
  <c r="CL27"/>
  <c r="CK27"/>
  <c r="CJ27"/>
  <c r="CI27"/>
  <c r="CM27" s="1"/>
  <c r="DG26"/>
  <c r="DF26"/>
  <c r="DH26" s="1"/>
  <c r="DE26"/>
  <c r="DD26"/>
  <c r="DB26"/>
  <c r="DA26"/>
  <c r="DC26" s="1"/>
  <c r="CZ26"/>
  <c r="CY26"/>
  <c r="CX26"/>
  <c r="CW26"/>
  <c r="CV26"/>
  <c r="CL26"/>
  <c r="CK26"/>
  <c r="CJ26"/>
  <c r="CI26"/>
  <c r="DG25"/>
  <c r="DF25"/>
  <c r="DE25"/>
  <c r="DD25"/>
  <c r="DB25"/>
  <c r="DA25"/>
  <c r="CZ25"/>
  <c r="CY25"/>
  <c r="CX25"/>
  <c r="CW25"/>
  <c r="CV25"/>
  <c r="CL25"/>
  <c r="CK25"/>
  <c r="CJ25"/>
  <c r="CI25"/>
  <c r="CM25" s="1"/>
  <c r="DG24"/>
  <c r="DF24"/>
  <c r="DH24" s="1"/>
  <c r="DE24"/>
  <c r="DD24"/>
  <c r="DB24"/>
  <c r="DA24"/>
  <c r="DC24" s="1"/>
  <c r="CZ24"/>
  <c r="CY24"/>
  <c r="CX24"/>
  <c r="CW24"/>
  <c r="CV24"/>
  <c r="CL24"/>
  <c r="CK24"/>
  <c r="CJ24"/>
  <c r="CI24"/>
  <c r="DG23"/>
  <c r="DF23"/>
  <c r="DE23"/>
  <c r="DD23"/>
  <c r="DB23"/>
  <c r="DA23"/>
  <c r="CZ23"/>
  <c r="CY23"/>
  <c r="CX23"/>
  <c r="CW23"/>
  <c r="CV23"/>
  <c r="CL23"/>
  <c r="CK23"/>
  <c r="CJ23"/>
  <c r="CI23"/>
  <c r="CM23" s="1"/>
  <c r="DG22"/>
  <c r="DF22"/>
  <c r="DH22" s="1"/>
  <c r="DE22"/>
  <c r="DD22"/>
  <c r="DB22"/>
  <c r="DA22"/>
  <c r="DC22" s="1"/>
  <c r="CZ22"/>
  <c r="CY22"/>
  <c r="CX22"/>
  <c r="CW22"/>
  <c r="CV22"/>
  <c r="CL22"/>
  <c r="CK22"/>
  <c r="CJ22"/>
  <c r="CI22"/>
  <c r="DG21"/>
  <c r="DF21"/>
  <c r="DE21"/>
  <c r="DD21"/>
  <c r="DB21"/>
  <c r="DA21"/>
  <c r="CZ21"/>
  <c r="CY21"/>
  <c r="CX21"/>
  <c r="CW21"/>
  <c r="CV21"/>
  <c r="CL21"/>
  <c r="CK21"/>
  <c r="CJ21"/>
  <c r="CI21"/>
  <c r="CM21" s="1"/>
  <c r="DG20"/>
  <c r="DF20"/>
  <c r="DH20" s="1"/>
  <c r="DE20"/>
  <c r="DD20"/>
  <c r="DB20"/>
  <c r="DA20"/>
  <c r="DC20" s="1"/>
  <c r="CZ20"/>
  <c r="CY20"/>
  <c r="CX20"/>
  <c r="CW20"/>
  <c r="CV20"/>
  <c r="CL20"/>
  <c r="CK20"/>
  <c r="CJ20"/>
  <c r="CI20"/>
  <c r="DG19"/>
  <c r="DF19"/>
  <c r="DE19"/>
  <c r="DD19"/>
  <c r="DB19"/>
  <c r="DA19"/>
  <c r="CZ19"/>
  <c r="CY19"/>
  <c r="CX19"/>
  <c r="CW19"/>
  <c r="CV19"/>
  <c r="CL19"/>
  <c r="CK19"/>
  <c r="CJ19"/>
  <c r="CI19"/>
  <c r="CM19" s="1"/>
  <c r="DG18"/>
  <c r="DF18"/>
  <c r="DH18" s="1"/>
  <c r="DE18"/>
  <c r="DD18"/>
  <c r="DB18"/>
  <c r="DA18"/>
  <c r="DC18" s="1"/>
  <c r="CZ18"/>
  <c r="CY18"/>
  <c r="CX18"/>
  <c r="CW18"/>
  <c r="CV18"/>
  <c r="CL18"/>
  <c r="CK18"/>
  <c r="CJ18"/>
  <c r="CI18"/>
  <c r="DG17"/>
  <c r="DF17"/>
  <c r="DE17"/>
  <c r="DD17"/>
  <c r="DB17"/>
  <c r="DA17"/>
  <c r="CZ17"/>
  <c r="CY17"/>
  <c r="CX17"/>
  <c r="CW17"/>
  <c r="CV17"/>
  <c r="CL17"/>
  <c r="CK17"/>
  <c r="CJ17"/>
  <c r="CI17"/>
  <c r="CM17" s="1"/>
  <c r="DG16"/>
  <c r="DF16"/>
  <c r="DH16" s="1"/>
  <c r="DE16"/>
  <c r="DD16"/>
  <c r="DB16"/>
  <c r="DA16"/>
  <c r="DC16" s="1"/>
  <c r="CZ16"/>
  <c r="CY16"/>
  <c r="CX16"/>
  <c r="CW16"/>
  <c r="CV16"/>
  <c r="CL16"/>
  <c r="CK16"/>
  <c r="CJ16"/>
  <c r="CI16"/>
  <c r="DG15"/>
  <c r="DF15"/>
  <c r="DE15"/>
  <c r="DD15"/>
  <c r="DB15"/>
  <c r="DA15"/>
  <c r="CZ15"/>
  <c r="CY15"/>
  <c r="CX15"/>
  <c r="CW15"/>
  <c r="CV15"/>
  <c r="CL15"/>
  <c r="CK15"/>
  <c r="CJ15"/>
  <c r="CI15"/>
  <c r="CM15" s="1"/>
  <c r="DG14"/>
  <c r="DF14"/>
  <c r="DH14" s="1"/>
  <c r="DE14"/>
  <c r="DD14"/>
  <c r="DB14"/>
  <c r="DA14"/>
  <c r="DC14" s="1"/>
  <c r="CZ14"/>
  <c r="CY14"/>
  <c r="CX14"/>
  <c r="CW14"/>
  <c r="CV14"/>
  <c r="CL14"/>
  <c r="CK14"/>
  <c r="CJ14"/>
  <c r="CI14"/>
  <c r="DG13"/>
  <c r="DF13"/>
  <c r="DE13"/>
  <c r="DD13"/>
  <c r="DB13"/>
  <c r="DA13"/>
  <c r="CZ13"/>
  <c r="CY13"/>
  <c r="CX13"/>
  <c r="CW13"/>
  <c r="CV13"/>
  <c r="CL13"/>
  <c r="CK13"/>
  <c r="CJ13"/>
  <c r="CI13"/>
  <c r="CM13" s="1"/>
  <c r="DG12"/>
  <c r="DF12"/>
  <c r="DH12" s="1"/>
  <c r="DE12"/>
  <c r="DD12"/>
  <c r="DB12"/>
  <c r="DA12"/>
  <c r="DC12" s="1"/>
  <c r="CZ12"/>
  <c r="CY12"/>
  <c r="CX12"/>
  <c r="CW12"/>
  <c r="CV12"/>
  <c r="CL12"/>
  <c r="CK12"/>
  <c r="CJ12"/>
  <c r="CI12"/>
  <c r="DG11"/>
  <c r="DF11"/>
  <c r="DE11"/>
  <c r="DD11"/>
  <c r="DB11"/>
  <c r="DA11"/>
  <c r="CZ11"/>
  <c r="CY11"/>
  <c r="CX11"/>
  <c r="CW11"/>
  <c r="CV11"/>
  <c r="CL11"/>
  <c r="CK11"/>
  <c r="CJ11"/>
  <c r="CI11"/>
  <c r="CM11" s="1"/>
  <c r="DG10"/>
  <c r="DF10"/>
  <c r="DH10" s="1"/>
  <c r="DE10"/>
  <c r="DD10"/>
  <c r="DB10"/>
  <c r="DA10"/>
  <c r="DC10" s="1"/>
  <c r="CZ10"/>
  <c r="CY10"/>
  <c r="CX10"/>
  <c r="CW10"/>
  <c r="CV10"/>
  <c r="CL10"/>
  <c r="CK10"/>
  <c r="CJ10"/>
  <c r="CI10"/>
  <c r="DG9"/>
  <c r="DF9"/>
  <c r="DE9"/>
  <c r="DD9"/>
  <c r="DB9"/>
  <c r="DA9"/>
  <c r="CZ9"/>
  <c r="CY9"/>
  <c r="CX9"/>
  <c r="CW9"/>
  <c r="CV9"/>
  <c r="CL9"/>
  <c r="CK9"/>
  <c r="CJ9"/>
  <c r="CI9"/>
  <c r="CM9" s="1"/>
  <c r="DG8"/>
  <c r="DF8"/>
  <c r="DH8" s="1"/>
  <c r="DE8"/>
  <c r="DD8"/>
  <c r="DB8"/>
  <c r="DA8"/>
  <c r="DC8" s="1"/>
  <c r="CZ8"/>
  <c r="CY8"/>
  <c r="CX8"/>
  <c r="CW8"/>
  <c r="CV8"/>
  <c r="CL8"/>
  <c r="CK8"/>
  <c r="CJ8"/>
  <c r="CI8"/>
  <c r="DG7"/>
  <c r="DF7"/>
  <c r="DE7"/>
  <c r="DD7"/>
  <c r="DB7"/>
  <c r="DA7"/>
  <c r="CZ7"/>
  <c r="CY7"/>
  <c r="CX7"/>
  <c r="CW7"/>
  <c r="CV7"/>
  <c r="CL7"/>
  <c r="CK7"/>
  <c r="CJ7"/>
  <c r="CI7"/>
  <c r="CM7" s="1"/>
  <c r="DG6"/>
  <c r="DF6"/>
  <c r="DH6" s="1"/>
  <c r="DE6"/>
  <c r="DD6"/>
  <c r="DB6"/>
  <c r="DA6"/>
  <c r="DC6" s="1"/>
  <c r="CZ6"/>
  <c r="CY6"/>
  <c r="CX6"/>
  <c r="CW6"/>
  <c r="CV6"/>
  <c r="CL6"/>
  <c r="CK6"/>
  <c r="CJ6"/>
  <c r="CI6"/>
  <c r="DG5"/>
  <c r="DF5"/>
  <c r="DE5"/>
  <c r="DD5"/>
  <c r="DB5"/>
  <c r="DA5"/>
  <c r="CZ5"/>
  <c r="CY5"/>
  <c r="CX5"/>
  <c r="CW5"/>
  <c r="CV5"/>
  <c r="CL5"/>
  <c r="CK5"/>
  <c r="CJ5"/>
  <c r="CI5"/>
  <c r="CM5" s="1"/>
  <c r="DG4"/>
  <c r="DF4"/>
  <c r="DH4" s="1"/>
  <c r="DE4"/>
  <c r="DD4"/>
  <c r="DB4"/>
  <c r="DA4"/>
  <c r="DC4" s="1"/>
  <c r="CZ4"/>
  <c r="CY4"/>
  <c r="CX4"/>
  <c r="CW4"/>
  <c r="CV4"/>
  <c r="CL4"/>
  <c r="CK4"/>
  <c r="CJ4"/>
  <c r="CI4"/>
  <c r="DG3"/>
  <c r="DF3"/>
  <c r="DE3"/>
  <c r="DD3"/>
  <c r="DB3"/>
  <c r="DA3"/>
  <c r="CZ3"/>
  <c r="CY3"/>
  <c r="CX3"/>
  <c r="CW3"/>
  <c r="CV3"/>
  <c r="CL3"/>
  <c r="CK3"/>
  <c r="CJ3"/>
  <c r="CI3"/>
  <c r="CM3" s="1"/>
  <c r="DG2"/>
  <c r="DF2"/>
  <c r="DH2" s="1"/>
  <c r="DE2"/>
  <c r="DD2"/>
  <c r="DB2"/>
  <c r="DA2"/>
  <c r="DC2" s="1"/>
  <c r="CZ2"/>
  <c r="CY2"/>
  <c r="CX2"/>
  <c r="CW2"/>
  <c r="CV2"/>
  <c r="CL2"/>
  <c r="CK2"/>
  <c r="CJ2"/>
  <c r="CI2"/>
  <c r="CI35"/>
  <c r="CH42" i="23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DG41"/>
  <c r="DF41"/>
  <c r="DH41" s="1"/>
  <c r="DE41"/>
  <c r="DD41"/>
  <c r="DB41"/>
  <c r="DA41"/>
  <c r="DC41" s="1"/>
  <c r="CZ41"/>
  <c r="CY41"/>
  <c r="CX41"/>
  <c r="CW41"/>
  <c r="CV41"/>
  <c r="CL41"/>
  <c r="CK41"/>
  <c r="CJ41"/>
  <c r="DI41" s="1"/>
  <c r="CI41"/>
  <c r="CM41" s="1"/>
  <c r="DG40"/>
  <c r="DF40"/>
  <c r="DH40" s="1"/>
  <c r="DE40"/>
  <c r="DD40"/>
  <c r="DB40"/>
  <c r="DA40"/>
  <c r="DC40" s="1"/>
  <c r="CZ40"/>
  <c r="CY40"/>
  <c r="CX40"/>
  <c r="CW40"/>
  <c r="CV40"/>
  <c r="CL40"/>
  <c r="CK40"/>
  <c r="CJ40"/>
  <c r="DI40" s="1"/>
  <c r="CI40"/>
  <c r="DG39"/>
  <c r="DF39"/>
  <c r="DE39"/>
  <c r="DD39"/>
  <c r="DB39"/>
  <c r="DA39"/>
  <c r="DC39" s="1"/>
  <c r="CZ39"/>
  <c r="CY39"/>
  <c r="CX39"/>
  <c r="CW39"/>
  <c r="CV39"/>
  <c r="CL39"/>
  <c r="CK39"/>
  <c r="CJ39"/>
  <c r="DI39" s="1"/>
  <c r="CI39"/>
  <c r="CM39" s="1"/>
  <c r="DG38"/>
  <c r="DF38"/>
  <c r="DH38" s="1"/>
  <c r="DE38"/>
  <c r="DD38"/>
  <c r="DB38"/>
  <c r="DA38"/>
  <c r="DC38" s="1"/>
  <c r="CZ38"/>
  <c r="CY38"/>
  <c r="CX38"/>
  <c r="CW38"/>
  <c r="CV38"/>
  <c r="CL38"/>
  <c r="CK38"/>
  <c r="CJ38"/>
  <c r="DI38" s="1"/>
  <c r="CI38"/>
  <c r="DG37"/>
  <c r="DF37"/>
  <c r="DE37"/>
  <c r="DD37"/>
  <c r="DB37"/>
  <c r="DA37"/>
  <c r="CZ37"/>
  <c r="CY37"/>
  <c r="CX37"/>
  <c r="CW37"/>
  <c r="CV37"/>
  <c r="CL37"/>
  <c r="CK37"/>
  <c r="CJ37"/>
  <c r="DI37" s="1"/>
  <c r="CI37"/>
  <c r="CM37" s="1"/>
  <c r="DG36"/>
  <c r="DF36"/>
  <c r="DH36" s="1"/>
  <c r="DE36"/>
  <c r="DD36"/>
  <c r="DB36"/>
  <c r="DA36"/>
  <c r="DC36" s="1"/>
  <c r="CZ36"/>
  <c r="CY36"/>
  <c r="CX36"/>
  <c r="CW36"/>
  <c r="CV36"/>
  <c r="CL36"/>
  <c r="CK36"/>
  <c r="CJ36"/>
  <c r="DI36" s="1"/>
  <c r="CI36"/>
  <c r="DG35"/>
  <c r="DF35"/>
  <c r="DE35"/>
  <c r="DD35"/>
  <c r="DB35"/>
  <c r="DA35"/>
  <c r="CZ35"/>
  <c r="CY35"/>
  <c r="CX35"/>
  <c r="CW35"/>
  <c r="CV35"/>
  <c r="CL35"/>
  <c r="CK35"/>
  <c r="CJ35"/>
  <c r="CI35"/>
  <c r="CM35" s="1"/>
  <c r="DG34"/>
  <c r="DF34"/>
  <c r="DH34" s="1"/>
  <c r="DE34"/>
  <c r="DD34"/>
  <c r="DB34"/>
  <c r="DA34"/>
  <c r="DC34" s="1"/>
  <c r="CZ34"/>
  <c r="CY34"/>
  <c r="CX34"/>
  <c r="CW34"/>
  <c r="CV34"/>
  <c r="CL34"/>
  <c r="CK34"/>
  <c r="CJ34"/>
  <c r="DI34" s="1"/>
  <c r="CI34"/>
  <c r="DG33"/>
  <c r="DF33"/>
  <c r="DE33"/>
  <c r="DD33"/>
  <c r="DB33"/>
  <c r="DA33"/>
  <c r="CZ33"/>
  <c r="CY33"/>
  <c r="CX33"/>
  <c r="CW33"/>
  <c r="CV33"/>
  <c r="CL33"/>
  <c r="CK33"/>
  <c r="CJ33"/>
  <c r="CI33"/>
  <c r="CM33" s="1"/>
  <c r="DG32"/>
  <c r="DF32"/>
  <c r="DH32" s="1"/>
  <c r="DE32"/>
  <c r="DD32"/>
  <c r="DB32"/>
  <c r="DA32"/>
  <c r="DC32" s="1"/>
  <c r="CZ32"/>
  <c r="CY32"/>
  <c r="CX32"/>
  <c r="CW32"/>
  <c r="CV32"/>
  <c r="CL32"/>
  <c r="CK32"/>
  <c r="CJ32"/>
  <c r="DI32" s="1"/>
  <c r="CI32"/>
  <c r="DG31"/>
  <c r="DF31"/>
  <c r="DE31"/>
  <c r="DD31"/>
  <c r="DB31"/>
  <c r="DA31"/>
  <c r="CZ31"/>
  <c r="CY31"/>
  <c r="CX31"/>
  <c r="CW31"/>
  <c r="CV31"/>
  <c r="CL31"/>
  <c r="CK31"/>
  <c r="CJ31"/>
  <c r="CI31"/>
  <c r="CM31" s="1"/>
  <c r="DG30"/>
  <c r="DF30"/>
  <c r="DH30" s="1"/>
  <c r="DE30"/>
  <c r="DD30"/>
  <c r="DB30"/>
  <c r="DA30"/>
  <c r="DC30" s="1"/>
  <c r="CZ30"/>
  <c r="CY30"/>
  <c r="CX30"/>
  <c r="CW30"/>
  <c r="CV30"/>
  <c r="CL30"/>
  <c r="CK30"/>
  <c r="CJ30"/>
  <c r="DI30" s="1"/>
  <c r="CI30"/>
  <c r="DG29"/>
  <c r="DF29"/>
  <c r="DE29"/>
  <c r="DD29"/>
  <c r="DB29"/>
  <c r="DA29"/>
  <c r="CZ29"/>
  <c r="CY29"/>
  <c r="CX29"/>
  <c r="CW29"/>
  <c r="CV29"/>
  <c r="CL29"/>
  <c r="CK29"/>
  <c r="CJ29"/>
  <c r="CI29"/>
  <c r="CM29" s="1"/>
  <c r="DG28"/>
  <c r="DF28"/>
  <c r="DH28" s="1"/>
  <c r="DE28"/>
  <c r="DD28"/>
  <c r="DB28"/>
  <c r="DA28"/>
  <c r="DC28" s="1"/>
  <c r="CZ28"/>
  <c r="CY28"/>
  <c r="CX28"/>
  <c r="CW28"/>
  <c r="CV28"/>
  <c r="CL28"/>
  <c r="CK28"/>
  <c r="CJ28"/>
  <c r="DI28" s="1"/>
  <c r="CI28"/>
  <c r="DG27"/>
  <c r="DF27"/>
  <c r="DE27"/>
  <c r="DD27"/>
  <c r="DB27"/>
  <c r="DA27"/>
  <c r="CZ27"/>
  <c r="CY27"/>
  <c r="CX27"/>
  <c r="CW27"/>
  <c r="CV27"/>
  <c r="CL27"/>
  <c r="CK27"/>
  <c r="CJ27"/>
  <c r="CI27"/>
  <c r="CM27" s="1"/>
  <c r="DG26"/>
  <c r="DF26"/>
  <c r="DH26" s="1"/>
  <c r="DE26"/>
  <c r="DD26"/>
  <c r="DB26"/>
  <c r="DA26"/>
  <c r="DC26" s="1"/>
  <c r="CZ26"/>
  <c r="CY26"/>
  <c r="CX26"/>
  <c r="CW26"/>
  <c r="CV26"/>
  <c r="CL26"/>
  <c r="CK26"/>
  <c r="CJ26"/>
  <c r="DI26" s="1"/>
  <c r="CI26"/>
  <c r="DG25"/>
  <c r="DF25"/>
  <c r="DE25"/>
  <c r="DD25"/>
  <c r="DB25"/>
  <c r="DA25"/>
  <c r="CZ25"/>
  <c r="CY25"/>
  <c r="CX25"/>
  <c r="CW25"/>
  <c r="CV25"/>
  <c r="CL25"/>
  <c r="CK25"/>
  <c r="CJ25"/>
  <c r="CI25"/>
  <c r="CM25" s="1"/>
  <c r="DG24"/>
  <c r="DF24"/>
  <c r="DH24" s="1"/>
  <c r="DE24"/>
  <c r="DD24"/>
  <c r="DB24"/>
  <c r="DA24"/>
  <c r="DC24" s="1"/>
  <c r="CZ24"/>
  <c r="CY24"/>
  <c r="CX24"/>
  <c r="CW24"/>
  <c r="CV24"/>
  <c r="CL24"/>
  <c r="CK24"/>
  <c r="CJ24"/>
  <c r="DI24" s="1"/>
  <c r="CI24"/>
  <c r="DG23"/>
  <c r="DF23"/>
  <c r="DE23"/>
  <c r="DD23"/>
  <c r="DB23"/>
  <c r="DA23"/>
  <c r="CZ23"/>
  <c r="CY23"/>
  <c r="CX23"/>
  <c r="CW23"/>
  <c r="CV23"/>
  <c r="CL23"/>
  <c r="CK23"/>
  <c r="CJ23"/>
  <c r="CI23"/>
  <c r="CM23" s="1"/>
  <c r="DG22"/>
  <c r="DF22"/>
  <c r="DH22" s="1"/>
  <c r="DE22"/>
  <c r="DD22"/>
  <c r="DB22"/>
  <c r="DA22"/>
  <c r="DC22" s="1"/>
  <c r="CZ22"/>
  <c r="CY22"/>
  <c r="CX22"/>
  <c r="CW22"/>
  <c r="CV22"/>
  <c r="CL22"/>
  <c r="CK22"/>
  <c r="CJ22"/>
  <c r="DI22" s="1"/>
  <c r="CI22"/>
  <c r="DG21"/>
  <c r="DF21"/>
  <c r="DE21"/>
  <c r="DD21"/>
  <c r="DB21"/>
  <c r="DA21"/>
  <c r="CZ21"/>
  <c r="CY21"/>
  <c r="CX21"/>
  <c r="CW21"/>
  <c r="CV21"/>
  <c r="CL21"/>
  <c r="CK21"/>
  <c r="CJ21"/>
  <c r="CI21"/>
  <c r="CM21" s="1"/>
  <c r="DG20"/>
  <c r="DF20"/>
  <c r="DH20" s="1"/>
  <c r="DE20"/>
  <c r="DD20"/>
  <c r="DB20"/>
  <c r="DA20"/>
  <c r="DC20" s="1"/>
  <c r="CZ20"/>
  <c r="CY20"/>
  <c r="CX20"/>
  <c r="CW20"/>
  <c r="CV20"/>
  <c r="CL20"/>
  <c r="CK20"/>
  <c r="CJ20"/>
  <c r="DI20" s="1"/>
  <c r="CI20"/>
  <c r="DG19"/>
  <c r="DF19"/>
  <c r="DE19"/>
  <c r="DD19"/>
  <c r="DB19"/>
  <c r="DA19"/>
  <c r="CZ19"/>
  <c r="CY19"/>
  <c r="CX19"/>
  <c r="CW19"/>
  <c r="CV19"/>
  <c r="CL19"/>
  <c r="CK19"/>
  <c r="CJ19"/>
  <c r="CI19"/>
  <c r="CM19" s="1"/>
  <c r="DG18"/>
  <c r="DF18"/>
  <c r="DH18" s="1"/>
  <c r="DE18"/>
  <c r="DD18"/>
  <c r="DB18"/>
  <c r="DA18"/>
  <c r="DC18" s="1"/>
  <c r="CZ18"/>
  <c r="CY18"/>
  <c r="CX18"/>
  <c r="CW18"/>
  <c r="CV18"/>
  <c r="CL18"/>
  <c r="CK18"/>
  <c r="CJ18"/>
  <c r="DI18" s="1"/>
  <c r="CI18"/>
  <c r="DG17"/>
  <c r="DF17"/>
  <c r="DE17"/>
  <c r="DD17"/>
  <c r="DB17"/>
  <c r="DA17"/>
  <c r="CZ17"/>
  <c r="CY17"/>
  <c r="CX17"/>
  <c r="CW17"/>
  <c r="CV17"/>
  <c r="CL17"/>
  <c r="CK17"/>
  <c r="CJ17"/>
  <c r="CI17"/>
  <c r="CM17" s="1"/>
  <c r="DG16"/>
  <c r="DF16"/>
  <c r="DH16" s="1"/>
  <c r="DE16"/>
  <c r="DD16"/>
  <c r="DB16"/>
  <c r="DA16"/>
  <c r="DC16" s="1"/>
  <c r="CZ16"/>
  <c r="CY16"/>
  <c r="CX16"/>
  <c r="CW16"/>
  <c r="CV16"/>
  <c r="CL16"/>
  <c r="CK16"/>
  <c r="CJ16"/>
  <c r="DI16" s="1"/>
  <c r="CI16"/>
  <c r="DG15"/>
  <c r="DF15"/>
  <c r="DE15"/>
  <c r="DD15"/>
  <c r="DB15"/>
  <c r="DA15"/>
  <c r="CZ15"/>
  <c r="CY15"/>
  <c r="CX15"/>
  <c r="CW15"/>
  <c r="CV15"/>
  <c r="CL15"/>
  <c r="CK15"/>
  <c r="CJ15"/>
  <c r="CI15"/>
  <c r="CM15" s="1"/>
  <c r="DG14"/>
  <c r="DF14"/>
  <c r="DH14" s="1"/>
  <c r="DE14"/>
  <c r="DD14"/>
  <c r="DB14"/>
  <c r="DA14"/>
  <c r="DC14" s="1"/>
  <c r="CZ14"/>
  <c r="CY14"/>
  <c r="CX14"/>
  <c r="CW14"/>
  <c r="CV14"/>
  <c r="CL14"/>
  <c r="CK14"/>
  <c r="CJ14"/>
  <c r="DI14" s="1"/>
  <c r="CI14"/>
  <c r="DG13"/>
  <c r="DF13"/>
  <c r="DE13"/>
  <c r="DD13"/>
  <c r="DB13"/>
  <c r="DA13"/>
  <c r="CZ13"/>
  <c r="CY13"/>
  <c r="CX13"/>
  <c r="CW13"/>
  <c r="CV13"/>
  <c r="CL13"/>
  <c r="CK13"/>
  <c r="CJ13"/>
  <c r="CI13"/>
  <c r="CM13" s="1"/>
  <c r="DG12"/>
  <c r="DF12"/>
  <c r="DH12" s="1"/>
  <c r="DE12"/>
  <c r="DD12"/>
  <c r="DB12"/>
  <c r="DA12"/>
  <c r="DC12" s="1"/>
  <c r="CZ12"/>
  <c r="CY12"/>
  <c r="CX12"/>
  <c r="CW12"/>
  <c r="CV12"/>
  <c r="CL12"/>
  <c r="CK12"/>
  <c r="CJ12"/>
  <c r="DI12" s="1"/>
  <c r="CI12"/>
  <c r="DG11"/>
  <c r="DF11"/>
  <c r="DE11"/>
  <c r="DD11"/>
  <c r="DB11"/>
  <c r="DA11"/>
  <c r="CZ11"/>
  <c r="CY11"/>
  <c r="CX11"/>
  <c r="CW11"/>
  <c r="CV11"/>
  <c r="CL11"/>
  <c r="CK11"/>
  <c r="CJ11"/>
  <c r="CI11"/>
  <c r="CM11" s="1"/>
  <c r="DG10"/>
  <c r="DF10"/>
  <c r="DH10" s="1"/>
  <c r="DE10"/>
  <c r="DD10"/>
  <c r="DB10"/>
  <c r="DA10"/>
  <c r="DC10" s="1"/>
  <c r="CZ10"/>
  <c r="CY10"/>
  <c r="CX10"/>
  <c r="CW10"/>
  <c r="CV10"/>
  <c r="CL10"/>
  <c r="CK10"/>
  <c r="CJ10"/>
  <c r="DI10" s="1"/>
  <c r="CI10"/>
  <c r="DG9"/>
  <c r="DF9"/>
  <c r="DE9"/>
  <c r="DD9"/>
  <c r="DB9"/>
  <c r="DA9"/>
  <c r="CZ9"/>
  <c r="CY9"/>
  <c r="CX9"/>
  <c r="CW9"/>
  <c r="CV9"/>
  <c r="CL9"/>
  <c r="CK9"/>
  <c r="CJ9"/>
  <c r="CI9"/>
  <c r="CM9" s="1"/>
  <c r="DG8"/>
  <c r="DF8"/>
  <c r="DH8" s="1"/>
  <c r="DE8"/>
  <c r="DD8"/>
  <c r="DB8"/>
  <c r="DA8"/>
  <c r="DC8" s="1"/>
  <c r="CZ8"/>
  <c r="CY8"/>
  <c r="CX8"/>
  <c r="CW8"/>
  <c r="CV8"/>
  <c r="CL8"/>
  <c r="CK8"/>
  <c r="CJ8"/>
  <c r="DI8" s="1"/>
  <c r="CI8"/>
  <c r="DG7"/>
  <c r="DF7"/>
  <c r="DE7"/>
  <c r="DD7"/>
  <c r="DB7"/>
  <c r="DA7"/>
  <c r="CZ7"/>
  <c r="CY7"/>
  <c r="CX7"/>
  <c r="CW7"/>
  <c r="CV7"/>
  <c r="CL7"/>
  <c r="CK7"/>
  <c r="CJ7"/>
  <c r="CI7"/>
  <c r="CM7" s="1"/>
  <c r="DG6"/>
  <c r="DF6"/>
  <c r="DH6" s="1"/>
  <c r="DE6"/>
  <c r="DD6"/>
  <c r="DB6"/>
  <c r="DA6"/>
  <c r="DC6" s="1"/>
  <c r="CZ6"/>
  <c r="CY6"/>
  <c r="CX6"/>
  <c r="CW6"/>
  <c r="CV6"/>
  <c r="CL6"/>
  <c r="CK6"/>
  <c r="CJ6"/>
  <c r="DI6" s="1"/>
  <c r="CI6"/>
  <c r="DG5"/>
  <c r="DF5"/>
  <c r="DE5"/>
  <c r="DD5"/>
  <c r="DB5"/>
  <c r="DA5"/>
  <c r="CZ5"/>
  <c r="CY5"/>
  <c r="CX5"/>
  <c r="CW5"/>
  <c r="CV5"/>
  <c r="CL5"/>
  <c r="CK5"/>
  <c r="CJ5"/>
  <c r="CI5"/>
  <c r="CM5" s="1"/>
  <c r="DG4"/>
  <c r="DF4"/>
  <c r="DH4" s="1"/>
  <c r="DE4"/>
  <c r="DD4"/>
  <c r="DB4"/>
  <c r="DA4"/>
  <c r="DC4" s="1"/>
  <c r="CZ4"/>
  <c r="CY4"/>
  <c r="CX4"/>
  <c r="CW4"/>
  <c r="CV4"/>
  <c r="CL4"/>
  <c r="CK4"/>
  <c r="CJ4"/>
  <c r="DI4" s="1"/>
  <c r="CI4"/>
  <c r="DG3"/>
  <c r="DF3"/>
  <c r="DE3"/>
  <c r="DD3"/>
  <c r="DB3"/>
  <c r="DA3"/>
  <c r="CZ3"/>
  <c r="CY3"/>
  <c r="CX3"/>
  <c r="CW3"/>
  <c r="CV3"/>
  <c r="CL3"/>
  <c r="CK3"/>
  <c r="CJ3"/>
  <c r="CI3"/>
  <c r="CM3" s="1"/>
  <c r="DG2"/>
  <c r="DF2"/>
  <c r="DH2" s="1"/>
  <c r="DE2"/>
  <c r="DD2"/>
  <c r="DB2"/>
  <c r="DA2"/>
  <c r="CZ2"/>
  <c r="CY2"/>
  <c r="CX2"/>
  <c r="CW2"/>
  <c r="CV2"/>
  <c r="CL2"/>
  <c r="CK2"/>
  <c r="CJ2"/>
  <c r="DI2" s="1"/>
  <c r="CI2"/>
  <c r="CL42"/>
  <c r="CH59" i="22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DG58"/>
  <c r="DF58"/>
  <c r="DE58"/>
  <c r="DD58"/>
  <c r="DB58"/>
  <c r="DA58"/>
  <c r="CZ58"/>
  <c r="CY58"/>
  <c r="CX58"/>
  <c r="CW58"/>
  <c r="CV58"/>
  <c r="CL58"/>
  <c r="CK58"/>
  <c r="CJ58"/>
  <c r="DI58" s="1"/>
  <c r="CI58"/>
  <c r="DG57"/>
  <c r="DF57"/>
  <c r="DE57"/>
  <c r="DD57"/>
  <c r="DB57"/>
  <c r="DA57"/>
  <c r="CZ57"/>
  <c r="CY57"/>
  <c r="CX57"/>
  <c r="CW57"/>
  <c r="CV57"/>
  <c r="CL57"/>
  <c r="CK57"/>
  <c r="CJ57"/>
  <c r="CI57"/>
  <c r="DG56"/>
  <c r="DF56"/>
  <c r="DH56" s="1"/>
  <c r="DE56"/>
  <c r="DD56"/>
  <c r="DB56"/>
  <c r="DA56"/>
  <c r="DC56" s="1"/>
  <c r="CZ56"/>
  <c r="CY56"/>
  <c r="CX56"/>
  <c r="CW56"/>
  <c r="CV56"/>
  <c r="CL56"/>
  <c r="CK56"/>
  <c r="CJ56"/>
  <c r="DI56" s="1"/>
  <c r="CI56"/>
  <c r="DG55"/>
  <c r="DF55"/>
  <c r="DE55"/>
  <c r="DD55"/>
  <c r="DB55"/>
  <c r="DA55"/>
  <c r="CZ55"/>
  <c r="CY55"/>
  <c r="CX55"/>
  <c r="CW55"/>
  <c r="CV55"/>
  <c r="CL55"/>
  <c r="CK55"/>
  <c r="DI55" s="1"/>
  <c r="CJ55"/>
  <c r="CI55"/>
  <c r="DG54"/>
  <c r="DF54"/>
  <c r="DH54" s="1"/>
  <c r="DE54"/>
  <c r="DD54"/>
  <c r="DB54"/>
  <c r="DA54"/>
  <c r="DC54" s="1"/>
  <c r="CZ54"/>
  <c r="CY54"/>
  <c r="CX54"/>
  <c r="CW54"/>
  <c r="CV54"/>
  <c r="CL54"/>
  <c r="CK54"/>
  <c r="CJ54"/>
  <c r="DI54" s="1"/>
  <c r="CI54"/>
  <c r="DG53"/>
  <c r="DF53"/>
  <c r="DE53"/>
  <c r="DD53"/>
  <c r="DB53"/>
  <c r="DA53"/>
  <c r="CZ53"/>
  <c r="CY53"/>
  <c r="CX53"/>
  <c r="CW53"/>
  <c r="CV53"/>
  <c r="CL53"/>
  <c r="CK53"/>
  <c r="DI53" s="1"/>
  <c r="CJ53"/>
  <c r="CI53"/>
  <c r="DG52"/>
  <c r="DF52"/>
  <c r="DH52" s="1"/>
  <c r="DE52"/>
  <c r="DD52"/>
  <c r="DB52"/>
  <c r="DA52"/>
  <c r="DC52" s="1"/>
  <c r="CZ52"/>
  <c r="CY52"/>
  <c r="CX52"/>
  <c r="CW52"/>
  <c r="CV52"/>
  <c r="CL52"/>
  <c r="CK52"/>
  <c r="CJ52"/>
  <c r="DI52" s="1"/>
  <c r="CI52"/>
  <c r="DG51"/>
  <c r="DF51"/>
  <c r="DE51"/>
  <c r="DD51"/>
  <c r="DB51"/>
  <c r="DA51"/>
  <c r="CZ51"/>
  <c r="CY51"/>
  <c r="CX51"/>
  <c r="CW51"/>
  <c r="CV51"/>
  <c r="CL51"/>
  <c r="CK51"/>
  <c r="DI51" s="1"/>
  <c r="CJ51"/>
  <c r="CI51"/>
  <c r="DG50"/>
  <c r="DF50"/>
  <c r="DH50" s="1"/>
  <c r="DE50"/>
  <c r="DD50"/>
  <c r="DB50"/>
  <c r="DA50"/>
  <c r="DC50" s="1"/>
  <c r="CZ50"/>
  <c r="CY50"/>
  <c r="CX50"/>
  <c r="CW50"/>
  <c r="CV50"/>
  <c r="CL50"/>
  <c r="CK50"/>
  <c r="CJ50"/>
  <c r="DI50" s="1"/>
  <c r="CI50"/>
  <c r="DG49"/>
  <c r="DF49"/>
  <c r="DE49"/>
  <c r="DD49"/>
  <c r="DB49"/>
  <c r="DA49"/>
  <c r="CZ49"/>
  <c r="CY49"/>
  <c r="CX49"/>
  <c r="CW49"/>
  <c r="CV49"/>
  <c r="CL49"/>
  <c r="CK49"/>
  <c r="DI49" s="1"/>
  <c r="CJ49"/>
  <c r="CI49"/>
  <c r="DG48"/>
  <c r="DF48"/>
  <c r="DH48" s="1"/>
  <c r="DE48"/>
  <c r="DD48"/>
  <c r="DB48"/>
  <c r="DA48"/>
  <c r="DC48" s="1"/>
  <c r="CZ48"/>
  <c r="CY48"/>
  <c r="CX48"/>
  <c r="CW48"/>
  <c r="CV48"/>
  <c r="CL48"/>
  <c r="CK48"/>
  <c r="CJ48"/>
  <c r="DI48" s="1"/>
  <c r="CI48"/>
  <c r="DG47"/>
  <c r="DF47"/>
  <c r="DE47"/>
  <c r="DD47"/>
  <c r="DB47"/>
  <c r="DA47"/>
  <c r="CZ47"/>
  <c r="CY47"/>
  <c r="CX47"/>
  <c r="CW47"/>
  <c r="CV47"/>
  <c r="CL47"/>
  <c r="CK47"/>
  <c r="DI47" s="1"/>
  <c r="CJ47"/>
  <c r="CI47"/>
  <c r="DG46"/>
  <c r="DF46"/>
  <c r="DH46" s="1"/>
  <c r="DE46"/>
  <c r="DD46"/>
  <c r="DB46"/>
  <c r="DA46"/>
  <c r="DC46" s="1"/>
  <c r="CZ46"/>
  <c r="CY46"/>
  <c r="CX46"/>
  <c r="CW46"/>
  <c r="CV46"/>
  <c r="CL46"/>
  <c r="CK46"/>
  <c r="CJ46"/>
  <c r="DI46" s="1"/>
  <c r="CI46"/>
  <c r="DG45"/>
  <c r="DF45"/>
  <c r="DE45"/>
  <c r="DD45"/>
  <c r="DB45"/>
  <c r="DA45"/>
  <c r="CZ45"/>
  <c r="CY45"/>
  <c r="CX45"/>
  <c r="CW45"/>
  <c r="CV45"/>
  <c r="CL45"/>
  <c r="CK45"/>
  <c r="DI45" s="1"/>
  <c r="CJ45"/>
  <c r="CI45"/>
  <c r="DG44"/>
  <c r="DF44"/>
  <c r="DH44" s="1"/>
  <c r="DE44"/>
  <c r="DD44"/>
  <c r="DB44"/>
  <c r="DA44"/>
  <c r="DC44" s="1"/>
  <c r="CZ44"/>
  <c r="CY44"/>
  <c r="CX44"/>
  <c r="CW44"/>
  <c r="CV44"/>
  <c r="CL44"/>
  <c r="CK44"/>
  <c r="CJ44"/>
  <c r="DI44" s="1"/>
  <c r="CI44"/>
  <c r="DG43"/>
  <c r="DF43"/>
  <c r="DE43"/>
  <c r="DD43"/>
  <c r="DB43"/>
  <c r="DA43"/>
  <c r="CZ43"/>
  <c r="CY43"/>
  <c r="CX43"/>
  <c r="CW43"/>
  <c r="CV43"/>
  <c r="CL43"/>
  <c r="CK43"/>
  <c r="DI43" s="1"/>
  <c r="CJ43"/>
  <c r="CI43"/>
  <c r="DG42"/>
  <c r="DF42"/>
  <c r="DH42" s="1"/>
  <c r="DE42"/>
  <c r="DD42"/>
  <c r="DB42"/>
  <c r="DA42"/>
  <c r="DC42" s="1"/>
  <c r="CZ42"/>
  <c r="CY42"/>
  <c r="CX42"/>
  <c r="CW42"/>
  <c r="CV42"/>
  <c r="CL42"/>
  <c r="CK42"/>
  <c r="CJ42"/>
  <c r="DI42" s="1"/>
  <c r="CI42"/>
  <c r="DG41"/>
  <c r="DF41"/>
  <c r="DE41"/>
  <c r="DD41"/>
  <c r="DB41"/>
  <c r="DA41"/>
  <c r="CZ41"/>
  <c r="CY41"/>
  <c r="CX41"/>
  <c r="CW41"/>
  <c r="CV41"/>
  <c r="CL41"/>
  <c r="CK41"/>
  <c r="DI41" s="1"/>
  <c r="CJ41"/>
  <c r="CI41"/>
  <c r="DG40"/>
  <c r="DF40"/>
  <c r="DH40" s="1"/>
  <c r="DE40"/>
  <c r="DD40"/>
  <c r="DB40"/>
  <c r="DA40"/>
  <c r="DC40" s="1"/>
  <c r="CZ40"/>
  <c r="CY40"/>
  <c r="CX40"/>
  <c r="CW40"/>
  <c r="CV40"/>
  <c r="CL40"/>
  <c r="CK40"/>
  <c r="CJ40"/>
  <c r="DI40" s="1"/>
  <c r="CI40"/>
  <c r="DG39"/>
  <c r="DF39"/>
  <c r="DE39"/>
  <c r="DD39"/>
  <c r="DB39"/>
  <c r="DA39"/>
  <c r="CZ39"/>
  <c r="CY39"/>
  <c r="CX39"/>
  <c r="CW39"/>
  <c r="CV39"/>
  <c r="CL39"/>
  <c r="CK39"/>
  <c r="DI39" s="1"/>
  <c r="CJ39"/>
  <c r="CI39"/>
  <c r="DG38"/>
  <c r="DF38"/>
  <c r="DH38" s="1"/>
  <c r="DE38"/>
  <c r="DD38"/>
  <c r="DB38"/>
  <c r="DA38"/>
  <c r="DC38" s="1"/>
  <c r="CZ38"/>
  <c r="CY38"/>
  <c r="CX38"/>
  <c r="CW38"/>
  <c r="CV38"/>
  <c r="CL38"/>
  <c r="CK38"/>
  <c r="CJ38"/>
  <c r="DI38" s="1"/>
  <c r="CI38"/>
  <c r="DG37"/>
  <c r="DF37"/>
  <c r="DE37"/>
  <c r="DD37"/>
  <c r="DB37"/>
  <c r="DA37"/>
  <c r="CZ37"/>
  <c r="CY37"/>
  <c r="CX37"/>
  <c r="CW37"/>
  <c r="CV37"/>
  <c r="CL37"/>
  <c r="CK37"/>
  <c r="DI37" s="1"/>
  <c r="CJ37"/>
  <c r="CI37"/>
  <c r="DG36"/>
  <c r="DF36"/>
  <c r="DH36" s="1"/>
  <c r="DE36"/>
  <c r="DD36"/>
  <c r="DB36"/>
  <c r="DA36"/>
  <c r="DC36" s="1"/>
  <c r="CZ36"/>
  <c r="CY36"/>
  <c r="CX36"/>
  <c r="CW36"/>
  <c r="CV36"/>
  <c r="CL36"/>
  <c r="CK36"/>
  <c r="CJ36"/>
  <c r="DI36" s="1"/>
  <c r="CI36"/>
  <c r="DG35"/>
  <c r="DF35"/>
  <c r="DE35"/>
  <c r="DD35"/>
  <c r="DB35"/>
  <c r="DA35"/>
  <c r="CZ35"/>
  <c r="CY35"/>
  <c r="CX35"/>
  <c r="CW35"/>
  <c r="CV35"/>
  <c r="CL35"/>
  <c r="CK35"/>
  <c r="CJ35"/>
  <c r="CI35"/>
  <c r="CM35" s="1"/>
  <c r="DG34"/>
  <c r="DF34"/>
  <c r="DH34" s="1"/>
  <c r="DE34"/>
  <c r="DD34"/>
  <c r="DB34"/>
  <c r="DA34"/>
  <c r="DC34" s="1"/>
  <c r="CZ34"/>
  <c r="CY34"/>
  <c r="CX34"/>
  <c r="CW34"/>
  <c r="CV34"/>
  <c r="CL34"/>
  <c r="CK34"/>
  <c r="CJ34"/>
  <c r="CI34"/>
  <c r="DG33"/>
  <c r="DF33"/>
  <c r="DE33"/>
  <c r="DD33"/>
  <c r="DB33"/>
  <c r="DA33"/>
  <c r="CZ33"/>
  <c r="CY33"/>
  <c r="CX33"/>
  <c r="CW33"/>
  <c r="CV33"/>
  <c r="CL33"/>
  <c r="CK33"/>
  <c r="CJ33"/>
  <c r="CI33"/>
  <c r="CM33" s="1"/>
  <c r="DG32"/>
  <c r="DF32"/>
  <c r="DH32" s="1"/>
  <c r="DE32"/>
  <c r="DD32"/>
  <c r="DB32"/>
  <c r="DA32"/>
  <c r="DC32" s="1"/>
  <c r="CZ32"/>
  <c r="CY32"/>
  <c r="CX32"/>
  <c r="CW32"/>
  <c r="CV32"/>
  <c r="CL32"/>
  <c r="CK32"/>
  <c r="CJ32"/>
  <c r="CI32"/>
  <c r="DG31"/>
  <c r="DF31"/>
  <c r="DE31"/>
  <c r="DD31"/>
  <c r="DB31"/>
  <c r="DA31"/>
  <c r="CZ31"/>
  <c r="CY31"/>
  <c r="CX31"/>
  <c r="CW31"/>
  <c r="CV31"/>
  <c r="CL31"/>
  <c r="CK31"/>
  <c r="CJ31"/>
  <c r="CI31"/>
  <c r="CM31" s="1"/>
  <c r="DG30"/>
  <c r="DF30"/>
  <c r="DH30" s="1"/>
  <c r="DE30"/>
  <c r="DD30"/>
  <c r="DB30"/>
  <c r="DA30"/>
  <c r="DC30" s="1"/>
  <c r="CZ30"/>
  <c r="CY30"/>
  <c r="CX30"/>
  <c r="CW30"/>
  <c r="CV30"/>
  <c r="CL30"/>
  <c r="CK30"/>
  <c r="CJ30"/>
  <c r="CI30"/>
  <c r="DG29"/>
  <c r="DF29"/>
  <c r="DE29"/>
  <c r="DD29"/>
  <c r="DB29"/>
  <c r="DA29"/>
  <c r="CZ29"/>
  <c r="CY29"/>
  <c r="CX29"/>
  <c r="CW29"/>
  <c r="CV29"/>
  <c r="CL29"/>
  <c r="CK29"/>
  <c r="CJ29"/>
  <c r="CI29"/>
  <c r="CM29" s="1"/>
  <c r="DG28"/>
  <c r="DF28"/>
  <c r="DH28" s="1"/>
  <c r="DE28"/>
  <c r="DD28"/>
  <c r="DB28"/>
  <c r="DA28"/>
  <c r="DC28" s="1"/>
  <c r="CZ28"/>
  <c r="CY28"/>
  <c r="CX28"/>
  <c r="CW28"/>
  <c r="CV28"/>
  <c r="CL28"/>
  <c r="CK28"/>
  <c r="CJ28"/>
  <c r="CI28"/>
  <c r="DG27"/>
  <c r="DF27"/>
  <c r="DE27"/>
  <c r="DD27"/>
  <c r="DB27"/>
  <c r="DA27"/>
  <c r="CZ27"/>
  <c r="CY27"/>
  <c r="CX27"/>
  <c r="CW27"/>
  <c r="CV27"/>
  <c r="CL27"/>
  <c r="CK27"/>
  <c r="CJ27"/>
  <c r="CI27"/>
  <c r="CM27" s="1"/>
  <c r="DG26"/>
  <c r="DF26"/>
  <c r="DH26" s="1"/>
  <c r="DE26"/>
  <c r="DD26"/>
  <c r="DB26"/>
  <c r="DA26"/>
  <c r="DC26" s="1"/>
  <c r="CZ26"/>
  <c r="CY26"/>
  <c r="CX26"/>
  <c r="CW26"/>
  <c r="CV26"/>
  <c r="CL26"/>
  <c r="CK26"/>
  <c r="CJ26"/>
  <c r="CI26"/>
  <c r="DG25"/>
  <c r="DF25"/>
  <c r="DE25"/>
  <c r="DD25"/>
  <c r="DB25"/>
  <c r="DA25"/>
  <c r="CZ25"/>
  <c r="CY25"/>
  <c r="CX25"/>
  <c r="CW25"/>
  <c r="CV25"/>
  <c r="CL25"/>
  <c r="CK25"/>
  <c r="CJ25"/>
  <c r="CI25"/>
  <c r="CM25" s="1"/>
  <c r="DG24"/>
  <c r="DF24"/>
  <c r="DH24" s="1"/>
  <c r="DE24"/>
  <c r="DD24"/>
  <c r="DB24"/>
  <c r="DA24"/>
  <c r="DC24" s="1"/>
  <c r="CZ24"/>
  <c r="CY24"/>
  <c r="CX24"/>
  <c r="CW24"/>
  <c r="CV24"/>
  <c r="CL24"/>
  <c r="CK24"/>
  <c r="CJ24"/>
  <c r="CI24"/>
  <c r="DG23"/>
  <c r="DF23"/>
  <c r="DE23"/>
  <c r="DD23"/>
  <c r="DB23"/>
  <c r="DA23"/>
  <c r="CZ23"/>
  <c r="CY23"/>
  <c r="CX23"/>
  <c r="CW23"/>
  <c r="CV23"/>
  <c r="CL23"/>
  <c r="CK23"/>
  <c r="CJ23"/>
  <c r="CI23"/>
  <c r="CM23" s="1"/>
  <c r="DG22"/>
  <c r="DF22"/>
  <c r="DH22" s="1"/>
  <c r="DE22"/>
  <c r="DD22"/>
  <c r="DB22"/>
  <c r="DA22"/>
  <c r="DC22" s="1"/>
  <c r="CZ22"/>
  <c r="CY22"/>
  <c r="CX22"/>
  <c r="CW22"/>
  <c r="CV22"/>
  <c r="CL22"/>
  <c r="CK22"/>
  <c r="CJ22"/>
  <c r="CI22"/>
  <c r="DG21"/>
  <c r="DF21"/>
  <c r="DE21"/>
  <c r="DD21"/>
  <c r="DB21"/>
  <c r="DA21"/>
  <c r="CZ21"/>
  <c r="CY21"/>
  <c r="CX21"/>
  <c r="CW21"/>
  <c r="CV21"/>
  <c r="CL21"/>
  <c r="CK21"/>
  <c r="CJ21"/>
  <c r="CI21"/>
  <c r="CM21" s="1"/>
  <c r="DG20"/>
  <c r="DF20"/>
  <c r="DH20" s="1"/>
  <c r="DE20"/>
  <c r="DD20"/>
  <c r="DB20"/>
  <c r="DA20"/>
  <c r="DC20" s="1"/>
  <c r="CZ20"/>
  <c r="CY20"/>
  <c r="CX20"/>
  <c r="CW20"/>
  <c r="CV20"/>
  <c r="CL20"/>
  <c r="CK20"/>
  <c r="CJ20"/>
  <c r="CI20"/>
  <c r="DG19"/>
  <c r="DF19"/>
  <c r="DE19"/>
  <c r="DD19"/>
  <c r="DB19"/>
  <c r="DA19"/>
  <c r="CZ19"/>
  <c r="CY19"/>
  <c r="CX19"/>
  <c r="CW19"/>
  <c r="CV19"/>
  <c r="CL19"/>
  <c r="CK19"/>
  <c r="CJ19"/>
  <c r="CI19"/>
  <c r="CM19" s="1"/>
  <c r="DG18"/>
  <c r="DF18"/>
  <c r="DH18" s="1"/>
  <c r="DE18"/>
  <c r="DD18"/>
  <c r="DB18"/>
  <c r="DA18"/>
  <c r="DC18" s="1"/>
  <c r="CZ18"/>
  <c r="CY18"/>
  <c r="CX18"/>
  <c r="CW18"/>
  <c r="CV18"/>
  <c r="CL18"/>
  <c r="CK18"/>
  <c r="CJ18"/>
  <c r="CI18"/>
  <c r="DG17"/>
  <c r="DF17"/>
  <c r="DE17"/>
  <c r="DD17"/>
  <c r="DB17"/>
  <c r="DA17"/>
  <c r="CZ17"/>
  <c r="CY17"/>
  <c r="CX17"/>
  <c r="CW17"/>
  <c r="CV17"/>
  <c r="CL17"/>
  <c r="CK17"/>
  <c r="CJ17"/>
  <c r="CI17"/>
  <c r="CM17" s="1"/>
  <c r="DG16"/>
  <c r="DF16"/>
  <c r="DH16" s="1"/>
  <c r="DE16"/>
  <c r="DD16"/>
  <c r="DB16"/>
  <c r="DA16"/>
  <c r="DC16" s="1"/>
  <c r="CZ16"/>
  <c r="CY16"/>
  <c r="CX16"/>
  <c r="CW16"/>
  <c r="CV16"/>
  <c r="CL16"/>
  <c r="CK16"/>
  <c r="CJ16"/>
  <c r="CI16"/>
  <c r="DG15"/>
  <c r="DF15"/>
  <c r="DE15"/>
  <c r="DD15"/>
  <c r="DB15"/>
  <c r="DA15"/>
  <c r="CZ15"/>
  <c r="CY15"/>
  <c r="CX15"/>
  <c r="CW15"/>
  <c r="CV15"/>
  <c r="CL15"/>
  <c r="CK15"/>
  <c r="CJ15"/>
  <c r="CI15"/>
  <c r="CM15" s="1"/>
  <c r="DG14"/>
  <c r="DF14"/>
  <c r="DH14" s="1"/>
  <c r="DE14"/>
  <c r="DD14"/>
  <c r="DB14"/>
  <c r="DA14"/>
  <c r="DC14" s="1"/>
  <c r="CZ14"/>
  <c r="CY14"/>
  <c r="CX14"/>
  <c r="CW14"/>
  <c r="CV14"/>
  <c r="CL14"/>
  <c r="CK14"/>
  <c r="CJ14"/>
  <c r="CI14"/>
  <c r="DG13"/>
  <c r="DF13"/>
  <c r="DE13"/>
  <c r="DD13"/>
  <c r="DB13"/>
  <c r="DA13"/>
  <c r="CZ13"/>
  <c r="CY13"/>
  <c r="CX13"/>
  <c r="CW13"/>
  <c r="CV13"/>
  <c r="CL13"/>
  <c r="CK13"/>
  <c r="CJ13"/>
  <c r="CI13"/>
  <c r="CM13" s="1"/>
  <c r="DG12"/>
  <c r="DF12"/>
  <c r="DH12" s="1"/>
  <c r="DE12"/>
  <c r="DD12"/>
  <c r="DB12"/>
  <c r="DA12"/>
  <c r="DC12" s="1"/>
  <c r="CZ12"/>
  <c r="CY12"/>
  <c r="CX12"/>
  <c r="CW12"/>
  <c r="CV12"/>
  <c r="CL12"/>
  <c r="CK12"/>
  <c r="CJ12"/>
  <c r="CI12"/>
  <c r="DG11"/>
  <c r="DF11"/>
  <c r="DE11"/>
  <c r="DD11"/>
  <c r="DB11"/>
  <c r="DA11"/>
  <c r="CZ11"/>
  <c r="CY11"/>
  <c r="CX11"/>
  <c r="CW11"/>
  <c r="CV11"/>
  <c r="CL11"/>
  <c r="CK11"/>
  <c r="CJ11"/>
  <c r="CI11"/>
  <c r="CM11" s="1"/>
  <c r="DG10"/>
  <c r="DF10"/>
  <c r="DH10" s="1"/>
  <c r="DE10"/>
  <c r="DD10"/>
  <c r="DB10"/>
  <c r="DA10"/>
  <c r="DC10" s="1"/>
  <c r="CZ10"/>
  <c r="CY10"/>
  <c r="CX10"/>
  <c r="CW10"/>
  <c r="CV10"/>
  <c r="CL10"/>
  <c r="CK10"/>
  <c r="CJ10"/>
  <c r="CI10"/>
  <c r="DG9"/>
  <c r="DF9"/>
  <c r="DE9"/>
  <c r="DD9"/>
  <c r="DB9"/>
  <c r="DA9"/>
  <c r="CZ9"/>
  <c r="CY9"/>
  <c r="CX9"/>
  <c r="CW9"/>
  <c r="CV9"/>
  <c r="CL9"/>
  <c r="CK9"/>
  <c r="CJ9"/>
  <c r="CI9"/>
  <c r="CM9" s="1"/>
  <c r="DG8"/>
  <c r="DF8"/>
  <c r="DH8" s="1"/>
  <c r="DE8"/>
  <c r="DD8"/>
  <c r="DB8"/>
  <c r="DA8"/>
  <c r="DC8" s="1"/>
  <c r="CZ8"/>
  <c r="CY8"/>
  <c r="CX8"/>
  <c r="CW8"/>
  <c r="CV8"/>
  <c r="CL8"/>
  <c r="CK8"/>
  <c r="CJ8"/>
  <c r="CI8"/>
  <c r="DG7"/>
  <c r="DF7"/>
  <c r="DE7"/>
  <c r="DD7"/>
  <c r="DB7"/>
  <c r="DA7"/>
  <c r="CZ7"/>
  <c r="CY7"/>
  <c r="CX7"/>
  <c r="CW7"/>
  <c r="CV7"/>
  <c r="CL7"/>
  <c r="CK7"/>
  <c r="CJ7"/>
  <c r="CI7"/>
  <c r="CM7" s="1"/>
  <c r="DG6"/>
  <c r="DF6"/>
  <c r="DH6" s="1"/>
  <c r="DE6"/>
  <c r="DD6"/>
  <c r="DB6"/>
  <c r="DA6"/>
  <c r="DC6" s="1"/>
  <c r="CZ6"/>
  <c r="CY6"/>
  <c r="CX6"/>
  <c r="CW6"/>
  <c r="CV6"/>
  <c r="CL6"/>
  <c r="CK6"/>
  <c r="CJ6"/>
  <c r="CI6"/>
  <c r="DG5"/>
  <c r="DF5"/>
  <c r="DE5"/>
  <c r="DD5"/>
  <c r="DB5"/>
  <c r="DA5"/>
  <c r="CZ5"/>
  <c r="CY5"/>
  <c r="CX5"/>
  <c r="CW5"/>
  <c r="CV5"/>
  <c r="CL5"/>
  <c r="CK5"/>
  <c r="CJ5"/>
  <c r="CI5"/>
  <c r="CM5" s="1"/>
  <c r="DG4"/>
  <c r="DF4"/>
  <c r="DH4" s="1"/>
  <c r="DE4"/>
  <c r="DD4"/>
  <c r="DB4"/>
  <c r="DA4"/>
  <c r="DC4" s="1"/>
  <c r="CZ4"/>
  <c r="CY4"/>
  <c r="CX4"/>
  <c r="CW4"/>
  <c r="CV4"/>
  <c r="CL4"/>
  <c r="CK4"/>
  <c r="CJ4"/>
  <c r="CI4"/>
  <c r="DG3"/>
  <c r="DF3"/>
  <c r="DE3"/>
  <c r="DD3"/>
  <c r="DB3"/>
  <c r="DA3"/>
  <c r="CZ3"/>
  <c r="CY3"/>
  <c r="CX3"/>
  <c r="CW3"/>
  <c r="CV3"/>
  <c r="CL3"/>
  <c r="CK3"/>
  <c r="CJ3"/>
  <c r="CI3"/>
  <c r="CM3" s="1"/>
  <c r="DG2"/>
  <c r="DF2"/>
  <c r="DH2" s="1"/>
  <c r="DE2"/>
  <c r="DD2"/>
  <c r="DB2"/>
  <c r="DA2"/>
  <c r="DC2" s="1"/>
  <c r="CZ2"/>
  <c r="CY2"/>
  <c r="CX2"/>
  <c r="CW2"/>
  <c r="CV2"/>
  <c r="CL2"/>
  <c r="CK2"/>
  <c r="CJ2"/>
  <c r="CJ59" s="1"/>
  <c r="CI2"/>
  <c r="CL59"/>
  <c r="CH49" i="21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DG48"/>
  <c r="DF48"/>
  <c r="DE48"/>
  <c r="DD48"/>
  <c r="DB48"/>
  <c r="DA48"/>
  <c r="CZ48"/>
  <c r="CY48"/>
  <c r="CX48"/>
  <c r="CW48"/>
  <c r="CV48"/>
  <c r="CL48"/>
  <c r="CK48"/>
  <c r="CJ48"/>
  <c r="CI48"/>
  <c r="CM48" s="1"/>
  <c r="DG47"/>
  <c r="DF47"/>
  <c r="DH47" s="1"/>
  <c r="DE47"/>
  <c r="DD47"/>
  <c r="DB47"/>
  <c r="DA47"/>
  <c r="DC47" s="1"/>
  <c r="CZ47"/>
  <c r="CY47"/>
  <c r="CX47"/>
  <c r="CW47"/>
  <c r="CV47"/>
  <c r="CL47"/>
  <c r="CK47"/>
  <c r="CJ47"/>
  <c r="CI47"/>
  <c r="DG46"/>
  <c r="DF46"/>
  <c r="DE46"/>
  <c r="DD46"/>
  <c r="DB46"/>
  <c r="DA46"/>
  <c r="CZ46"/>
  <c r="CY46"/>
  <c r="CX46"/>
  <c r="CW46"/>
  <c r="CV46"/>
  <c r="CL46"/>
  <c r="CK46"/>
  <c r="CJ46"/>
  <c r="CI46"/>
  <c r="CM46" s="1"/>
  <c r="DG45"/>
  <c r="DF45"/>
  <c r="DH45" s="1"/>
  <c r="DE45"/>
  <c r="DD45"/>
  <c r="DB45"/>
  <c r="DA45"/>
  <c r="CZ45"/>
  <c r="CY45"/>
  <c r="CX45"/>
  <c r="CW45"/>
  <c r="CV45"/>
  <c r="CL45"/>
  <c r="CK45"/>
  <c r="CJ45"/>
  <c r="CI45"/>
  <c r="DG44"/>
  <c r="DF44"/>
  <c r="DE44"/>
  <c r="DD44"/>
  <c r="DB44"/>
  <c r="DA44"/>
  <c r="CZ44"/>
  <c r="CY44"/>
  <c r="CX44"/>
  <c r="CW44"/>
  <c r="CV44"/>
  <c r="CL44"/>
  <c r="CK44"/>
  <c r="CJ44"/>
  <c r="CI44"/>
  <c r="DG43"/>
  <c r="DF43"/>
  <c r="DE43"/>
  <c r="DD43"/>
  <c r="DB43"/>
  <c r="DA43"/>
  <c r="CZ43"/>
  <c r="CY43"/>
  <c r="CX43"/>
  <c r="CW43"/>
  <c r="CV43"/>
  <c r="CL43"/>
  <c r="CK43"/>
  <c r="CJ43"/>
  <c r="CI43"/>
  <c r="DG42"/>
  <c r="DF42"/>
  <c r="DE42"/>
  <c r="DD42"/>
  <c r="DB42"/>
  <c r="DA42"/>
  <c r="CZ42"/>
  <c r="CY42"/>
  <c r="CX42"/>
  <c r="CW42"/>
  <c r="CV42"/>
  <c r="CL42"/>
  <c r="CK42"/>
  <c r="CJ42"/>
  <c r="CI42"/>
  <c r="DG41"/>
  <c r="DF41"/>
  <c r="DE41"/>
  <c r="DD41"/>
  <c r="DB41"/>
  <c r="DA41"/>
  <c r="CZ41"/>
  <c r="CY41"/>
  <c r="CX41"/>
  <c r="CW41"/>
  <c r="CV41"/>
  <c r="CL41"/>
  <c r="CK41"/>
  <c r="CJ41"/>
  <c r="CI41"/>
  <c r="DG40"/>
  <c r="DF40"/>
  <c r="DE40"/>
  <c r="DD40"/>
  <c r="DB40"/>
  <c r="DA40"/>
  <c r="CZ40"/>
  <c r="CY40"/>
  <c r="CX40"/>
  <c r="CW40"/>
  <c r="CV40"/>
  <c r="CL40"/>
  <c r="CK40"/>
  <c r="CJ40"/>
  <c r="CI40"/>
  <c r="DG39"/>
  <c r="DF39"/>
  <c r="DE39"/>
  <c r="DD39"/>
  <c r="DB39"/>
  <c r="DA39"/>
  <c r="CZ39"/>
  <c r="CY39"/>
  <c r="CX39"/>
  <c r="CW39"/>
  <c r="CV39"/>
  <c r="CL39"/>
  <c r="CK39"/>
  <c r="CJ39"/>
  <c r="CI39"/>
  <c r="DG38"/>
  <c r="DF38"/>
  <c r="DE38"/>
  <c r="DD38"/>
  <c r="DB38"/>
  <c r="DA38"/>
  <c r="CZ38"/>
  <c r="CY38"/>
  <c r="CX38"/>
  <c r="CW38"/>
  <c r="CV38"/>
  <c r="CL38"/>
  <c r="CK38"/>
  <c r="CJ38"/>
  <c r="CI38"/>
  <c r="DG37"/>
  <c r="DF37"/>
  <c r="DE37"/>
  <c r="DD37"/>
  <c r="DB37"/>
  <c r="DA37"/>
  <c r="CZ37"/>
  <c r="CY37"/>
  <c r="CX37"/>
  <c r="CW37"/>
  <c r="CV37"/>
  <c r="CL37"/>
  <c r="CK37"/>
  <c r="CJ37"/>
  <c r="CI37"/>
  <c r="DG36"/>
  <c r="DF36"/>
  <c r="DE36"/>
  <c r="DD36"/>
  <c r="DB36"/>
  <c r="DA36"/>
  <c r="CZ36"/>
  <c r="CY36"/>
  <c r="CX36"/>
  <c r="CW36"/>
  <c r="CV36"/>
  <c r="CL36"/>
  <c r="CK36"/>
  <c r="CJ36"/>
  <c r="CI36"/>
  <c r="DG35"/>
  <c r="DF35"/>
  <c r="DE35"/>
  <c r="DD35"/>
  <c r="DB35"/>
  <c r="DA35"/>
  <c r="CZ35"/>
  <c r="CY35"/>
  <c r="CX35"/>
  <c r="CW35"/>
  <c r="CV35"/>
  <c r="CL35"/>
  <c r="CK35"/>
  <c r="CJ35"/>
  <c r="CI35"/>
  <c r="DG34"/>
  <c r="DF34"/>
  <c r="DE34"/>
  <c r="DD34"/>
  <c r="DB34"/>
  <c r="DA34"/>
  <c r="CZ34"/>
  <c r="CY34"/>
  <c r="CX34"/>
  <c r="CW34"/>
  <c r="CV34"/>
  <c r="CL34"/>
  <c r="CK34"/>
  <c r="CJ34"/>
  <c r="CI34"/>
  <c r="DG33"/>
  <c r="DF33"/>
  <c r="DE33"/>
  <c r="DD33"/>
  <c r="DB33"/>
  <c r="DA33"/>
  <c r="CZ33"/>
  <c r="CY33"/>
  <c r="CX33"/>
  <c r="CW33"/>
  <c r="CV33"/>
  <c r="CL33"/>
  <c r="CK33"/>
  <c r="CJ33"/>
  <c r="CI33"/>
  <c r="DG32"/>
  <c r="DF32"/>
  <c r="DE32"/>
  <c r="DD32"/>
  <c r="DB32"/>
  <c r="DA32"/>
  <c r="CZ32"/>
  <c r="CY32"/>
  <c r="CX32"/>
  <c r="CW32"/>
  <c r="CV32"/>
  <c r="CL32"/>
  <c r="CK32"/>
  <c r="CJ32"/>
  <c r="CI32"/>
  <c r="DG31"/>
  <c r="DF31"/>
  <c r="DE31"/>
  <c r="DD31"/>
  <c r="DB31"/>
  <c r="DA31"/>
  <c r="CZ31"/>
  <c r="CY31"/>
  <c r="CX31"/>
  <c r="CW31"/>
  <c r="CV31"/>
  <c r="CL31"/>
  <c r="CK31"/>
  <c r="CJ31"/>
  <c r="CI31"/>
  <c r="DG30"/>
  <c r="DF30"/>
  <c r="DE30"/>
  <c r="DD30"/>
  <c r="DB30"/>
  <c r="DA30"/>
  <c r="CZ30"/>
  <c r="CY30"/>
  <c r="CX30"/>
  <c r="CW30"/>
  <c r="CV30"/>
  <c r="CL30"/>
  <c r="CK30"/>
  <c r="CJ30"/>
  <c r="CI30"/>
  <c r="DG29"/>
  <c r="DF29"/>
  <c r="DE29"/>
  <c r="DD29"/>
  <c r="DB29"/>
  <c r="DA29"/>
  <c r="CZ29"/>
  <c r="CY29"/>
  <c r="CX29"/>
  <c r="CW29"/>
  <c r="CV29"/>
  <c r="CL29"/>
  <c r="CK29"/>
  <c r="CJ29"/>
  <c r="CI29"/>
  <c r="DG28"/>
  <c r="DF28"/>
  <c r="DE28"/>
  <c r="DD28"/>
  <c r="DB28"/>
  <c r="DA28"/>
  <c r="CZ28"/>
  <c r="CY28"/>
  <c r="CX28"/>
  <c r="CW28"/>
  <c r="CV28"/>
  <c r="CL28"/>
  <c r="CK28"/>
  <c r="CJ28"/>
  <c r="CI28"/>
  <c r="DG27"/>
  <c r="DF27"/>
  <c r="DE27"/>
  <c r="DD27"/>
  <c r="DB27"/>
  <c r="DA27"/>
  <c r="CZ27"/>
  <c r="CY27"/>
  <c r="CX27"/>
  <c r="CW27"/>
  <c r="CV27"/>
  <c r="CL27"/>
  <c r="CK27"/>
  <c r="CJ27"/>
  <c r="CI27"/>
  <c r="DG26"/>
  <c r="DF26"/>
  <c r="DE26"/>
  <c r="DD26"/>
  <c r="DB26"/>
  <c r="DA26"/>
  <c r="CZ26"/>
  <c r="CY26"/>
  <c r="CX26"/>
  <c r="CW26"/>
  <c r="CV26"/>
  <c r="CL26"/>
  <c r="CK26"/>
  <c r="CJ26"/>
  <c r="CI26"/>
  <c r="DG25"/>
  <c r="DF25"/>
  <c r="DE25"/>
  <c r="DD25"/>
  <c r="DB25"/>
  <c r="DA25"/>
  <c r="CZ25"/>
  <c r="CY25"/>
  <c r="CX25"/>
  <c r="CW25"/>
  <c r="CV25"/>
  <c r="CL25"/>
  <c r="CK25"/>
  <c r="CJ25"/>
  <c r="CI25"/>
  <c r="DG24"/>
  <c r="DF24"/>
  <c r="DE24"/>
  <c r="DD24"/>
  <c r="DB24"/>
  <c r="DA24"/>
  <c r="CZ24"/>
  <c r="CY24"/>
  <c r="CX24"/>
  <c r="CW24"/>
  <c r="CV24"/>
  <c r="CL24"/>
  <c r="CK24"/>
  <c r="CJ24"/>
  <c r="CI24"/>
  <c r="DG23"/>
  <c r="DF23"/>
  <c r="DE23"/>
  <c r="DD23"/>
  <c r="DB23"/>
  <c r="DA23"/>
  <c r="CZ23"/>
  <c r="CY23"/>
  <c r="CX23"/>
  <c r="CW23"/>
  <c r="CV23"/>
  <c r="CL23"/>
  <c r="CK23"/>
  <c r="CJ23"/>
  <c r="CI23"/>
  <c r="DG22"/>
  <c r="DF22"/>
  <c r="DE22"/>
  <c r="DD22"/>
  <c r="DB22"/>
  <c r="DA22"/>
  <c r="CZ22"/>
  <c r="CY22"/>
  <c r="CX22"/>
  <c r="CW22"/>
  <c r="CV22"/>
  <c r="CL22"/>
  <c r="CK22"/>
  <c r="CJ22"/>
  <c r="CI22"/>
  <c r="DG21"/>
  <c r="DF21"/>
  <c r="DE21"/>
  <c r="DD21"/>
  <c r="DB21"/>
  <c r="DA21"/>
  <c r="CZ21"/>
  <c r="CY21"/>
  <c r="CX21"/>
  <c r="CW21"/>
  <c r="CV21"/>
  <c r="CL21"/>
  <c r="CK21"/>
  <c r="CJ21"/>
  <c r="CI21"/>
  <c r="DG20"/>
  <c r="DF20"/>
  <c r="DE20"/>
  <c r="DD20"/>
  <c r="DB20"/>
  <c r="DA20"/>
  <c r="CZ20"/>
  <c r="CY20"/>
  <c r="CX20"/>
  <c r="CW20"/>
  <c r="CV20"/>
  <c r="CL20"/>
  <c r="CK20"/>
  <c r="CJ20"/>
  <c r="CI20"/>
  <c r="DG19"/>
  <c r="DF19"/>
  <c r="DE19"/>
  <c r="DD19"/>
  <c r="DB19"/>
  <c r="DA19"/>
  <c r="CZ19"/>
  <c r="CY19"/>
  <c r="CX19"/>
  <c r="CW19"/>
  <c r="CV19"/>
  <c r="CL19"/>
  <c r="CK19"/>
  <c r="CJ19"/>
  <c r="CI19"/>
  <c r="DG18"/>
  <c r="DF18"/>
  <c r="DE18"/>
  <c r="DD18"/>
  <c r="DB18"/>
  <c r="DA18"/>
  <c r="CZ18"/>
  <c r="CY18"/>
  <c r="CX18"/>
  <c r="CW18"/>
  <c r="CV18"/>
  <c r="CL18"/>
  <c r="CK18"/>
  <c r="CJ18"/>
  <c r="CI18"/>
  <c r="DG17"/>
  <c r="DF17"/>
  <c r="DE17"/>
  <c r="DD17"/>
  <c r="DB17"/>
  <c r="DA17"/>
  <c r="CZ17"/>
  <c r="CY17"/>
  <c r="CX17"/>
  <c r="CW17"/>
  <c r="CV17"/>
  <c r="CL17"/>
  <c r="CK17"/>
  <c r="CJ17"/>
  <c r="CI17"/>
  <c r="DG16"/>
  <c r="DF16"/>
  <c r="DE16"/>
  <c r="DD16"/>
  <c r="DB16"/>
  <c r="DA16"/>
  <c r="CZ16"/>
  <c r="CY16"/>
  <c r="CX16"/>
  <c r="CW16"/>
  <c r="CV16"/>
  <c r="CL16"/>
  <c r="CK16"/>
  <c r="CJ16"/>
  <c r="CI16"/>
  <c r="DG15"/>
  <c r="DF15"/>
  <c r="DE15"/>
  <c r="DD15"/>
  <c r="DB15"/>
  <c r="DA15"/>
  <c r="CZ15"/>
  <c r="CY15"/>
  <c r="CX15"/>
  <c r="CW15"/>
  <c r="CV15"/>
  <c r="CL15"/>
  <c r="CK15"/>
  <c r="CJ15"/>
  <c r="CI15"/>
  <c r="DG14"/>
  <c r="DF14"/>
  <c r="DE14"/>
  <c r="DD14"/>
  <c r="DB14"/>
  <c r="DA14"/>
  <c r="CZ14"/>
  <c r="CY14"/>
  <c r="CX14"/>
  <c r="CW14"/>
  <c r="CV14"/>
  <c r="CL14"/>
  <c r="CK14"/>
  <c r="CJ14"/>
  <c r="CI14"/>
  <c r="DG13"/>
  <c r="DF13"/>
  <c r="DE13"/>
  <c r="DD13"/>
  <c r="DB13"/>
  <c r="DA13"/>
  <c r="CZ13"/>
  <c r="CY13"/>
  <c r="CX13"/>
  <c r="CW13"/>
  <c r="CV13"/>
  <c r="CL13"/>
  <c r="CK13"/>
  <c r="CJ13"/>
  <c r="CI13"/>
  <c r="DG12"/>
  <c r="DF12"/>
  <c r="DE12"/>
  <c r="DD12"/>
  <c r="DB12"/>
  <c r="DA12"/>
  <c r="CZ12"/>
  <c r="CY12"/>
  <c r="CX12"/>
  <c r="CW12"/>
  <c r="CV12"/>
  <c r="CL12"/>
  <c r="CK12"/>
  <c r="CJ12"/>
  <c r="CI12"/>
  <c r="DG11"/>
  <c r="DF11"/>
  <c r="DE11"/>
  <c r="DD11"/>
  <c r="DB11"/>
  <c r="DA11"/>
  <c r="CZ11"/>
  <c r="CY11"/>
  <c r="CX11"/>
  <c r="CW11"/>
  <c r="CV11"/>
  <c r="CL11"/>
  <c r="CK11"/>
  <c r="CJ11"/>
  <c r="CI11"/>
  <c r="DG10"/>
  <c r="DF10"/>
  <c r="DE10"/>
  <c r="DD10"/>
  <c r="DB10"/>
  <c r="DA10"/>
  <c r="CZ10"/>
  <c r="CY10"/>
  <c r="CX10"/>
  <c r="CW10"/>
  <c r="CV10"/>
  <c r="CL10"/>
  <c r="CK10"/>
  <c r="CJ10"/>
  <c r="CI10"/>
  <c r="DG9"/>
  <c r="DF9"/>
  <c r="DE9"/>
  <c r="DD9"/>
  <c r="DB9"/>
  <c r="DA9"/>
  <c r="CZ9"/>
  <c r="CY9"/>
  <c r="CX9"/>
  <c r="CW9"/>
  <c r="CV9"/>
  <c r="CL9"/>
  <c r="CK9"/>
  <c r="CJ9"/>
  <c r="CI9"/>
  <c r="DG8"/>
  <c r="DF8"/>
  <c r="DE8"/>
  <c r="DD8"/>
  <c r="DB8"/>
  <c r="DA8"/>
  <c r="CZ8"/>
  <c r="CY8"/>
  <c r="CX8"/>
  <c r="CW8"/>
  <c r="CV8"/>
  <c r="CL8"/>
  <c r="CK8"/>
  <c r="CJ8"/>
  <c r="CI8"/>
  <c r="DG7"/>
  <c r="DF7"/>
  <c r="DE7"/>
  <c r="DD7"/>
  <c r="DB7"/>
  <c r="DA7"/>
  <c r="CZ7"/>
  <c r="CY7"/>
  <c r="CX7"/>
  <c r="CW7"/>
  <c r="CV7"/>
  <c r="CL7"/>
  <c r="CK7"/>
  <c r="CJ7"/>
  <c r="CI7"/>
  <c r="DG6"/>
  <c r="DF6"/>
  <c r="DE6"/>
  <c r="DD6"/>
  <c r="DB6"/>
  <c r="DA6"/>
  <c r="CZ6"/>
  <c r="CY6"/>
  <c r="CX6"/>
  <c r="CW6"/>
  <c r="CV6"/>
  <c r="CL6"/>
  <c r="CK6"/>
  <c r="CJ6"/>
  <c r="CI6"/>
  <c r="CM6" s="1"/>
  <c r="DG5"/>
  <c r="DF5"/>
  <c r="DH5" s="1"/>
  <c r="DE5"/>
  <c r="DD5"/>
  <c r="DB5"/>
  <c r="DA5"/>
  <c r="DC5" s="1"/>
  <c r="CZ5"/>
  <c r="CY5"/>
  <c r="CX5"/>
  <c r="CW5"/>
  <c r="CV5"/>
  <c r="CL5"/>
  <c r="CK5"/>
  <c r="CJ5"/>
  <c r="CI5"/>
  <c r="DG4"/>
  <c r="DF4"/>
  <c r="DE4"/>
  <c r="DD4"/>
  <c r="DB4"/>
  <c r="DA4"/>
  <c r="CZ4"/>
  <c r="CY4"/>
  <c r="CX4"/>
  <c r="CW4"/>
  <c r="CV4"/>
  <c r="CL4"/>
  <c r="CK4"/>
  <c r="CJ4"/>
  <c r="CI4"/>
  <c r="CM4" s="1"/>
  <c r="DG3"/>
  <c r="DF3"/>
  <c r="DH3" s="1"/>
  <c r="DE3"/>
  <c r="DD3"/>
  <c r="DB3"/>
  <c r="DA3"/>
  <c r="DC3" s="1"/>
  <c r="CZ3"/>
  <c r="CY3"/>
  <c r="CX3"/>
  <c r="CW3"/>
  <c r="CV3"/>
  <c r="CL3"/>
  <c r="CL49" s="1"/>
  <c r="CK3"/>
  <c r="CJ3"/>
  <c r="CJ49" s="1"/>
  <c r="CI3"/>
  <c r="DG2"/>
  <c r="DF2"/>
  <c r="DE2"/>
  <c r="DD2"/>
  <c r="DB2"/>
  <c r="DA2"/>
  <c r="CZ2"/>
  <c r="CY2"/>
  <c r="CX2"/>
  <c r="CW2"/>
  <c r="CV2"/>
  <c r="CL2"/>
  <c r="CK2"/>
  <c r="CJ2"/>
  <c r="CI2"/>
  <c r="CM2" s="1"/>
  <c r="CH61" i="20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DG60"/>
  <c r="DF60"/>
  <c r="DE60"/>
  <c r="DD60"/>
  <c r="DB60"/>
  <c r="DA60"/>
  <c r="CZ60"/>
  <c r="CY60"/>
  <c r="CX60"/>
  <c r="CW60"/>
  <c r="CV60"/>
  <c r="CL60"/>
  <c r="CK60"/>
  <c r="CJ60"/>
  <c r="CI60"/>
  <c r="DG59"/>
  <c r="DF59"/>
  <c r="DE59"/>
  <c r="DD59"/>
  <c r="DB59"/>
  <c r="DA59"/>
  <c r="CZ59"/>
  <c r="CY59"/>
  <c r="CX59"/>
  <c r="CW59"/>
  <c r="CV59"/>
  <c r="CL59"/>
  <c r="CK59"/>
  <c r="CJ59"/>
  <c r="CI59"/>
  <c r="DG58"/>
  <c r="DF58"/>
  <c r="DE58"/>
  <c r="DD58"/>
  <c r="DB58"/>
  <c r="DA58"/>
  <c r="CZ58"/>
  <c r="CY58"/>
  <c r="CX58"/>
  <c r="CW58"/>
  <c r="CV58"/>
  <c r="CL58"/>
  <c r="CK58"/>
  <c r="CJ58"/>
  <c r="CI58"/>
  <c r="DG57"/>
  <c r="DF57"/>
  <c r="DE57"/>
  <c r="DD57"/>
  <c r="DB57"/>
  <c r="DA57"/>
  <c r="CZ57"/>
  <c r="CY57"/>
  <c r="CX57"/>
  <c r="CW57"/>
  <c r="CV57"/>
  <c r="CL57"/>
  <c r="CK57"/>
  <c r="CJ57"/>
  <c r="CI57"/>
  <c r="DG56"/>
  <c r="DF56"/>
  <c r="DE56"/>
  <c r="DD56"/>
  <c r="DB56"/>
  <c r="DA56"/>
  <c r="CZ56"/>
  <c r="CY56"/>
  <c r="CX56"/>
  <c r="CW56"/>
  <c r="CV56"/>
  <c r="CL56"/>
  <c r="CK56"/>
  <c r="CJ56"/>
  <c r="CI56"/>
  <c r="DG55"/>
  <c r="DF55"/>
  <c r="DE55"/>
  <c r="DD55"/>
  <c r="DB55"/>
  <c r="DA55"/>
  <c r="CZ55"/>
  <c r="CY55"/>
  <c r="CX55"/>
  <c r="CW55"/>
  <c r="CV55"/>
  <c r="CL55"/>
  <c r="CK55"/>
  <c r="CJ55"/>
  <c r="CI55"/>
  <c r="DG54"/>
  <c r="DF54"/>
  <c r="DE54"/>
  <c r="DD54"/>
  <c r="DB54"/>
  <c r="DA54"/>
  <c r="CZ54"/>
  <c r="CY54"/>
  <c r="CX54"/>
  <c r="CW54"/>
  <c r="CV54"/>
  <c r="CL54"/>
  <c r="CK54"/>
  <c r="CJ54"/>
  <c r="CI54"/>
  <c r="DG53"/>
  <c r="DF53"/>
  <c r="DE53"/>
  <c r="DD53"/>
  <c r="DB53"/>
  <c r="DA53"/>
  <c r="CZ53"/>
  <c r="CY53"/>
  <c r="CX53"/>
  <c r="CW53"/>
  <c r="CV53"/>
  <c r="CL53"/>
  <c r="CK53"/>
  <c r="CJ53"/>
  <c r="CI53"/>
  <c r="DG52"/>
  <c r="DF52"/>
  <c r="DE52"/>
  <c r="DD52"/>
  <c r="DB52"/>
  <c r="DA52"/>
  <c r="CZ52"/>
  <c r="CY52"/>
  <c r="CX52"/>
  <c r="CW52"/>
  <c r="CV52"/>
  <c r="CL52"/>
  <c r="CK52"/>
  <c r="CJ52"/>
  <c r="CI52"/>
  <c r="DG51"/>
  <c r="DF51"/>
  <c r="DE51"/>
  <c r="DD51"/>
  <c r="DB51"/>
  <c r="DA51"/>
  <c r="CZ51"/>
  <c r="CY51"/>
  <c r="CX51"/>
  <c r="CW51"/>
  <c r="CV51"/>
  <c r="CL51"/>
  <c r="CK51"/>
  <c r="CJ51"/>
  <c r="CI51"/>
  <c r="DG50"/>
  <c r="DF50"/>
  <c r="DE50"/>
  <c r="DD50"/>
  <c r="DB50"/>
  <c r="DA50"/>
  <c r="CZ50"/>
  <c r="CY50"/>
  <c r="CX50"/>
  <c r="CW50"/>
  <c r="CV50"/>
  <c r="CL50"/>
  <c r="CK50"/>
  <c r="CJ50"/>
  <c r="CI50"/>
  <c r="DG49"/>
  <c r="DF49"/>
  <c r="DE49"/>
  <c r="DD49"/>
  <c r="DB49"/>
  <c r="DA49"/>
  <c r="CZ49"/>
  <c r="CY49"/>
  <c r="CX49"/>
  <c r="CW49"/>
  <c r="CV49"/>
  <c r="CL49"/>
  <c r="CK49"/>
  <c r="CJ49"/>
  <c r="CI49"/>
  <c r="DG48"/>
  <c r="DF48"/>
  <c r="DE48"/>
  <c r="DD48"/>
  <c r="DB48"/>
  <c r="DA48"/>
  <c r="CZ48"/>
  <c r="CY48"/>
  <c r="CX48"/>
  <c r="CW48"/>
  <c r="CV48"/>
  <c r="CL48"/>
  <c r="CK48"/>
  <c r="CJ48"/>
  <c r="CI48"/>
  <c r="DG47"/>
  <c r="DF47"/>
  <c r="DE47"/>
  <c r="DD47"/>
  <c r="DB47"/>
  <c r="DA47"/>
  <c r="CZ47"/>
  <c r="CY47"/>
  <c r="CX47"/>
  <c r="CW47"/>
  <c r="CV47"/>
  <c r="CL47"/>
  <c r="CK47"/>
  <c r="CJ47"/>
  <c r="CI47"/>
  <c r="DG46"/>
  <c r="DF46"/>
  <c r="DE46"/>
  <c r="DD46"/>
  <c r="DB46"/>
  <c r="DA46"/>
  <c r="CZ46"/>
  <c r="CY46"/>
  <c r="CX46"/>
  <c r="CW46"/>
  <c r="CV46"/>
  <c r="CL46"/>
  <c r="CK46"/>
  <c r="CJ46"/>
  <c r="CI46"/>
  <c r="DG45"/>
  <c r="DF45"/>
  <c r="DE45"/>
  <c r="DD45"/>
  <c r="DB45"/>
  <c r="DA45"/>
  <c r="CZ45"/>
  <c r="CY45"/>
  <c r="CX45"/>
  <c r="CW45"/>
  <c r="CV45"/>
  <c r="CL45"/>
  <c r="CK45"/>
  <c r="CJ45"/>
  <c r="CI45"/>
  <c r="DG44"/>
  <c r="DF44"/>
  <c r="DE44"/>
  <c r="DD44"/>
  <c r="DB44"/>
  <c r="DA44"/>
  <c r="CZ44"/>
  <c r="CY44"/>
  <c r="CX44"/>
  <c r="CW44"/>
  <c r="CV44"/>
  <c r="CL44"/>
  <c r="CK44"/>
  <c r="CJ44"/>
  <c r="CI44"/>
  <c r="DG43"/>
  <c r="DF43"/>
  <c r="DE43"/>
  <c r="DD43"/>
  <c r="DB43"/>
  <c r="DA43"/>
  <c r="CZ43"/>
  <c r="CY43"/>
  <c r="CX43"/>
  <c r="CW43"/>
  <c r="CV43"/>
  <c r="CL43"/>
  <c r="CK43"/>
  <c r="CJ43"/>
  <c r="CI43"/>
  <c r="DG42"/>
  <c r="DF42"/>
  <c r="DE42"/>
  <c r="DD42"/>
  <c r="DB42"/>
  <c r="DA42"/>
  <c r="CZ42"/>
  <c r="CY42"/>
  <c r="CX42"/>
  <c r="CW42"/>
  <c r="CV42"/>
  <c r="CL42"/>
  <c r="CK42"/>
  <c r="CJ42"/>
  <c r="CI42"/>
  <c r="DG41"/>
  <c r="DF41"/>
  <c r="DE41"/>
  <c r="DD41"/>
  <c r="DB41"/>
  <c r="DA41"/>
  <c r="CZ41"/>
  <c r="CY41"/>
  <c r="CX41"/>
  <c r="CW41"/>
  <c r="CV41"/>
  <c r="CL41"/>
  <c r="CK41"/>
  <c r="CJ41"/>
  <c r="CI41"/>
  <c r="DG40"/>
  <c r="DF40"/>
  <c r="DE40"/>
  <c r="DD40"/>
  <c r="DB40"/>
  <c r="DA40"/>
  <c r="CZ40"/>
  <c r="CY40"/>
  <c r="CX40"/>
  <c r="CW40"/>
  <c r="CV40"/>
  <c r="CL40"/>
  <c r="CK40"/>
  <c r="CJ40"/>
  <c r="CI40"/>
  <c r="DG39"/>
  <c r="DF39"/>
  <c r="DE39"/>
  <c r="DD39"/>
  <c r="DB39"/>
  <c r="DA39"/>
  <c r="CZ39"/>
  <c r="CY39"/>
  <c r="CX39"/>
  <c r="CW39"/>
  <c r="CV39"/>
  <c r="CL39"/>
  <c r="CK39"/>
  <c r="CJ39"/>
  <c r="CI39"/>
  <c r="DG38"/>
  <c r="DF38"/>
  <c r="DE38"/>
  <c r="DD38"/>
  <c r="DB38"/>
  <c r="DA38"/>
  <c r="CZ38"/>
  <c r="CY38"/>
  <c r="CX38"/>
  <c r="CW38"/>
  <c r="CV38"/>
  <c r="CL38"/>
  <c r="CK38"/>
  <c r="CJ38"/>
  <c r="CI38"/>
  <c r="DG37"/>
  <c r="DF37"/>
  <c r="DE37"/>
  <c r="DD37"/>
  <c r="DB37"/>
  <c r="DA37"/>
  <c r="CZ37"/>
  <c r="CY37"/>
  <c r="CX37"/>
  <c r="CW37"/>
  <c r="CV37"/>
  <c r="CL37"/>
  <c r="CK37"/>
  <c r="CJ37"/>
  <c r="CI37"/>
  <c r="DG36"/>
  <c r="DF36"/>
  <c r="DE36"/>
  <c r="DD36"/>
  <c r="DB36"/>
  <c r="DA36"/>
  <c r="CZ36"/>
  <c r="CY36"/>
  <c r="CX36"/>
  <c r="CW36"/>
  <c r="CV36"/>
  <c r="CL36"/>
  <c r="CK36"/>
  <c r="CJ36"/>
  <c r="CI36"/>
  <c r="DG35"/>
  <c r="DF35"/>
  <c r="DE35"/>
  <c r="DD35"/>
  <c r="DB35"/>
  <c r="DA35"/>
  <c r="CZ35"/>
  <c r="CY35"/>
  <c r="CX35"/>
  <c r="CW35"/>
  <c r="CV35"/>
  <c r="CL35"/>
  <c r="CK35"/>
  <c r="CJ35"/>
  <c r="CI35"/>
  <c r="DG34"/>
  <c r="DF34"/>
  <c r="DE34"/>
  <c r="DD34"/>
  <c r="DB34"/>
  <c r="DA34"/>
  <c r="CZ34"/>
  <c r="CY34"/>
  <c r="CX34"/>
  <c r="CW34"/>
  <c r="CV34"/>
  <c r="CL34"/>
  <c r="CK34"/>
  <c r="CJ34"/>
  <c r="CI34"/>
  <c r="DG33"/>
  <c r="DF33"/>
  <c r="DE33"/>
  <c r="DD33"/>
  <c r="DB33"/>
  <c r="DA33"/>
  <c r="CZ33"/>
  <c r="CY33"/>
  <c r="CX33"/>
  <c r="CW33"/>
  <c r="CV33"/>
  <c r="CL33"/>
  <c r="CK33"/>
  <c r="CJ33"/>
  <c r="CI33"/>
  <c r="DG32"/>
  <c r="DF32"/>
  <c r="DE32"/>
  <c r="DD32"/>
  <c r="DB32"/>
  <c r="DA32"/>
  <c r="CZ32"/>
  <c r="CY32"/>
  <c r="CX32"/>
  <c r="CW32"/>
  <c r="CV32"/>
  <c r="CL32"/>
  <c r="CK32"/>
  <c r="CJ32"/>
  <c r="CI32"/>
  <c r="DG31"/>
  <c r="DF31"/>
  <c r="DE31"/>
  <c r="DD31"/>
  <c r="DB31"/>
  <c r="DA31"/>
  <c r="CZ31"/>
  <c r="CY31"/>
  <c r="CX31"/>
  <c r="CW31"/>
  <c r="CV31"/>
  <c r="CL31"/>
  <c r="CK31"/>
  <c r="CJ31"/>
  <c r="CI31"/>
  <c r="DG30"/>
  <c r="DF30"/>
  <c r="DE30"/>
  <c r="DD30"/>
  <c r="DB30"/>
  <c r="DA30"/>
  <c r="CZ30"/>
  <c r="CY30"/>
  <c r="CX30"/>
  <c r="CW30"/>
  <c r="CV30"/>
  <c r="CL30"/>
  <c r="CK30"/>
  <c r="CJ30"/>
  <c r="CI30"/>
  <c r="DG29"/>
  <c r="DF29"/>
  <c r="DE29"/>
  <c r="DD29"/>
  <c r="DB29"/>
  <c r="DA29"/>
  <c r="CZ29"/>
  <c r="CY29"/>
  <c r="CX29"/>
  <c r="CW29"/>
  <c r="CV29"/>
  <c r="CL29"/>
  <c r="CK29"/>
  <c r="CJ29"/>
  <c r="CI29"/>
  <c r="DG28"/>
  <c r="DF28"/>
  <c r="DE28"/>
  <c r="DD28"/>
  <c r="DB28"/>
  <c r="DA28"/>
  <c r="CZ28"/>
  <c r="CY28"/>
  <c r="CX28"/>
  <c r="CW28"/>
  <c r="CV28"/>
  <c r="CL28"/>
  <c r="CK28"/>
  <c r="CJ28"/>
  <c r="CI28"/>
  <c r="DG27"/>
  <c r="DF27"/>
  <c r="DE27"/>
  <c r="DD27"/>
  <c r="DB27"/>
  <c r="DA27"/>
  <c r="CZ27"/>
  <c r="CY27"/>
  <c r="CX27"/>
  <c r="CW27"/>
  <c r="CV27"/>
  <c r="CL27"/>
  <c r="CK27"/>
  <c r="CJ27"/>
  <c r="CI27"/>
  <c r="DG26"/>
  <c r="DF26"/>
  <c r="DE26"/>
  <c r="DD26"/>
  <c r="DB26"/>
  <c r="DA26"/>
  <c r="CZ26"/>
  <c r="CY26"/>
  <c r="CX26"/>
  <c r="CW26"/>
  <c r="CV26"/>
  <c r="CL26"/>
  <c r="CK26"/>
  <c r="CJ26"/>
  <c r="CI26"/>
  <c r="DG25"/>
  <c r="DF25"/>
  <c r="DE25"/>
  <c r="DD25"/>
  <c r="DB25"/>
  <c r="DA25"/>
  <c r="CZ25"/>
  <c r="CY25"/>
  <c r="CX25"/>
  <c r="CW25"/>
  <c r="CV25"/>
  <c r="CL25"/>
  <c r="CK25"/>
  <c r="CJ25"/>
  <c r="CI25"/>
  <c r="DG24"/>
  <c r="DF24"/>
  <c r="DE24"/>
  <c r="DD24"/>
  <c r="DB24"/>
  <c r="DA24"/>
  <c r="CZ24"/>
  <c r="CY24"/>
  <c r="CX24"/>
  <c r="CW24"/>
  <c r="CV24"/>
  <c r="CL24"/>
  <c r="CK24"/>
  <c r="CJ24"/>
  <c r="CI24"/>
  <c r="DG23"/>
  <c r="DF23"/>
  <c r="DE23"/>
  <c r="DD23"/>
  <c r="DB23"/>
  <c r="DA23"/>
  <c r="CZ23"/>
  <c r="CY23"/>
  <c r="CX23"/>
  <c r="CW23"/>
  <c r="CV23"/>
  <c r="CL23"/>
  <c r="CK23"/>
  <c r="CJ23"/>
  <c r="CI23"/>
  <c r="DG22"/>
  <c r="DF22"/>
  <c r="DE22"/>
  <c r="DD22"/>
  <c r="DB22"/>
  <c r="DA22"/>
  <c r="CZ22"/>
  <c r="CY22"/>
  <c r="CX22"/>
  <c r="CW22"/>
  <c r="CV22"/>
  <c r="CL22"/>
  <c r="CK22"/>
  <c r="CJ22"/>
  <c r="CI22"/>
  <c r="DG21"/>
  <c r="DF21"/>
  <c r="DE21"/>
  <c r="DD21"/>
  <c r="DB21"/>
  <c r="DA21"/>
  <c r="CZ21"/>
  <c r="CY21"/>
  <c r="CX21"/>
  <c r="CW21"/>
  <c r="CV21"/>
  <c r="CL21"/>
  <c r="CK21"/>
  <c r="CJ21"/>
  <c r="CI21"/>
  <c r="DG20"/>
  <c r="DF20"/>
  <c r="DE20"/>
  <c r="DD20"/>
  <c r="DB20"/>
  <c r="DA20"/>
  <c r="CZ20"/>
  <c r="CY20"/>
  <c r="CX20"/>
  <c r="CW20"/>
  <c r="CV20"/>
  <c r="CL20"/>
  <c r="CK20"/>
  <c r="CJ20"/>
  <c r="CI20"/>
  <c r="DG19"/>
  <c r="DF19"/>
  <c r="DE19"/>
  <c r="DD19"/>
  <c r="DB19"/>
  <c r="DA19"/>
  <c r="CZ19"/>
  <c r="CY19"/>
  <c r="CX19"/>
  <c r="CW19"/>
  <c r="CV19"/>
  <c r="CL19"/>
  <c r="CK19"/>
  <c r="CJ19"/>
  <c r="CI19"/>
  <c r="DG18"/>
  <c r="DF18"/>
  <c r="DE18"/>
  <c r="DD18"/>
  <c r="DB18"/>
  <c r="DA18"/>
  <c r="CZ18"/>
  <c r="CY18"/>
  <c r="CX18"/>
  <c r="CW18"/>
  <c r="CV18"/>
  <c r="CL18"/>
  <c r="CK18"/>
  <c r="CJ18"/>
  <c r="CI18"/>
  <c r="DG17"/>
  <c r="DF17"/>
  <c r="DE17"/>
  <c r="DD17"/>
  <c r="DB17"/>
  <c r="DA17"/>
  <c r="CZ17"/>
  <c r="CY17"/>
  <c r="CX17"/>
  <c r="CW17"/>
  <c r="CV17"/>
  <c r="CL17"/>
  <c r="CK17"/>
  <c r="CJ17"/>
  <c r="CI17"/>
  <c r="DG16"/>
  <c r="DF16"/>
  <c r="DE16"/>
  <c r="DD16"/>
  <c r="DB16"/>
  <c r="DA16"/>
  <c r="CZ16"/>
  <c r="CY16"/>
  <c r="CX16"/>
  <c r="CW16"/>
  <c r="CV16"/>
  <c r="CL16"/>
  <c r="CK16"/>
  <c r="CJ16"/>
  <c r="CI16"/>
  <c r="DG15"/>
  <c r="DF15"/>
  <c r="DE15"/>
  <c r="DD15"/>
  <c r="DB15"/>
  <c r="DA15"/>
  <c r="CZ15"/>
  <c r="CY15"/>
  <c r="CX15"/>
  <c r="CW15"/>
  <c r="CV15"/>
  <c r="CL15"/>
  <c r="CK15"/>
  <c r="CJ15"/>
  <c r="CI15"/>
  <c r="DG14"/>
  <c r="DF14"/>
  <c r="DE14"/>
  <c r="DD14"/>
  <c r="DB14"/>
  <c r="DA14"/>
  <c r="CZ14"/>
  <c r="CY14"/>
  <c r="CX14"/>
  <c r="CW14"/>
  <c r="CV14"/>
  <c r="CL14"/>
  <c r="CK14"/>
  <c r="CJ14"/>
  <c r="CI14"/>
  <c r="DG13"/>
  <c r="DF13"/>
  <c r="DE13"/>
  <c r="DD13"/>
  <c r="DB13"/>
  <c r="DA13"/>
  <c r="CZ13"/>
  <c r="CY13"/>
  <c r="CX13"/>
  <c r="CW13"/>
  <c r="CV13"/>
  <c r="CL13"/>
  <c r="CK13"/>
  <c r="CJ13"/>
  <c r="CI13"/>
  <c r="DG12"/>
  <c r="DF12"/>
  <c r="DE12"/>
  <c r="DD12"/>
  <c r="DB12"/>
  <c r="DA12"/>
  <c r="CZ12"/>
  <c r="CY12"/>
  <c r="CX12"/>
  <c r="CW12"/>
  <c r="CV12"/>
  <c r="CL12"/>
  <c r="CK12"/>
  <c r="CJ12"/>
  <c r="CI12"/>
  <c r="DG11"/>
  <c r="DF11"/>
  <c r="DE11"/>
  <c r="DD11"/>
  <c r="DB11"/>
  <c r="DA11"/>
  <c r="CZ11"/>
  <c r="CY11"/>
  <c r="CX11"/>
  <c r="CW11"/>
  <c r="CV11"/>
  <c r="CL11"/>
  <c r="CK11"/>
  <c r="CJ11"/>
  <c r="CI11"/>
  <c r="DG10"/>
  <c r="DF10"/>
  <c r="DE10"/>
  <c r="DD10"/>
  <c r="DB10"/>
  <c r="DA10"/>
  <c r="CZ10"/>
  <c r="CY10"/>
  <c r="CX10"/>
  <c r="CW10"/>
  <c r="CV10"/>
  <c r="CL10"/>
  <c r="CK10"/>
  <c r="CJ10"/>
  <c r="CI10"/>
  <c r="DG9"/>
  <c r="DF9"/>
  <c r="DE9"/>
  <c r="DD9"/>
  <c r="DB9"/>
  <c r="DA9"/>
  <c r="CZ9"/>
  <c r="CY9"/>
  <c r="CX9"/>
  <c r="CW9"/>
  <c r="CV9"/>
  <c r="CL9"/>
  <c r="CK9"/>
  <c r="CJ9"/>
  <c r="CI9"/>
  <c r="DG8"/>
  <c r="DF8"/>
  <c r="DE8"/>
  <c r="DD8"/>
  <c r="DB8"/>
  <c r="DA8"/>
  <c r="CZ8"/>
  <c r="CY8"/>
  <c r="CX8"/>
  <c r="CW8"/>
  <c r="CV8"/>
  <c r="CL8"/>
  <c r="CK8"/>
  <c r="CJ8"/>
  <c r="CI8"/>
  <c r="DG7"/>
  <c r="DF7"/>
  <c r="DE7"/>
  <c r="DD7"/>
  <c r="DB7"/>
  <c r="DA7"/>
  <c r="CZ7"/>
  <c r="CY7"/>
  <c r="CX7"/>
  <c r="CW7"/>
  <c r="CV7"/>
  <c r="CL7"/>
  <c r="CK7"/>
  <c r="CJ7"/>
  <c r="CI7"/>
  <c r="DG6"/>
  <c r="DF6"/>
  <c r="DE6"/>
  <c r="DD6"/>
  <c r="DB6"/>
  <c r="DA6"/>
  <c r="CZ6"/>
  <c r="CY6"/>
  <c r="CX6"/>
  <c r="CW6"/>
  <c r="CV6"/>
  <c r="CL6"/>
  <c r="CK6"/>
  <c r="CJ6"/>
  <c r="CI6"/>
  <c r="DG5"/>
  <c r="DF5"/>
  <c r="DE5"/>
  <c r="DD5"/>
  <c r="DB5"/>
  <c r="DA5"/>
  <c r="CZ5"/>
  <c r="CY5"/>
  <c r="CX5"/>
  <c r="CW5"/>
  <c r="CV5"/>
  <c r="CL5"/>
  <c r="CK5"/>
  <c r="CJ5"/>
  <c r="CI5"/>
  <c r="DG4"/>
  <c r="DF4"/>
  <c r="DE4"/>
  <c r="DD4"/>
  <c r="DB4"/>
  <c r="DA4"/>
  <c r="CZ4"/>
  <c r="CY4"/>
  <c r="CX4"/>
  <c r="CW4"/>
  <c r="CV4"/>
  <c r="CL4"/>
  <c r="CK4"/>
  <c r="CJ4"/>
  <c r="CI4"/>
  <c r="DG3"/>
  <c r="DF3"/>
  <c r="DE3"/>
  <c r="DD3"/>
  <c r="DB3"/>
  <c r="DA3"/>
  <c r="CZ3"/>
  <c r="CY3"/>
  <c r="CX3"/>
  <c r="CW3"/>
  <c r="CV3"/>
  <c r="CL3"/>
  <c r="CK3"/>
  <c r="CJ3"/>
  <c r="CI3"/>
  <c r="DG2"/>
  <c r="DF2"/>
  <c r="DE2"/>
  <c r="DD2"/>
  <c r="DB2"/>
  <c r="DA2"/>
  <c r="CZ2"/>
  <c r="CY2"/>
  <c r="CX2"/>
  <c r="CW2"/>
  <c r="CV2"/>
  <c r="CL2"/>
  <c r="CK2"/>
  <c r="CJ2"/>
  <c r="CI2"/>
  <c r="BP238" i="1"/>
  <c r="DG241"/>
  <c r="DF241"/>
  <c r="DH241" s="1"/>
  <c r="DE241"/>
  <c r="DD241"/>
  <c r="DB241"/>
  <c r="DA241"/>
  <c r="DC241" s="1"/>
  <c r="CZ241"/>
  <c r="CY241"/>
  <c r="CX241"/>
  <c r="CW241"/>
  <c r="CV241"/>
  <c r="CL241"/>
  <c r="CK241"/>
  <c r="CJ241"/>
  <c r="DI241" s="1"/>
  <c r="CI241"/>
  <c r="DF2" i="18"/>
  <c r="DE2"/>
  <c r="DD2"/>
  <c r="DC2"/>
  <c r="DA2"/>
  <c r="CZ2"/>
  <c r="CY2"/>
  <c r="CX2"/>
  <c r="CW2"/>
  <c r="CV2"/>
  <c r="CU2"/>
  <c r="CK2"/>
  <c r="CJ2"/>
  <c r="CI2"/>
  <c r="CH2"/>
  <c r="DH19" i="17"/>
  <c r="DF19"/>
  <c r="DE19"/>
  <c r="DG19" s="1"/>
  <c r="DD19"/>
  <c r="DC19"/>
  <c r="DA19"/>
  <c r="CZ19"/>
  <c r="DB19" s="1"/>
  <c r="CY19"/>
  <c r="CX19"/>
  <c r="CW19"/>
  <c r="CV19"/>
  <c r="CU19"/>
  <c r="CR19"/>
  <c r="CQ19"/>
  <c r="CS19" s="1"/>
  <c r="CT19" s="1"/>
  <c r="CP19"/>
  <c r="DH15"/>
  <c r="DF15"/>
  <c r="DE15"/>
  <c r="DG15" s="1"/>
  <c r="DD15"/>
  <c r="DC15"/>
  <c r="DA15"/>
  <c r="CZ15"/>
  <c r="DB15" s="1"/>
  <c r="CY15"/>
  <c r="CX15"/>
  <c r="CW15"/>
  <c r="CV15"/>
  <c r="CU15"/>
  <c r="CR15"/>
  <c r="CQ15"/>
  <c r="CS15" s="1"/>
  <c r="CT15" s="1"/>
  <c r="CP15"/>
  <c r="DH11"/>
  <c r="DF11"/>
  <c r="DE11"/>
  <c r="DG11" s="1"/>
  <c r="DD11"/>
  <c r="DC11"/>
  <c r="DA11"/>
  <c r="CZ11"/>
  <c r="DB11" s="1"/>
  <c r="CY11"/>
  <c r="CX11"/>
  <c r="CW11"/>
  <c r="CV11"/>
  <c r="CU11"/>
  <c r="CR11"/>
  <c r="CQ11"/>
  <c r="CS11" s="1"/>
  <c r="CT11" s="1"/>
  <c r="CP11"/>
  <c r="DH6"/>
  <c r="DF6"/>
  <c r="DE6"/>
  <c r="DG6" s="1"/>
  <c r="DD6"/>
  <c r="DC6"/>
  <c r="DA6"/>
  <c r="CZ6"/>
  <c r="DB6" s="1"/>
  <c r="CY6"/>
  <c r="CX6"/>
  <c r="CW6"/>
  <c r="CV6"/>
  <c r="CU6"/>
  <c r="CR6"/>
  <c r="CQ6"/>
  <c r="CS6" s="1"/>
  <c r="CT6" s="1"/>
  <c r="CP6"/>
  <c r="CM19"/>
  <c r="CM15"/>
  <c r="CM11"/>
  <c r="CM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DF5"/>
  <c r="DE5"/>
  <c r="DG5" s="1"/>
  <c r="DD5"/>
  <c r="DC5"/>
  <c r="DA5"/>
  <c r="CZ5"/>
  <c r="DB5" s="1"/>
  <c r="CY5"/>
  <c r="CX5"/>
  <c r="CW5"/>
  <c r="CV5"/>
  <c r="CU5"/>
  <c r="CK5"/>
  <c r="CJ5"/>
  <c r="DH5" s="1"/>
  <c r="CI5"/>
  <c r="CH5"/>
  <c r="DF18"/>
  <c r="DE18"/>
  <c r="DD18"/>
  <c r="DC18"/>
  <c r="DA18"/>
  <c r="CZ18"/>
  <c r="CY18"/>
  <c r="CX18"/>
  <c r="CW18"/>
  <c r="CV18"/>
  <c r="CU18"/>
  <c r="CK18"/>
  <c r="CJ18"/>
  <c r="CI18"/>
  <c r="CH18"/>
  <c r="DF17"/>
  <c r="DE17"/>
  <c r="DD17"/>
  <c r="DC17"/>
  <c r="DA17"/>
  <c r="CZ17"/>
  <c r="CY17"/>
  <c r="CX17"/>
  <c r="CW17"/>
  <c r="CV17"/>
  <c r="CU17"/>
  <c r="CK17"/>
  <c r="CJ17"/>
  <c r="CI17"/>
  <c r="CH17"/>
  <c r="DF14"/>
  <c r="DE14"/>
  <c r="DG14" s="1"/>
  <c r="DD14"/>
  <c r="DC14"/>
  <c r="DA14"/>
  <c r="CZ14"/>
  <c r="CY14"/>
  <c r="CX14"/>
  <c r="CW14"/>
  <c r="CV14"/>
  <c r="CU14"/>
  <c r="CK14"/>
  <c r="CJ14"/>
  <c r="CI14"/>
  <c r="CH14"/>
  <c r="DF13"/>
  <c r="DE13"/>
  <c r="DD13"/>
  <c r="DC13"/>
  <c r="DA13"/>
  <c r="CZ13"/>
  <c r="CY13"/>
  <c r="CX13"/>
  <c r="CW13"/>
  <c r="CV13"/>
  <c r="CU13"/>
  <c r="CK13"/>
  <c r="CJ13"/>
  <c r="CI13"/>
  <c r="CH13"/>
  <c r="DF10"/>
  <c r="DE10"/>
  <c r="DD10"/>
  <c r="DC10"/>
  <c r="DA10"/>
  <c r="CZ10"/>
  <c r="CY10"/>
  <c r="CX10"/>
  <c r="CW10"/>
  <c r="CV10"/>
  <c r="CU10"/>
  <c r="CK10"/>
  <c r="CJ10"/>
  <c r="CI10"/>
  <c r="CH10"/>
  <c r="DF9"/>
  <c r="DE9"/>
  <c r="DD9"/>
  <c r="DC9"/>
  <c r="DA9"/>
  <c r="CZ9"/>
  <c r="CY9"/>
  <c r="CX9"/>
  <c r="CW9"/>
  <c r="CV9"/>
  <c r="CU9"/>
  <c r="CK9"/>
  <c r="CJ9"/>
  <c r="CI9"/>
  <c r="CH9"/>
  <c r="DF4"/>
  <c r="DE4"/>
  <c r="DD4"/>
  <c r="DC4"/>
  <c r="DA4"/>
  <c r="CZ4"/>
  <c r="CY4"/>
  <c r="CX4"/>
  <c r="CW4"/>
  <c r="CV4"/>
  <c r="CU4"/>
  <c r="CK4"/>
  <c r="CJ4"/>
  <c r="CI4"/>
  <c r="CH4"/>
  <c r="DF3"/>
  <c r="DE3"/>
  <c r="DD3"/>
  <c r="DC3"/>
  <c r="DA3"/>
  <c r="CZ3"/>
  <c r="CY3"/>
  <c r="CX3"/>
  <c r="CW3"/>
  <c r="CV3"/>
  <c r="CU3"/>
  <c r="CK3"/>
  <c r="CJ3"/>
  <c r="CI3"/>
  <c r="CH3"/>
  <c r="DF8"/>
  <c r="DE8"/>
  <c r="DD8"/>
  <c r="DC8"/>
  <c r="DA8"/>
  <c r="CZ8"/>
  <c r="CY8"/>
  <c r="CX8"/>
  <c r="CW8"/>
  <c r="CV8"/>
  <c r="CU8"/>
  <c r="CK8"/>
  <c r="CJ8"/>
  <c r="CI8"/>
  <c r="CH8"/>
  <c r="DF2"/>
  <c r="DE2"/>
  <c r="DD2"/>
  <c r="DC2"/>
  <c r="DA2"/>
  <c r="CZ2"/>
  <c r="CY2"/>
  <c r="CX2"/>
  <c r="CW2"/>
  <c r="CV2"/>
  <c r="CU2"/>
  <c r="CK2"/>
  <c r="CJ2"/>
  <c r="CI2"/>
  <c r="CH2"/>
  <c r="CK101" i="1"/>
  <c r="DC2" i="23" l="1"/>
  <c r="DI34" i="24"/>
  <c r="DI33"/>
  <c r="DH34"/>
  <c r="CV35"/>
  <c r="CZ35"/>
  <c r="CX35"/>
  <c r="DE35"/>
  <c r="CJ35"/>
  <c r="CL35"/>
  <c r="DA35"/>
  <c r="DD35"/>
  <c r="DG35"/>
  <c r="DI2"/>
  <c r="DI3"/>
  <c r="DC3"/>
  <c r="DH3"/>
  <c r="DI4"/>
  <c r="DI5"/>
  <c r="DC5"/>
  <c r="DH5"/>
  <c r="DI6"/>
  <c r="DI7"/>
  <c r="DC7"/>
  <c r="DH7"/>
  <c r="DI8"/>
  <c r="DI9"/>
  <c r="DC9"/>
  <c r="DH9"/>
  <c r="DI10"/>
  <c r="DI11"/>
  <c r="DC11"/>
  <c r="DH11"/>
  <c r="DI12"/>
  <c r="DI13"/>
  <c r="DC13"/>
  <c r="DH13"/>
  <c r="DI14"/>
  <c r="DI15"/>
  <c r="DC15"/>
  <c r="DH15"/>
  <c r="DI16"/>
  <c r="DI17"/>
  <c r="DC17"/>
  <c r="DH17"/>
  <c r="DI18"/>
  <c r="DI19"/>
  <c r="DC19"/>
  <c r="DH19"/>
  <c r="DI20"/>
  <c r="DI21"/>
  <c r="DC21"/>
  <c r="DH21"/>
  <c r="DI22"/>
  <c r="DI23"/>
  <c r="DC23"/>
  <c r="DH23"/>
  <c r="DI24"/>
  <c r="DI25"/>
  <c r="DC25"/>
  <c r="DH25"/>
  <c r="DI26"/>
  <c r="DI27"/>
  <c r="DC27"/>
  <c r="DH27"/>
  <c r="DC29"/>
  <c r="DH29"/>
  <c r="DC31"/>
  <c r="DH31"/>
  <c r="DC33"/>
  <c r="DH33"/>
  <c r="CW35"/>
  <c r="CY35"/>
  <c r="DB35"/>
  <c r="DF35"/>
  <c r="DH35" s="1"/>
  <c r="DC37" i="23"/>
  <c r="DH39"/>
  <c r="DH37"/>
  <c r="CJ42"/>
  <c r="DI35"/>
  <c r="CW42"/>
  <c r="CY42"/>
  <c r="DB42"/>
  <c r="DF42"/>
  <c r="DI3"/>
  <c r="DC3"/>
  <c r="DH3"/>
  <c r="DI5"/>
  <c r="DC5"/>
  <c r="DH5"/>
  <c r="DI7"/>
  <c r="DC7"/>
  <c r="DH7"/>
  <c r="DI9"/>
  <c r="DC9"/>
  <c r="DH9"/>
  <c r="DI11"/>
  <c r="DC11"/>
  <c r="DH11"/>
  <c r="DI13"/>
  <c r="DC13"/>
  <c r="DH13"/>
  <c r="DI15"/>
  <c r="DC15"/>
  <c r="DH15"/>
  <c r="DI17"/>
  <c r="DC17"/>
  <c r="DH17"/>
  <c r="DI19"/>
  <c r="DC19"/>
  <c r="DH19"/>
  <c r="DI21"/>
  <c r="DC21"/>
  <c r="DH21"/>
  <c r="DI23"/>
  <c r="DC23"/>
  <c r="DH23"/>
  <c r="DI25"/>
  <c r="DC25"/>
  <c r="DH25"/>
  <c r="DI27"/>
  <c r="DC27"/>
  <c r="DH27"/>
  <c r="DI29"/>
  <c r="DC29"/>
  <c r="DH29"/>
  <c r="DI31"/>
  <c r="DC31"/>
  <c r="DH31"/>
  <c r="DI33"/>
  <c r="DC33"/>
  <c r="DH33"/>
  <c r="DC35"/>
  <c r="DH35"/>
  <c r="CV42"/>
  <c r="CZ42"/>
  <c r="CX42"/>
  <c r="DE42"/>
  <c r="DA42"/>
  <c r="DD42"/>
  <c r="DG42"/>
  <c r="CK35" i="24"/>
  <c r="DI35" s="1"/>
  <c r="CQ3"/>
  <c r="CR3"/>
  <c r="CN3"/>
  <c r="CQ5"/>
  <c r="CR5"/>
  <c r="CN5"/>
  <c r="CQ7"/>
  <c r="CR7"/>
  <c r="CN7"/>
  <c r="CQ9"/>
  <c r="CR9"/>
  <c r="CN9"/>
  <c r="CQ11"/>
  <c r="CR11"/>
  <c r="CN11"/>
  <c r="CQ13"/>
  <c r="CR13"/>
  <c r="CN13"/>
  <c r="CQ15"/>
  <c r="CR15"/>
  <c r="CN15"/>
  <c r="CQ17"/>
  <c r="CR17"/>
  <c r="CN17"/>
  <c r="CQ19"/>
  <c r="CR19"/>
  <c r="CN19"/>
  <c r="CQ21"/>
  <c r="CR21"/>
  <c r="CN21"/>
  <c r="CQ23"/>
  <c r="CR23"/>
  <c r="CN23"/>
  <c r="CQ25"/>
  <c r="CR25"/>
  <c r="CN25"/>
  <c r="CR27"/>
  <c r="CQ27"/>
  <c r="CN27"/>
  <c r="CM2"/>
  <c r="CM4"/>
  <c r="CN4" s="1"/>
  <c r="CM6"/>
  <c r="CM8"/>
  <c r="CN8" s="1"/>
  <c r="CM10"/>
  <c r="CM12"/>
  <c r="CN12" s="1"/>
  <c r="CM14"/>
  <c r="CM16"/>
  <c r="CN16" s="1"/>
  <c r="CM18"/>
  <c r="CM20"/>
  <c r="CN20" s="1"/>
  <c r="CM22"/>
  <c r="CM24"/>
  <c r="CN24" s="1"/>
  <c r="CM26"/>
  <c r="CM29"/>
  <c r="CN29" s="1"/>
  <c r="CM31"/>
  <c r="CN31" s="1"/>
  <c r="CM33"/>
  <c r="CN33" s="1"/>
  <c r="CM28"/>
  <c r="DC28"/>
  <c r="CM30"/>
  <c r="DC30"/>
  <c r="CM32"/>
  <c r="DC32"/>
  <c r="CM34"/>
  <c r="DC34"/>
  <c r="DC35"/>
  <c r="CI42" i="23"/>
  <c r="CK42"/>
  <c r="DI42" s="1"/>
  <c r="CQ3"/>
  <c r="CR3"/>
  <c r="CQ5"/>
  <c r="CR5"/>
  <c r="CQ7"/>
  <c r="CR7"/>
  <c r="CQ9"/>
  <c r="CR9"/>
  <c r="CQ11"/>
  <c r="CR11"/>
  <c r="CQ13"/>
  <c r="CR13"/>
  <c r="CQ15"/>
  <c r="CR15"/>
  <c r="CQ17"/>
  <c r="CR17"/>
  <c r="CQ19"/>
  <c r="CR19"/>
  <c r="CQ21"/>
  <c r="CR21"/>
  <c r="CQ23"/>
  <c r="CR23"/>
  <c r="CQ25"/>
  <c r="CR25"/>
  <c r="CQ27"/>
  <c r="CR27"/>
  <c r="CQ29"/>
  <c r="CR29"/>
  <c r="CQ31"/>
  <c r="CR31"/>
  <c r="CQ33"/>
  <c r="CR33"/>
  <c r="CQ35"/>
  <c r="CR35"/>
  <c r="CQ37"/>
  <c r="CR37"/>
  <c r="CQ39"/>
  <c r="CR39"/>
  <c r="CQ41"/>
  <c r="CR41"/>
  <c r="DC42"/>
  <c r="CM2"/>
  <c r="CN3"/>
  <c r="CM4"/>
  <c r="CN5"/>
  <c r="CM6"/>
  <c r="CN7"/>
  <c r="CM8"/>
  <c r="CN9"/>
  <c r="CM10"/>
  <c r="CN11"/>
  <c r="CM12"/>
  <c r="CN13"/>
  <c r="CM14"/>
  <c r="CN15"/>
  <c r="CM16"/>
  <c r="CN17"/>
  <c r="CM18"/>
  <c r="CN19"/>
  <c r="CM20"/>
  <c r="CN21"/>
  <c r="CM22"/>
  <c r="CN23"/>
  <c r="CM24"/>
  <c r="CN25"/>
  <c r="CM26"/>
  <c r="CN27"/>
  <c r="CM28"/>
  <c r="CN29"/>
  <c r="CM30"/>
  <c r="CN31"/>
  <c r="CM32"/>
  <c r="CN33"/>
  <c r="CM34"/>
  <c r="CN35"/>
  <c r="CM36"/>
  <c r="CN37"/>
  <c r="CM38"/>
  <c r="CN39"/>
  <c r="CM40"/>
  <c r="CN41"/>
  <c r="DI57" i="22"/>
  <c r="DC58"/>
  <c r="DH58"/>
  <c r="DI2"/>
  <c r="DI3"/>
  <c r="DC3"/>
  <c r="DH3"/>
  <c r="DI4"/>
  <c r="DI5"/>
  <c r="DC5"/>
  <c r="DH5"/>
  <c r="DI6"/>
  <c r="DI7"/>
  <c r="DC7"/>
  <c r="DH7"/>
  <c r="DI8"/>
  <c r="DI9"/>
  <c r="DC9"/>
  <c r="DH9"/>
  <c r="DI10"/>
  <c r="DI11"/>
  <c r="DC11"/>
  <c r="DH11"/>
  <c r="DI12"/>
  <c r="DI13"/>
  <c r="DC13"/>
  <c r="DH13"/>
  <c r="DI14"/>
  <c r="DI15"/>
  <c r="DC15"/>
  <c r="DH15"/>
  <c r="DI16"/>
  <c r="DI17"/>
  <c r="DC17"/>
  <c r="DH17"/>
  <c r="DI18"/>
  <c r="DI19"/>
  <c r="DC19"/>
  <c r="DH19"/>
  <c r="DI20"/>
  <c r="DI21"/>
  <c r="DC21"/>
  <c r="DH21"/>
  <c r="DI22"/>
  <c r="DI23"/>
  <c r="DC23"/>
  <c r="DH23"/>
  <c r="DI24"/>
  <c r="DI25"/>
  <c r="DC25"/>
  <c r="DH25"/>
  <c r="DI26"/>
  <c r="DI27"/>
  <c r="DC27"/>
  <c r="DH27"/>
  <c r="DI28"/>
  <c r="DI29"/>
  <c r="DC29"/>
  <c r="DH29"/>
  <c r="DI30"/>
  <c r="DI31"/>
  <c r="DC31"/>
  <c r="DH31"/>
  <c r="DI32"/>
  <c r="DI33"/>
  <c r="DC33"/>
  <c r="DH33"/>
  <c r="DI34"/>
  <c r="DI35"/>
  <c r="DC35"/>
  <c r="CM36"/>
  <c r="CQ36" s="1"/>
  <c r="DC37"/>
  <c r="DH37"/>
  <c r="CM38"/>
  <c r="DC39"/>
  <c r="DH39"/>
  <c r="CM40"/>
  <c r="DC41"/>
  <c r="DH41"/>
  <c r="CM42"/>
  <c r="DC43"/>
  <c r="DH43"/>
  <c r="CM44"/>
  <c r="DC45"/>
  <c r="DH45"/>
  <c r="CM46"/>
  <c r="DC47"/>
  <c r="DH47"/>
  <c r="CM48"/>
  <c r="DC49"/>
  <c r="DH49"/>
  <c r="CM50"/>
  <c r="DC51"/>
  <c r="DH51"/>
  <c r="CM52"/>
  <c r="DC53"/>
  <c r="DH53"/>
  <c r="CM54"/>
  <c r="DC55"/>
  <c r="DH55"/>
  <c r="CM56"/>
  <c r="DC57"/>
  <c r="DH57"/>
  <c r="CM58"/>
  <c r="CV59"/>
  <c r="CZ59"/>
  <c r="CX59"/>
  <c r="DE59"/>
  <c r="DA59"/>
  <c r="DD59"/>
  <c r="DG59"/>
  <c r="CW59"/>
  <c r="CY59"/>
  <c r="DB59"/>
  <c r="DF59"/>
  <c r="DH59" s="1"/>
  <c r="CQ3"/>
  <c r="CR3"/>
  <c r="CN3"/>
  <c r="CQ5"/>
  <c r="CR5"/>
  <c r="CN5"/>
  <c r="CQ7"/>
  <c r="CR7"/>
  <c r="CN7"/>
  <c r="CQ9"/>
  <c r="CR9"/>
  <c r="CN9"/>
  <c r="CQ11"/>
  <c r="CR11"/>
  <c r="CN11"/>
  <c r="CQ13"/>
  <c r="CR13"/>
  <c r="CN13"/>
  <c r="CQ15"/>
  <c r="CR15"/>
  <c r="CN15"/>
  <c r="CQ17"/>
  <c r="CR17"/>
  <c r="CN17"/>
  <c r="CQ19"/>
  <c r="CR19"/>
  <c r="CN19"/>
  <c r="CQ21"/>
  <c r="CR21"/>
  <c r="CN21"/>
  <c r="CQ23"/>
  <c r="CR23"/>
  <c r="CN23"/>
  <c r="CQ25"/>
  <c r="CR25"/>
  <c r="CN25"/>
  <c r="CQ27"/>
  <c r="CR27"/>
  <c r="CN27"/>
  <c r="CQ29"/>
  <c r="CR29"/>
  <c r="CN29"/>
  <c r="CQ31"/>
  <c r="CR31"/>
  <c r="CN31"/>
  <c r="CQ33"/>
  <c r="CR33"/>
  <c r="CN33"/>
  <c r="CQ35"/>
  <c r="CR35"/>
  <c r="CN35"/>
  <c r="CI59"/>
  <c r="CK59"/>
  <c r="DI59" s="1"/>
  <c r="CM2"/>
  <c r="CM4"/>
  <c r="CM6"/>
  <c r="CM8"/>
  <c r="CM10"/>
  <c r="CM12"/>
  <c r="CM14"/>
  <c r="CM16"/>
  <c r="CM18"/>
  <c r="CM20"/>
  <c r="CM22"/>
  <c r="CM24"/>
  <c r="CM26"/>
  <c r="CM28"/>
  <c r="CM30"/>
  <c r="CM32"/>
  <c r="CM34"/>
  <c r="CN36"/>
  <c r="CQ38"/>
  <c r="CR38"/>
  <c r="CN38"/>
  <c r="CQ40"/>
  <c r="CR40"/>
  <c r="CN40"/>
  <c r="CQ42"/>
  <c r="CR42"/>
  <c r="CN42"/>
  <c r="CQ44"/>
  <c r="CR44"/>
  <c r="CN44"/>
  <c r="CQ46"/>
  <c r="CR46"/>
  <c r="CN46"/>
  <c r="CQ48"/>
  <c r="CR48"/>
  <c r="CN48"/>
  <c r="CQ50"/>
  <c r="CR50"/>
  <c r="CN50"/>
  <c r="CQ52"/>
  <c r="CR52"/>
  <c r="CN52"/>
  <c r="CQ54"/>
  <c r="CR54"/>
  <c r="CN54"/>
  <c r="CQ56"/>
  <c r="CR56"/>
  <c r="CN56"/>
  <c r="CQ58"/>
  <c r="CR58"/>
  <c r="CN58"/>
  <c r="DH35"/>
  <c r="CR36"/>
  <c r="CM37"/>
  <c r="CN37" s="1"/>
  <c r="CM39"/>
  <c r="CM41"/>
  <c r="CN41" s="1"/>
  <c r="CM43"/>
  <c r="CM45"/>
  <c r="CN45" s="1"/>
  <c r="CM47"/>
  <c r="CM49"/>
  <c r="CN49" s="1"/>
  <c r="CM51"/>
  <c r="CM53"/>
  <c r="CN53" s="1"/>
  <c r="CM55"/>
  <c r="CM57"/>
  <c r="CN57" s="1"/>
  <c r="DC59"/>
  <c r="DC7" i="21"/>
  <c r="DH7"/>
  <c r="CM8"/>
  <c r="CR8" s="1"/>
  <c r="DC9"/>
  <c r="DH9"/>
  <c r="CM10"/>
  <c r="DC11"/>
  <c r="DH11"/>
  <c r="CM12"/>
  <c r="CR12" s="1"/>
  <c r="DC13"/>
  <c r="DH13"/>
  <c r="CM14"/>
  <c r="DC15"/>
  <c r="DH15"/>
  <c r="CM16"/>
  <c r="CR16" s="1"/>
  <c r="DC17"/>
  <c r="DH17"/>
  <c r="CM18"/>
  <c r="DC19"/>
  <c r="DH19"/>
  <c r="CM20"/>
  <c r="CR20" s="1"/>
  <c r="DC21"/>
  <c r="DH21"/>
  <c r="CM22"/>
  <c r="DC23"/>
  <c r="DH23"/>
  <c r="CM24"/>
  <c r="CR24" s="1"/>
  <c r="DC25"/>
  <c r="DH25"/>
  <c r="CM26"/>
  <c r="DC27"/>
  <c r="DH27"/>
  <c r="CM28"/>
  <c r="CR28" s="1"/>
  <c r="DC29"/>
  <c r="DH29"/>
  <c r="CM30"/>
  <c r="DC31"/>
  <c r="DH31"/>
  <c r="CM32"/>
  <c r="CR32" s="1"/>
  <c r="DC33"/>
  <c r="DH33"/>
  <c r="CM34"/>
  <c r="DC35"/>
  <c r="DH35"/>
  <c r="CM36"/>
  <c r="CR36" s="1"/>
  <c r="DC37"/>
  <c r="DH37"/>
  <c r="CM38"/>
  <c r="DC39"/>
  <c r="DH39"/>
  <c r="CM40"/>
  <c r="CR40" s="1"/>
  <c r="DC41"/>
  <c r="DH41"/>
  <c r="CM42"/>
  <c r="DC43"/>
  <c r="DH43"/>
  <c r="CM44"/>
  <c r="CR44" s="1"/>
  <c r="DC45"/>
  <c r="DI2"/>
  <c r="DC2"/>
  <c r="DH2"/>
  <c r="DI3"/>
  <c r="DI4"/>
  <c r="DC4"/>
  <c r="DH4"/>
  <c r="DI5"/>
  <c r="DI6"/>
  <c r="DC6"/>
  <c r="DH6"/>
  <c r="DI7"/>
  <c r="DI8"/>
  <c r="DC8"/>
  <c r="DH8"/>
  <c r="DI9"/>
  <c r="DI10"/>
  <c r="DC10"/>
  <c r="DH10"/>
  <c r="DI11"/>
  <c r="DI12"/>
  <c r="DC12"/>
  <c r="DH12"/>
  <c r="DI13"/>
  <c r="DI14"/>
  <c r="DC14"/>
  <c r="DH14"/>
  <c r="DI15"/>
  <c r="DI16"/>
  <c r="DC16"/>
  <c r="DH16"/>
  <c r="DI17"/>
  <c r="DI18"/>
  <c r="DC18"/>
  <c r="DH18"/>
  <c r="DI19"/>
  <c r="DI20"/>
  <c r="DC20"/>
  <c r="DH20"/>
  <c r="DI21"/>
  <c r="DI22"/>
  <c r="DC22"/>
  <c r="DH22"/>
  <c r="DI23"/>
  <c r="DI24"/>
  <c r="DC24"/>
  <c r="DH24"/>
  <c r="DI25"/>
  <c r="DI26"/>
  <c r="DC26"/>
  <c r="DH26"/>
  <c r="DI27"/>
  <c r="DI28"/>
  <c r="DC28"/>
  <c r="DH28"/>
  <c r="DI29"/>
  <c r="DI30"/>
  <c r="DC30"/>
  <c r="DH30"/>
  <c r="DI31"/>
  <c r="DI32"/>
  <c r="CW49"/>
  <c r="CY49"/>
  <c r="DB49"/>
  <c r="DF49"/>
  <c r="DC32"/>
  <c r="DH32"/>
  <c r="DI33"/>
  <c r="DI34"/>
  <c r="DC34"/>
  <c r="DH34"/>
  <c r="DI35"/>
  <c r="DI36"/>
  <c r="DC36"/>
  <c r="DH36"/>
  <c r="DI37"/>
  <c r="DI38"/>
  <c r="DC38"/>
  <c r="DH38"/>
  <c r="DI39"/>
  <c r="DI40"/>
  <c r="DC40"/>
  <c r="DH40"/>
  <c r="DI41"/>
  <c r="DI42"/>
  <c r="DC42"/>
  <c r="DH42"/>
  <c r="DI43"/>
  <c r="DI44"/>
  <c r="DC44"/>
  <c r="DH44"/>
  <c r="DI45"/>
  <c r="DI46"/>
  <c r="DC46"/>
  <c r="DH46"/>
  <c r="DI47"/>
  <c r="DI48"/>
  <c r="DC48"/>
  <c r="DH48"/>
  <c r="CV49"/>
  <c r="CZ49"/>
  <c r="CX49"/>
  <c r="DE49"/>
  <c r="DA49"/>
  <c r="DC49" s="1"/>
  <c r="DD49"/>
  <c r="DG49"/>
  <c r="CQ2"/>
  <c r="CR2"/>
  <c r="CN2"/>
  <c r="CQ4"/>
  <c r="CR4"/>
  <c r="CN4"/>
  <c r="CQ6"/>
  <c r="CR6"/>
  <c r="CN6"/>
  <c r="CQ8"/>
  <c r="CN8"/>
  <c r="CQ10"/>
  <c r="CR10"/>
  <c r="CN10"/>
  <c r="CQ12"/>
  <c r="CN12"/>
  <c r="CQ14"/>
  <c r="CR14"/>
  <c r="CN14"/>
  <c r="CQ16"/>
  <c r="CN16"/>
  <c r="CQ18"/>
  <c r="CR18"/>
  <c r="CN18"/>
  <c r="CQ20"/>
  <c r="CN20"/>
  <c r="CQ22"/>
  <c r="CR22"/>
  <c r="CN22"/>
  <c r="CQ24"/>
  <c r="CN24"/>
  <c r="CQ26"/>
  <c r="CR26"/>
  <c r="CN26"/>
  <c r="CQ28"/>
  <c r="CN28"/>
  <c r="CQ30"/>
  <c r="CR30"/>
  <c r="CN30"/>
  <c r="CQ32"/>
  <c r="CN32"/>
  <c r="CQ34"/>
  <c r="CR34"/>
  <c r="CN34"/>
  <c r="CQ36"/>
  <c r="CN36"/>
  <c r="CQ38"/>
  <c r="CR38"/>
  <c r="CN38"/>
  <c r="CQ40"/>
  <c r="CN40"/>
  <c r="CQ42"/>
  <c r="CR42"/>
  <c r="CN42"/>
  <c r="CQ44"/>
  <c r="CN44"/>
  <c r="CQ46"/>
  <c r="CR46"/>
  <c r="CN46"/>
  <c r="CQ48"/>
  <c r="CR48"/>
  <c r="CN48"/>
  <c r="CI49"/>
  <c r="CK49"/>
  <c r="DI49" s="1"/>
  <c r="CM3"/>
  <c r="CN3" s="1"/>
  <c r="CM5"/>
  <c r="CM7"/>
  <c r="CN7" s="1"/>
  <c r="CM9"/>
  <c r="CM11"/>
  <c r="CN11" s="1"/>
  <c r="CM13"/>
  <c r="CM15"/>
  <c r="CN15" s="1"/>
  <c r="CM17"/>
  <c r="CM19"/>
  <c r="CN19" s="1"/>
  <c r="CM21"/>
  <c r="CM23"/>
  <c r="CN23" s="1"/>
  <c r="CM25"/>
  <c r="CM27"/>
  <c r="CN27" s="1"/>
  <c r="CM29"/>
  <c r="CM31"/>
  <c r="CN31" s="1"/>
  <c r="CM33"/>
  <c r="CM35"/>
  <c r="CN35" s="1"/>
  <c r="CM37"/>
  <c r="CM39"/>
  <c r="CN39" s="1"/>
  <c r="CM41"/>
  <c r="CM43"/>
  <c r="CN43" s="1"/>
  <c r="CM45"/>
  <c r="CM47"/>
  <c r="CN47" s="1"/>
  <c r="DC3" i="20"/>
  <c r="DH3"/>
  <c r="CM4"/>
  <c r="DI5"/>
  <c r="DC5"/>
  <c r="DH5"/>
  <c r="CM6"/>
  <c r="DI6"/>
  <c r="DI7"/>
  <c r="DC7"/>
  <c r="DH7"/>
  <c r="CM8"/>
  <c r="DI8"/>
  <c r="DI9"/>
  <c r="DC9"/>
  <c r="DH9"/>
  <c r="CM10"/>
  <c r="DI10"/>
  <c r="DI11"/>
  <c r="DC11"/>
  <c r="DH11"/>
  <c r="CM12"/>
  <c r="DI12"/>
  <c r="DI13"/>
  <c r="DC13"/>
  <c r="DH13"/>
  <c r="CM14"/>
  <c r="DI14"/>
  <c r="DI15"/>
  <c r="DC15"/>
  <c r="DH15"/>
  <c r="CM16"/>
  <c r="DI16"/>
  <c r="DI17"/>
  <c r="DC17"/>
  <c r="DH17"/>
  <c r="CM18"/>
  <c r="DI18"/>
  <c r="DI19"/>
  <c r="DC19"/>
  <c r="DH19"/>
  <c r="CM20"/>
  <c r="DI20"/>
  <c r="DI21"/>
  <c r="DC21"/>
  <c r="DH21"/>
  <c r="CM22"/>
  <c r="DI22"/>
  <c r="DI23"/>
  <c r="DC23"/>
  <c r="DH23"/>
  <c r="CM24"/>
  <c r="DI24"/>
  <c r="DI25"/>
  <c r="DC25"/>
  <c r="DH25"/>
  <c r="CM26"/>
  <c r="DI26"/>
  <c r="DI27"/>
  <c r="DC27"/>
  <c r="DH27"/>
  <c r="CM28"/>
  <c r="DI28"/>
  <c r="DI29"/>
  <c r="DC29"/>
  <c r="DH29"/>
  <c r="CM30"/>
  <c r="DI30"/>
  <c r="DI31"/>
  <c r="DC31"/>
  <c r="DH31"/>
  <c r="CM32"/>
  <c r="DI32"/>
  <c r="DI33"/>
  <c r="DC33"/>
  <c r="DH33"/>
  <c r="CM34"/>
  <c r="DI34"/>
  <c r="DI35"/>
  <c r="DC35"/>
  <c r="DH35"/>
  <c r="CM36"/>
  <c r="DI36"/>
  <c r="DI37"/>
  <c r="DC37"/>
  <c r="DH37"/>
  <c r="CM38"/>
  <c r="DI38"/>
  <c r="DI39"/>
  <c r="DC39"/>
  <c r="DH39"/>
  <c r="CM40"/>
  <c r="DI40"/>
  <c r="DI41"/>
  <c r="DC41"/>
  <c r="DH41"/>
  <c r="CM42"/>
  <c r="DI42"/>
  <c r="DI43"/>
  <c r="DC43"/>
  <c r="DH43"/>
  <c r="CM44"/>
  <c r="DI44"/>
  <c r="DI45"/>
  <c r="DC45"/>
  <c r="DH45"/>
  <c r="CM46"/>
  <c r="DI46"/>
  <c r="DI47"/>
  <c r="DC47"/>
  <c r="DH47"/>
  <c r="CM48"/>
  <c r="DI48"/>
  <c r="DI49"/>
  <c r="DC49"/>
  <c r="DH49"/>
  <c r="CM50"/>
  <c r="DI50"/>
  <c r="DI51"/>
  <c r="DC51"/>
  <c r="DH51"/>
  <c r="CM52"/>
  <c r="DI52"/>
  <c r="DI53"/>
  <c r="DC53"/>
  <c r="DH53"/>
  <c r="CM54"/>
  <c r="DI54"/>
  <c r="DI55"/>
  <c r="DC55"/>
  <c r="DH55"/>
  <c r="CM56"/>
  <c r="DI56"/>
  <c r="DI57"/>
  <c r="DC57"/>
  <c r="DH57"/>
  <c r="CM58"/>
  <c r="DI58"/>
  <c r="DI59"/>
  <c r="DC59"/>
  <c r="DH59"/>
  <c r="CM60"/>
  <c r="DI60"/>
  <c r="CV61"/>
  <c r="CZ61"/>
  <c r="CX61"/>
  <c r="DE61"/>
  <c r="DA61"/>
  <c r="DD61"/>
  <c r="DG61"/>
  <c r="CJ61"/>
  <c r="CL61"/>
  <c r="DC2"/>
  <c r="DH2"/>
  <c r="DI3"/>
  <c r="DI4"/>
  <c r="DC4"/>
  <c r="DH4"/>
  <c r="DC6"/>
  <c r="DH6"/>
  <c r="CM7"/>
  <c r="DC8"/>
  <c r="DH8"/>
  <c r="CM9"/>
  <c r="DC10"/>
  <c r="DH10"/>
  <c r="CM11"/>
  <c r="DC12"/>
  <c r="DH12"/>
  <c r="CM13"/>
  <c r="DC14"/>
  <c r="DH14"/>
  <c r="CM15"/>
  <c r="DC16"/>
  <c r="DH16"/>
  <c r="CM17"/>
  <c r="DC18"/>
  <c r="DH18"/>
  <c r="CM19"/>
  <c r="DC20"/>
  <c r="DH20"/>
  <c r="CM21"/>
  <c r="DC22"/>
  <c r="DH22"/>
  <c r="CM23"/>
  <c r="DC24"/>
  <c r="DH24"/>
  <c r="CM25"/>
  <c r="DC26"/>
  <c r="DH26"/>
  <c r="CM27"/>
  <c r="DC28"/>
  <c r="DH28"/>
  <c r="CM29"/>
  <c r="DC30"/>
  <c r="DH30"/>
  <c r="CM31"/>
  <c r="DC32"/>
  <c r="DH32"/>
  <c r="CM33"/>
  <c r="DC34"/>
  <c r="DH34"/>
  <c r="CM35"/>
  <c r="DC36"/>
  <c r="DH36"/>
  <c r="CM37"/>
  <c r="DC38"/>
  <c r="DH38"/>
  <c r="CM39"/>
  <c r="DC40"/>
  <c r="DH40"/>
  <c r="CM41"/>
  <c r="DC42"/>
  <c r="DH42"/>
  <c r="CM43"/>
  <c r="DC44"/>
  <c r="DH44"/>
  <c r="CM45"/>
  <c r="DC46"/>
  <c r="DH46"/>
  <c r="CM47"/>
  <c r="DC48"/>
  <c r="DH48"/>
  <c r="CM49"/>
  <c r="DC50"/>
  <c r="DH50"/>
  <c r="CM51"/>
  <c r="DC52"/>
  <c r="DH52"/>
  <c r="CM53"/>
  <c r="DC54"/>
  <c r="DH54"/>
  <c r="CM55"/>
  <c r="DC56"/>
  <c r="DH56"/>
  <c r="CM57"/>
  <c r="DC58"/>
  <c r="DH58"/>
  <c r="CM59"/>
  <c r="DC60"/>
  <c r="DH60"/>
  <c r="CW61"/>
  <c r="CY61"/>
  <c r="DB61"/>
  <c r="DF61"/>
  <c r="DH61" s="1"/>
  <c r="CR7"/>
  <c r="CN7"/>
  <c r="CQ7"/>
  <c r="CR9"/>
  <c r="CN9"/>
  <c r="CQ9"/>
  <c r="CR11"/>
  <c r="CN11"/>
  <c r="CQ11"/>
  <c r="CR15"/>
  <c r="CN15"/>
  <c r="CQ15"/>
  <c r="CR17"/>
  <c r="CN17"/>
  <c r="CQ17"/>
  <c r="CR23"/>
  <c r="CN23"/>
  <c r="CQ23"/>
  <c r="CR25"/>
  <c r="CN25"/>
  <c r="CQ25"/>
  <c r="CR37"/>
  <c r="CN37"/>
  <c r="CQ37"/>
  <c r="CR39"/>
  <c r="CN39"/>
  <c r="CQ39"/>
  <c r="CR41"/>
  <c r="CN41"/>
  <c r="CQ41"/>
  <c r="CR45"/>
  <c r="CN45"/>
  <c r="CQ45"/>
  <c r="CR53"/>
  <c r="CN53"/>
  <c r="CQ53"/>
  <c r="CR59"/>
  <c r="CN59"/>
  <c r="CQ59"/>
  <c r="CR13"/>
  <c r="CN13"/>
  <c r="CQ13"/>
  <c r="CR19"/>
  <c r="CN19"/>
  <c r="CQ19"/>
  <c r="CR21"/>
  <c r="CN21"/>
  <c r="CQ21"/>
  <c r="CR27"/>
  <c r="CN27"/>
  <c r="CQ27"/>
  <c r="CR29"/>
  <c r="CN29"/>
  <c r="CQ29"/>
  <c r="CR31"/>
  <c r="CN31"/>
  <c r="CQ31"/>
  <c r="CR33"/>
  <c r="CN33"/>
  <c r="CQ33"/>
  <c r="CR35"/>
  <c r="CN35"/>
  <c r="CQ35"/>
  <c r="CR43"/>
  <c r="CN43"/>
  <c r="CQ43"/>
  <c r="CR47"/>
  <c r="CN47"/>
  <c r="CQ47"/>
  <c r="CR49"/>
  <c r="CN49"/>
  <c r="CQ49"/>
  <c r="CR51"/>
  <c r="CN51"/>
  <c r="CQ51"/>
  <c r="CR55"/>
  <c r="CN55"/>
  <c r="CQ55"/>
  <c r="CR57"/>
  <c r="CN57"/>
  <c r="CQ57"/>
  <c r="CQ4"/>
  <c r="CR4"/>
  <c r="CN4"/>
  <c r="CQ6"/>
  <c r="CR6"/>
  <c r="CQ8"/>
  <c r="CR8"/>
  <c r="CQ10"/>
  <c r="CR10"/>
  <c r="CQ12"/>
  <c r="CR12"/>
  <c r="CQ14"/>
  <c r="CR14"/>
  <c r="CQ16"/>
  <c r="CR16"/>
  <c r="CQ18"/>
  <c r="CR18"/>
  <c r="CQ20"/>
  <c r="CR20"/>
  <c r="CQ22"/>
  <c r="CR22"/>
  <c r="CQ24"/>
  <c r="CR24"/>
  <c r="CQ26"/>
  <c r="CR26"/>
  <c r="CQ28"/>
  <c r="CR28"/>
  <c r="CQ30"/>
  <c r="CR30"/>
  <c r="CQ32"/>
  <c r="CR32"/>
  <c r="CQ34"/>
  <c r="CR34"/>
  <c r="CQ36"/>
  <c r="CR36"/>
  <c r="CQ38"/>
  <c r="CR38"/>
  <c r="CQ40"/>
  <c r="CR40"/>
  <c r="CQ42"/>
  <c r="CR42"/>
  <c r="CQ44"/>
  <c r="CR44"/>
  <c r="CQ46"/>
  <c r="CR46"/>
  <c r="CQ48"/>
  <c r="CR48"/>
  <c r="CQ50"/>
  <c r="CR50"/>
  <c r="CQ52"/>
  <c r="CR52"/>
  <c r="CQ54"/>
  <c r="CR54"/>
  <c r="CQ56"/>
  <c r="CR56"/>
  <c r="CQ58"/>
  <c r="CR58"/>
  <c r="CQ60"/>
  <c r="CR60"/>
  <c r="CM5"/>
  <c r="CN6"/>
  <c r="CN8"/>
  <c r="CN10"/>
  <c r="CN12"/>
  <c r="CN14"/>
  <c r="CN16"/>
  <c r="CN18"/>
  <c r="CN20"/>
  <c r="CN22"/>
  <c r="CN24"/>
  <c r="CN26"/>
  <c r="CN28"/>
  <c r="CN30"/>
  <c r="CN32"/>
  <c r="CN34"/>
  <c r="CN36"/>
  <c r="CN38"/>
  <c r="CN40"/>
  <c r="CN42"/>
  <c r="CN44"/>
  <c r="CN46"/>
  <c r="CN48"/>
  <c r="CN50"/>
  <c r="CN52"/>
  <c r="CN54"/>
  <c r="CN56"/>
  <c r="CN58"/>
  <c r="CN60"/>
  <c r="CM3"/>
  <c r="CI61"/>
  <c r="CK61"/>
  <c r="DI61" s="1"/>
  <c r="CM2"/>
  <c r="DI2"/>
  <c r="DC61"/>
  <c r="CM241" i="1"/>
  <c r="CN241" s="1"/>
  <c r="DH2" i="18"/>
  <c r="DB2"/>
  <c r="CL2"/>
  <c r="CM2" s="1"/>
  <c r="DG2"/>
  <c r="CQ2"/>
  <c r="CM5" i="17"/>
  <c r="CL5"/>
  <c r="CL17"/>
  <c r="DB14"/>
  <c r="DH18"/>
  <c r="DB18"/>
  <c r="DG18"/>
  <c r="CL2"/>
  <c r="DH2"/>
  <c r="CL3"/>
  <c r="DH3"/>
  <c r="DH4"/>
  <c r="DB4"/>
  <c r="DG4"/>
  <c r="DB13"/>
  <c r="DG13"/>
  <c r="CL8"/>
  <c r="DH8"/>
  <c r="DB9"/>
  <c r="DG9"/>
  <c r="CL10"/>
  <c r="DB2"/>
  <c r="DG2"/>
  <c r="DB8"/>
  <c r="DG8"/>
  <c r="DB3"/>
  <c r="DG3"/>
  <c r="CL4"/>
  <c r="DH9"/>
  <c r="DH10"/>
  <c r="DB10"/>
  <c r="DG10"/>
  <c r="CL13"/>
  <c r="DH13"/>
  <c r="CL14"/>
  <c r="DH14"/>
  <c r="DH17"/>
  <c r="DB17"/>
  <c r="DG17"/>
  <c r="CL18"/>
  <c r="CP2"/>
  <c r="CQ2"/>
  <c r="CP8"/>
  <c r="CQ8"/>
  <c r="CP3"/>
  <c r="CQ3"/>
  <c r="CQ4"/>
  <c r="CM4"/>
  <c r="CP4"/>
  <c r="CQ10"/>
  <c r="CM10"/>
  <c r="CP10"/>
  <c r="CQ17"/>
  <c r="CM17"/>
  <c r="CP17"/>
  <c r="CM2"/>
  <c r="CM8"/>
  <c r="CM3"/>
  <c r="CL9"/>
  <c r="CM9" s="1"/>
  <c r="CP13"/>
  <c r="CQ13"/>
  <c r="CP14"/>
  <c r="CQ14"/>
  <c r="CM13"/>
  <c r="CM14"/>
  <c r="CP18"/>
  <c r="CQ18"/>
  <c r="CM18"/>
  <c r="DH42" i="23" l="1"/>
  <c r="CQ34" i="24"/>
  <c r="CN34"/>
  <c r="CR34"/>
  <c r="CQ32"/>
  <c r="CN32"/>
  <c r="CR32"/>
  <c r="CQ30"/>
  <c r="CN30"/>
  <c r="CR30"/>
  <c r="CQ28"/>
  <c r="CN28"/>
  <c r="CR28"/>
  <c r="CR33"/>
  <c r="CQ33"/>
  <c r="CR31"/>
  <c r="CQ31"/>
  <c r="CR29"/>
  <c r="CQ29"/>
  <c r="CR26"/>
  <c r="CQ26"/>
  <c r="CR22"/>
  <c r="CQ22"/>
  <c r="CR18"/>
  <c r="CQ18"/>
  <c r="CR14"/>
  <c r="CQ14"/>
  <c r="CR10"/>
  <c r="CQ10"/>
  <c r="CR6"/>
  <c r="CQ6"/>
  <c r="CR2"/>
  <c r="CQ2"/>
  <c r="CT27"/>
  <c r="CU27" s="1"/>
  <c r="CS27"/>
  <c r="CS25"/>
  <c r="CT25"/>
  <c r="CU25" s="1"/>
  <c r="CS21"/>
  <c r="CT21"/>
  <c r="CU21" s="1"/>
  <c r="CS17"/>
  <c r="CT17"/>
  <c r="CU17" s="1"/>
  <c r="CS13"/>
  <c r="CT13"/>
  <c r="CU13" s="1"/>
  <c r="CS9"/>
  <c r="CT9"/>
  <c r="CU9" s="1"/>
  <c r="CS5"/>
  <c r="CT5"/>
  <c r="CU5" s="1"/>
  <c r="CR24"/>
  <c r="CQ24"/>
  <c r="CR20"/>
  <c r="CQ20"/>
  <c r="CR16"/>
  <c r="CQ16"/>
  <c r="CR12"/>
  <c r="CQ12"/>
  <c r="CR8"/>
  <c r="CQ8"/>
  <c r="CR4"/>
  <c r="CQ4"/>
  <c r="CS23"/>
  <c r="CT23"/>
  <c r="CU23" s="1"/>
  <c r="CS19"/>
  <c r="CT19"/>
  <c r="CU19" s="1"/>
  <c r="CS15"/>
  <c r="CT15"/>
  <c r="CU15" s="1"/>
  <c r="CS11"/>
  <c r="CT11"/>
  <c r="CU11" s="1"/>
  <c r="CS7"/>
  <c r="CT7"/>
  <c r="CU7" s="1"/>
  <c r="CS3"/>
  <c r="CT3"/>
  <c r="CU3" s="1"/>
  <c r="CM35"/>
  <c r="CN35" s="1"/>
  <c r="CN26"/>
  <c r="CN22"/>
  <c r="CN18"/>
  <c r="CN14"/>
  <c r="CN10"/>
  <c r="CN6"/>
  <c r="CN2"/>
  <c r="CR40" i="23"/>
  <c r="CQ40"/>
  <c r="CR38"/>
  <c r="CQ38"/>
  <c r="CR36"/>
  <c r="CQ36"/>
  <c r="CR34"/>
  <c r="CQ34"/>
  <c r="CR32"/>
  <c r="CQ32"/>
  <c r="CR30"/>
  <c r="CQ30"/>
  <c r="CR28"/>
  <c r="CQ28"/>
  <c r="CR26"/>
  <c r="CQ26"/>
  <c r="CR24"/>
  <c r="CQ24"/>
  <c r="CR22"/>
  <c r="CQ22"/>
  <c r="CR20"/>
  <c r="CQ20"/>
  <c r="CR18"/>
  <c r="CQ18"/>
  <c r="CR16"/>
  <c r="CQ16"/>
  <c r="CR14"/>
  <c r="CQ14"/>
  <c r="CR12"/>
  <c r="CQ12"/>
  <c r="CR10"/>
  <c r="CQ10"/>
  <c r="CR8"/>
  <c r="CQ8"/>
  <c r="CR6"/>
  <c r="CQ6"/>
  <c r="CR4"/>
  <c r="CQ4"/>
  <c r="CR2"/>
  <c r="CQ2"/>
  <c r="CS41"/>
  <c r="CT41"/>
  <c r="CU41" s="1"/>
  <c r="CS39"/>
  <c r="CT39"/>
  <c r="CU39" s="1"/>
  <c r="CS37"/>
  <c r="CT37"/>
  <c r="CU37" s="1"/>
  <c r="CS35"/>
  <c r="CT35"/>
  <c r="CU35" s="1"/>
  <c r="CS33"/>
  <c r="CT33"/>
  <c r="CU33" s="1"/>
  <c r="CS31"/>
  <c r="CT31"/>
  <c r="CU31" s="1"/>
  <c r="CS29"/>
  <c r="CT29"/>
  <c r="CU29" s="1"/>
  <c r="CS27"/>
  <c r="CT27"/>
  <c r="CU27" s="1"/>
  <c r="CS25"/>
  <c r="CT25"/>
  <c r="CU25" s="1"/>
  <c r="CS23"/>
  <c r="CT23"/>
  <c r="CU23" s="1"/>
  <c r="CS21"/>
  <c r="CT21"/>
  <c r="CU21" s="1"/>
  <c r="CS19"/>
  <c r="CT19"/>
  <c r="CU19" s="1"/>
  <c r="CS17"/>
  <c r="CT17"/>
  <c r="CU17" s="1"/>
  <c r="CS15"/>
  <c r="CT15"/>
  <c r="CU15" s="1"/>
  <c r="CS13"/>
  <c r="CT13"/>
  <c r="CU13" s="1"/>
  <c r="CS11"/>
  <c r="CT11"/>
  <c r="CU11" s="1"/>
  <c r="CS9"/>
  <c r="CT9"/>
  <c r="CU9" s="1"/>
  <c r="CS7"/>
  <c r="CT7"/>
  <c r="CU7" s="1"/>
  <c r="CS5"/>
  <c r="CT5"/>
  <c r="CU5" s="1"/>
  <c r="CS3"/>
  <c r="CT3"/>
  <c r="CU3" s="1"/>
  <c r="CN38"/>
  <c r="CN34"/>
  <c r="CN30"/>
  <c r="CN26"/>
  <c r="CN22"/>
  <c r="CN18"/>
  <c r="CN14"/>
  <c r="CN10"/>
  <c r="CN6"/>
  <c r="CN2"/>
  <c r="CM42"/>
  <c r="CN42" s="1"/>
  <c r="CN40"/>
  <c r="CN36"/>
  <c r="CN32"/>
  <c r="CN28"/>
  <c r="CN24"/>
  <c r="CN20"/>
  <c r="CN16"/>
  <c r="CN12"/>
  <c r="CN8"/>
  <c r="CN4"/>
  <c r="CR55" i="22"/>
  <c r="CQ55"/>
  <c r="CR51"/>
  <c r="CQ51"/>
  <c r="CR47"/>
  <c r="CQ47"/>
  <c r="CR43"/>
  <c r="CQ43"/>
  <c r="CR39"/>
  <c r="CQ39"/>
  <c r="CS56"/>
  <c r="CT56"/>
  <c r="CU56" s="1"/>
  <c r="CS52"/>
  <c r="CT52"/>
  <c r="CU52" s="1"/>
  <c r="CS48"/>
  <c r="CT48"/>
  <c r="CU48" s="1"/>
  <c r="CS44"/>
  <c r="CT44"/>
  <c r="CU44" s="1"/>
  <c r="CS40"/>
  <c r="CT40"/>
  <c r="CU40" s="1"/>
  <c r="CR32"/>
  <c r="CQ32"/>
  <c r="CR28"/>
  <c r="CQ28"/>
  <c r="CR24"/>
  <c r="CQ24"/>
  <c r="CR20"/>
  <c r="CQ20"/>
  <c r="CR16"/>
  <c r="CQ16"/>
  <c r="CR12"/>
  <c r="CQ12"/>
  <c r="CR8"/>
  <c r="CQ8"/>
  <c r="CR4"/>
  <c r="CQ4"/>
  <c r="CS33"/>
  <c r="CT33"/>
  <c r="CU33" s="1"/>
  <c r="CS29"/>
  <c r="CT29"/>
  <c r="CU29" s="1"/>
  <c r="CS25"/>
  <c r="CT25"/>
  <c r="CU25" s="1"/>
  <c r="CS21"/>
  <c r="CT21"/>
  <c r="CU21" s="1"/>
  <c r="CS17"/>
  <c r="CT17"/>
  <c r="CU17" s="1"/>
  <c r="CS13"/>
  <c r="CT13"/>
  <c r="CU13" s="1"/>
  <c r="CS9"/>
  <c r="CT9"/>
  <c r="CU9" s="1"/>
  <c r="CS5"/>
  <c r="CT5"/>
  <c r="CU5" s="1"/>
  <c r="CN32"/>
  <c r="CN28"/>
  <c r="CN24"/>
  <c r="CN20"/>
  <c r="CN16"/>
  <c r="CN12"/>
  <c r="CN8"/>
  <c r="CN4"/>
  <c r="CR57"/>
  <c r="CQ57"/>
  <c r="CR53"/>
  <c r="CQ53"/>
  <c r="CR49"/>
  <c r="CQ49"/>
  <c r="CR45"/>
  <c r="CQ45"/>
  <c r="CR41"/>
  <c r="CQ41"/>
  <c r="CR37"/>
  <c r="CQ37"/>
  <c r="CS36"/>
  <c r="CT36"/>
  <c r="CU36" s="1"/>
  <c r="CS58"/>
  <c r="CT58"/>
  <c r="CU58" s="1"/>
  <c r="CS54"/>
  <c r="CT54"/>
  <c r="CU54" s="1"/>
  <c r="CS50"/>
  <c r="CT50"/>
  <c r="CU50" s="1"/>
  <c r="CS46"/>
  <c r="CT46"/>
  <c r="CU46" s="1"/>
  <c r="CS42"/>
  <c r="CT42"/>
  <c r="CU42" s="1"/>
  <c r="CS38"/>
  <c r="CT38"/>
  <c r="CU38" s="1"/>
  <c r="CR34"/>
  <c r="CQ34"/>
  <c r="CR30"/>
  <c r="CQ30"/>
  <c r="CR26"/>
  <c r="CQ26"/>
  <c r="CR22"/>
  <c r="CQ22"/>
  <c r="CR18"/>
  <c r="CQ18"/>
  <c r="CR14"/>
  <c r="CQ14"/>
  <c r="CR10"/>
  <c r="CQ10"/>
  <c r="CR6"/>
  <c r="CQ6"/>
  <c r="CR2"/>
  <c r="CQ2"/>
  <c r="CM59"/>
  <c r="CT35"/>
  <c r="CU35" s="1"/>
  <c r="CS35"/>
  <c r="CS31"/>
  <c r="CT31"/>
  <c r="CU31" s="1"/>
  <c r="CS27"/>
  <c r="CT27"/>
  <c r="CU27" s="1"/>
  <c r="CS23"/>
  <c r="CT23"/>
  <c r="CU23" s="1"/>
  <c r="CS19"/>
  <c r="CT19"/>
  <c r="CU19" s="1"/>
  <c r="CS15"/>
  <c r="CT15"/>
  <c r="CU15" s="1"/>
  <c r="CS11"/>
  <c r="CT11"/>
  <c r="CU11" s="1"/>
  <c r="CS7"/>
  <c r="CT7"/>
  <c r="CU7" s="1"/>
  <c r="CS3"/>
  <c r="CT3"/>
  <c r="CU3" s="1"/>
  <c r="CN55"/>
  <c r="CN51"/>
  <c r="CN47"/>
  <c r="CN43"/>
  <c r="CN39"/>
  <c r="CN34"/>
  <c r="CN30"/>
  <c r="CN26"/>
  <c r="CN22"/>
  <c r="CN18"/>
  <c r="CN14"/>
  <c r="CN10"/>
  <c r="CN6"/>
  <c r="CN2"/>
  <c r="CN59"/>
  <c r="DH49" i="21"/>
  <c r="CR45"/>
  <c r="CQ45"/>
  <c r="CR41"/>
  <c r="CQ41"/>
  <c r="CR37"/>
  <c r="CQ37"/>
  <c r="CR33"/>
  <c r="CQ33"/>
  <c r="CR29"/>
  <c r="CQ29"/>
  <c r="CR25"/>
  <c r="CQ25"/>
  <c r="CR21"/>
  <c r="CQ21"/>
  <c r="CR17"/>
  <c r="CQ17"/>
  <c r="CR13"/>
  <c r="CQ13"/>
  <c r="CR9"/>
  <c r="CQ9"/>
  <c r="CR5"/>
  <c r="CQ5"/>
  <c r="CM49"/>
  <c r="CS46"/>
  <c r="CT46"/>
  <c r="CU46" s="1"/>
  <c r="CS42"/>
  <c r="CT42"/>
  <c r="CU42" s="1"/>
  <c r="CS38"/>
  <c r="CT38"/>
  <c r="CU38" s="1"/>
  <c r="CS34"/>
  <c r="CT34"/>
  <c r="CU34" s="1"/>
  <c r="CS30"/>
  <c r="CT30"/>
  <c r="CU30" s="1"/>
  <c r="CS26"/>
  <c r="CT26"/>
  <c r="CU26" s="1"/>
  <c r="CS22"/>
  <c r="CT22"/>
  <c r="CU22" s="1"/>
  <c r="CS18"/>
  <c r="CT18"/>
  <c r="CU18" s="1"/>
  <c r="CS14"/>
  <c r="CT14"/>
  <c r="CU14" s="1"/>
  <c r="CS10"/>
  <c r="CT10"/>
  <c r="CU10" s="1"/>
  <c r="CS6"/>
  <c r="CT6"/>
  <c r="CU6" s="1"/>
  <c r="CS2"/>
  <c r="CT2"/>
  <c r="CU2" s="1"/>
  <c r="CN49"/>
  <c r="CR47"/>
  <c r="CQ47"/>
  <c r="CR43"/>
  <c r="CQ43"/>
  <c r="CR39"/>
  <c r="CQ39"/>
  <c r="CR35"/>
  <c r="CQ35"/>
  <c r="CR31"/>
  <c r="CQ31"/>
  <c r="CR27"/>
  <c r="CQ27"/>
  <c r="CR23"/>
  <c r="CQ23"/>
  <c r="CR19"/>
  <c r="CQ19"/>
  <c r="CR15"/>
  <c r="CQ15"/>
  <c r="CR11"/>
  <c r="CQ11"/>
  <c r="CR7"/>
  <c r="CQ7"/>
  <c r="CR3"/>
  <c r="CQ3"/>
  <c r="CS48"/>
  <c r="CT48"/>
  <c r="CU48" s="1"/>
  <c r="CS44"/>
  <c r="CT44"/>
  <c r="CU44" s="1"/>
  <c r="CS40"/>
  <c r="CT40"/>
  <c r="CU40" s="1"/>
  <c r="CS36"/>
  <c r="CT36"/>
  <c r="CU36" s="1"/>
  <c r="CS32"/>
  <c r="CT32"/>
  <c r="CU32" s="1"/>
  <c r="CS28"/>
  <c r="CT28"/>
  <c r="CU28" s="1"/>
  <c r="CS24"/>
  <c r="CT24"/>
  <c r="CU24" s="1"/>
  <c r="CS20"/>
  <c r="CT20"/>
  <c r="CU20" s="1"/>
  <c r="CS16"/>
  <c r="CT16"/>
  <c r="CU16" s="1"/>
  <c r="CS12"/>
  <c r="CT12"/>
  <c r="CU12" s="1"/>
  <c r="CS8"/>
  <c r="CT8"/>
  <c r="CU8" s="1"/>
  <c r="CS4"/>
  <c r="CT4"/>
  <c r="CU4" s="1"/>
  <c r="CN45"/>
  <c r="CN41"/>
  <c r="CN37"/>
  <c r="CN33"/>
  <c r="CN29"/>
  <c r="CN25"/>
  <c r="CN21"/>
  <c r="CN17"/>
  <c r="CN13"/>
  <c r="CN9"/>
  <c r="CN5"/>
  <c r="CM61" i="20"/>
  <c r="CQ2"/>
  <c r="CR2"/>
  <c r="CN2"/>
  <c r="CR5"/>
  <c r="CQ5"/>
  <c r="CS60"/>
  <c r="CT60"/>
  <c r="CU60" s="1"/>
  <c r="CS58"/>
  <c r="CT58"/>
  <c r="CU58" s="1"/>
  <c r="CS56"/>
  <c r="CT56"/>
  <c r="CU56" s="1"/>
  <c r="CS54"/>
  <c r="CT54"/>
  <c r="CU54" s="1"/>
  <c r="CS52"/>
  <c r="CT52"/>
  <c r="CU52" s="1"/>
  <c r="CS50"/>
  <c r="CT50"/>
  <c r="CU50" s="1"/>
  <c r="CS48"/>
  <c r="CT48"/>
  <c r="CU48" s="1"/>
  <c r="CS46"/>
  <c r="CT46"/>
  <c r="CU46" s="1"/>
  <c r="CS44"/>
  <c r="CT44"/>
  <c r="CU44" s="1"/>
  <c r="CS42"/>
  <c r="CT42"/>
  <c r="CU42" s="1"/>
  <c r="CS40"/>
  <c r="CT40"/>
  <c r="CU40" s="1"/>
  <c r="CS38"/>
  <c r="CT38"/>
  <c r="CU38" s="1"/>
  <c r="CS36"/>
  <c r="CT36"/>
  <c r="CU36" s="1"/>
  <c r="CS34"/>
  <c r="CT34"/>
  <c r="CU34" s="1"/>
  <c r="CS32"/>
  <c r="CT32"/>
  <c r="CU32" s="1"/>
  <c r="CS30"/>
  <c r="CT30"/>
  <c r="CU30" s="1"/>
  <c r="CS28"/>
  <c r="CT28"/>
  <c r="CU28" s="1"/>
  <c r="CS26"/>
  <c r="CT26"/>
  <c r="CU26" s="1"/>
  <c r="CS24"/>
  <c r="CT24"/>
  <c r="CU24" s="1"/>
  <c r="CS22"/>
  <c r="CT22"/>
  <c r="CU22" s="1"/>
  <c r="CS20"/>
  <c r="CT20"/>
  <c r="CU20" s="1"/>
  <c r="CS18"/>
  <c r="CT18"/>
  <c r="CU18" s="1"/>
  <c r="CS16"/>
  <c r="CT16"/>
  <c r="CU16" s="1"/>
  <c r="CS14"/>
  <c r="CT14"/>
  <c r="CU14" s="1"/>
  <c r="CS12"/>
  <c r="CT12"/>
  <c r="CU12" s="1"/>
  <c r="CS10"/>
  <c r="CT10"/>
  <c r="CU10" s="1"/>
  <c r="CS8"/>
  <c r="CT8"/>
  <c r="CU8" s="1"/>
  <c r="CS6"/>
  <c r="CT6"/>
  <c r="CU6" s="1"/>
  <c r="CT55"/>
  <c r="CU55" s="1"/>
  <c r="CS55"/>
  <c r="CT49"/>
  <c r="CU49" s="1"/>
  <c r="CS49"/>
  <c r="CT43"/>
  <c r="CU43" s="1"/>
  <c r="CS43"/>
  <c r="CT33"/>
  <c r="CU33" s="1"/>
  <c r="CS33"/>
  <c r="CT29"/>
  <c r="CU29" s="1"/>
  <c r="CS29"/>
  <c r="CT21"/>
  <c r="CU21" s="1"/>
  <c r="CS21"/>
  <c r="CT13"/>
  <c r="CU13" s="1"/>
  <c r="CS13"/>
  <c r="CT59"/>
  <c r="CU59" s="1"/>
  <c r="CS59"/>
  <c r="CT45"/>
  <c r="CU45" s="1"/>
  <c r="CS45"/>
  <c r="CT39"/>
  <c r="CU39" s="1"/>
  <c r="CS39"/>
  <c r="CT25"/>
  <c r="CU25" s="1"/>
  <c r="CS25"/>
  <c r="CT17"/>
  <c r="CU17" s="1"/>
  <c r="CS17"/>
  <c r="CT11"/>
  <c r="CU11" s="1"/>
  <c r="CS11"/>
  <c r="CT7"/>
  <c r="CU7" s="1"/>
  <c r="CS7"/>
  <c r="CN61"/>
  <c r="CR3"/>
  <c r="CQ3"/>
  <c r="CS4"/>
  <c r="CT4"/>
  <c r="CU4" s="1"/>
  <c r="CT57"/>
  <c r="CU57" s="1"/>
  <c r="CS57"/>
  <c r="CT51"/>
  <c r="CU51" s="1"/>
  <c r="CS51"/>
  <c r="CT47"/>
  <c r="CU47" s="1"/>
  <c r="CS47"/>
  <c r="CT35"/>
  <c r="CU35" s="1"/>
  <c r="CS35"/>
  <c r="CT31"/>
  <c r="CU31" s="1"/>
  <c r="CS31"/>
  <c r="CT27"/>
  <c r="CU27" s="1"/>
  <c r="CS27"/>
  <c r="CT19"/>
  <c r="CU19" s="1"/>
  <c r="CS19"/>
  <c r="CT53"/>
  <c r="CU53" s="1"/>
  <c r="CS53"/>
  <c r="CT41"/>
  <c r="CU41" s="1"/>
  <c r="CS41"/>
  <c r="CT37"/>
  <c r="CU37" s="1"/>
  <c r="CS37"/>
  <c r="CT23"/>
  <c r="CU23" s="1"/>
  <c r="CS23"/>
  <c r="CT15"/>
  <c r="CU15" s="1"/>
  <c r="CS15"/>
  <c r="CT9"/>
  <c r="CU9" s="1"/>
  <c r="CS9"/>
  <c r="CN3"/>
  <c r="CN5"/>
  <c r="CR241" i="1"/>
  <c r="CQ241"/>
  <c r="CP2" i="18"/>
  <c r="CS2"/>
  <c r="CT2" s="1"/>
  <c r="CR2"/>
  <c r="CQ5" i="17"/>
  <c r="CP5"/>
  <c r="CS17"/>
  <c r="CT17" s="1"/>
  <c r="CR17"/>
  <c r="CS4"/>
  <c r="CT4" s="1"/>
  <c r="CR4"/>
  <c r="CR18"/>
  <c r="CS18"/>
  <c r="CT18" s="1"/>
  <c r="CR14"/>
  <c r="CS14"/>
  <c r="CT14" s="1"/>
  <c r="CR13"/>
  <c r="CS13"/>
  <c r="CT13" s="1"/>
  <c r="CQ9"/>
  <c r="CP9"/>
  <c r="CS10"/>
  <c r="CT10" s="1"/>
  <c r="CR10"/>
  <c r="CR3"/>
  <c r="CS3"/>
  <c r="CT3" s="1"/>
  <c r="CR8"/>
  <c r="CS8"/>
  <c r="CT8" s="1"/>
  <c r="CR2"/>
  <c r="CS2"/>
  <c r="CT2" s="1"/>
  <c r="CQ35" i="24" l="1"/>
  <c r="CR35"/>
  <c r="CS28"/>
  <c r="CT28"/>
  <c r="CU28" s="1"/>
  <c r="CS32"/>
  <c r="CT32"/>
  <c r="CU32" s="1"/>
  <c r="CT4"/>
  <c r="CU4" s="1"/>
  <c r="CS4"/>
  <c r="CT8"/>
  <c r="CU8" s="1"/>
  <c r="CS8"/>
  <c r="CT12"/>
  <c r="CU12" s="1"/>
  <c r="CS12"/>
  <c r="CT16"/>
  <c r="CU16" s="1"/>
  <c r="CS16"/>
  <c r="CT20"/>
  <c r="CU20" s="1"/>
  <c r="CS20"/>
  <c r="CT24"/>
  <c r="CU24" s="1"/>
  <c r="CS24"/>
  <c r="CT2"/>
  <c r="CU2" s="1"/>
  <c r="CS2"/>
  <c r="CT6"/>
  <c r="CU6" s="1"/>
  <c r="CS6"/>
  <c r="CT10"/>
  <c r="CU10" s="1"/>
  <c r="CS10"/>
  <c r="CT14"/>
  <c r="CU14" s="1"/>
  <c r="CS14"/>
  <c r="CT18"/>
  <c r="CU18" s="1"/>
  <c r="CS18"/>
  <c r="CT22"/>
  <c r="CU22" s="1"/>
  <c r="CS22"/>
  <c r="CT26"/>
  <c r="CU26" s="1"/>
  <c r="CS26"/>
  <c r="CT29"/>
  <c r="CU29" s="1"/>
  <c r="CS29"/>
  <c r="CT31"/>
  <c r="CU31" s="1"/>
  <c r="CS31"/>
  <c r="CT33"/>
  <c r="CU33" s="1"/>
  <c r="CS33"/>
  <c r="CS30"/>
  <c r="CT30"/>
  <c r="CU30" s="1"/>
  <c r="CS34"/>
  <c r="CT34"/>
  <c r="CU34" s="1"/>
  <c r="CQ42" i="23"/>
  <c r="CR42"/>
  <c r="CT2"/>
  <c r="CU2" s="1"/>
  <c r="CS2"/>
  <c r="CT4"/>
  <c r="CU4" s="1"/>
  <c r="CS4"/>
  <c r="CT6"/>
  <c r="CU6" s="1"/>
  <c r="CS6"/>
  <c r="CT8"/>
  <c r="CU8" s="1"/>
  <c r="CS8"/>
  <c r="CT10"/>
  <c r="CU10" s="1"/>
  <c r="CS10"/>
  <c r="CT12"/>
  <c r="CU12" s="1"/>
  <c r="CS12"/>
  <c r="CT14"/>
  <c r="CU14" s="1"/>
  <c r="CS14"/>
  <c r="CT16"/>
  <c r="CU16" s="1"/>
  <c r="CS16"/>
  <c r="CT18"/>
  <c r="CU18" s="1"/>
  <c r="CS18"/>
  <c r="CT20"/>
  <c r="CU20" s="1"/>
  <c r="CS20"/>
  <c r="CT22"/>
  <c r="CU22" s="1"/>
  <c r="CS22"/>
  <c r="CT24"/>
  <c r="CU24" s="1"/>
  <c r="CS24"/>
  <c r="CT26"/>
  <c r="CU26" s="1"/>
  <c r="CS26"/>
  <c r="CT28"/>
  <c r="CU28" s="1"/>
  <c r="CS28"/>
  <c r="CT30"/>
  <c r="CU30" s="1"/>
  <c r="CS30"/>
  <c r="CT32"/>
  <c r="CU32" s="1"/>
  <c r="CS32"/>
  <c r="CT34"/>
  <c r="CU34" s="1"/>
  <c r="CS34"/>
  <c r="CT36"/>
  <c r="CU36" s="1"/>
  <c r="CS36"/>
  <c r="CT38"/>
  <c r="CU38" s="1"/>
  <c r="CS38"/>
  <c r="CT40"/>
  <c r="CU40" s="1"/>
  <c r="CS40"/>
  <c r="CQ59" i="22"/>
  <c r="CR59"/>
  <c r="CT2"/>
  <c r="CU2" s="1"/>
  <c r="CS2"/>
  <c r="CT6"/>
  <c r="CU6" s="1"/>
  <c r="CS6"/>
  <c r="CT10"/>
  <c r="CU10" s="1"/>
  <c r="CS10"/>
  <c r="CT14"/>
  <c r="CU14" s="1"/>
  <c r="CS14"/>
  <c r="CT18"/>
  <c r="CU18" s="1"/>
  <c r="CS18"/>
  <c r="CT22"/>
  <c r="CU22" s="1"/>
  <c r="CS22"/>
  <c r="CT26"/>
  <c r="CU26" s="1"/>
  <c r="CS26"/>
  <c r="CT30"/>
  <c r="CU30" s="1"/>
  <c r="CS30"/>
  <c r="CT34"/>
  <c r="CU34" s="1"/>
  <c r="CS34"/>
  <c r="CT37"/>
  <c r="CU37" s="1"/>
  <c r="CS37"/>
  <c r="CT41"/>
  <c r="CU41" s="1"/>
  <c r="CS41"/>
  <c r="CT45"/>
  <c r="CU45" s="1"/>
  <c r="CS45"/>
  <c r="CT49"/>
  <c r="CU49" s="1"/>
  <c r="CS49"/>
  <c r="CT53"/>
  <c r="CU53" s="1"/>
  <c r="CS53"/>
  <c r="CT57"/>
  <c r="CU57" s="1"/>
  <c r="CS57"/>
  <c r="CT4"/>
  <c r="CU4" s="1"/>
  <c r="CS4"/>
  <c r="CT8"/>
  <c r="CU8" s="1"/>
  <c r="CS8"/>
  <c r="CT12"/>
  <c r="CU12" s="1"/>
  <c r="CS12"/>
  <c r="CT16"/>
  <c r="CU16" s="1"/>
  <c r="CS16"/>
  <c r="CT20"/>
  <c r="CU20" s="1"/>
  <c r="CS20"/>
  <c r="CT24"/>
  <c r="CU24" s="1"/>
  <c r="CS24"/>
  <c r="CT28"/>
  <c r="CU28" s="1"/>
  <c r="CS28"/>
  <c r="CT32"/>
  <c r="CU32" s="1"/>
  <c r="CS32"/>
  <c r="CT39"/>
  <c r="CU39" s="1"/>
  <c r="CS39"/>
  <c r="CT43"/>
  <c r="CU43" s="1"/>
  <c r="CS43"/>
  <c r="CT47"/>
  <c r="CU47" s="1"/>
  <c r="CS47"/>
  <c r="CT51"/>
  <c r="CU51" s="1"/>
  <c r="CS51"/>
  <c r="CT55"/>
  <c r="CU55" s="1"/>
  <c r="CS55"/>
  <c r="CT3" i="21"/>
  <c r="CU3" s="1"/>
  <c r="CS3"/>
  <c r="CT7"/>
  <c r="CU7" s="1"/>
  <c r="CS7"/>
  <c r="CT11"/>
  <c r="CU11" s="1"/>
  <c r="CS11"/>
  <c r="CT15"/>
  <c r="CU15" s="1"/>
  <c r="CS15"/>
  <c r="CT19"/>
  <c r="CU19" s="1"/>
  <c r="CS19"/>
  <c r="CT23"/>
  <c r="CU23" s="1"/>
  <c r="CS23"/>
  <c r="CT27"/>
  <c r="CU27" s="1"/>
  <c r="CS27"/>
  <c r="CT31"/>
  <c r="CU31" s="1"/>
  <c r="CS31"/>
  <c r="CT35"/>
  <c r="CU35" s="1"/>
  <c r="CS35"/>
  <c r="CT39"/>
  <c r="CU39" s="1"/>
  <c r="CS39"/>
  <c r="CT43"/>
  <c r="CU43" s="1"/>
  <c r="CS43"/>
  <c r="CT47"/>
  <c r="CU47" s="1"/>
  <c r="CS47"/>
  <c r="CQ49"/>
  <c r="CR49"/>
  <c r="CT5"/>
  <c r="CU5" s="1"/>
  <c r="CS5"/>
  <c r="CT9"/>
  <c r="CU9" s="1"/>
  <c r="CS9"/>
  <c r="CT13"/>
  <c r="CU13" s="1"/>
  <c r="CS13"/>
  <c r="CT17"/>
  <c r="CU17" s="1"/>
  <c r="CS17"/>
  <c r="CT21"/>
  <c r="CU21" s="1"/>
  <c r="CS21"/>
  <c r="CT25"/>
  <c r="CU25" s="1"/>
  <c r="CS25"/>
  <c r="CT29"/>
  <c r="CU29" s="1"/>
  <c r="CS29"/>
  <c r="CT33"/>
  <c r="CU33" s="1"/>
  <c r="CS33"/>
  <c r="CT37"/>
  <c r="CU37" s="1"/>
  <c r="CS37"/>
  <c r="CT41"/>
  <c r="CU41" s="1"/>
  <c r="CS41"/>
  <c r="CT45"/>
  <c r="CU45" s="1"/>
  <c r="CS45"/>
  <c r="CT3" i="20"/>
  <c r="CU3" s="1"/>
  <c r="CS3"/>
  <c r="CT5"/>
  <c r="CU5" s="1"/>
  <c r="CS5"/>
  <c r="CS2"/>
  <c r="CT2"/>
  <c r="CU2" s="1"/>
  <c r="CQ61"/>
  <c r="CR61"/>
  <c r="CT241" i="1"/>
  <c r="CU241" s="1"/>
  <c r="CS241"/>
  <c r="CS5" i="17"/>
  <c r="CT5" s="1"/>
  <c r="CR5"/>
  <c r="CS9"/>
  <c r="CT9" s="1"/>
  <c r="CR9"/>
  <c r="DG237" i="1"/>
  <c r="DF237"/>
  <c r="DE237"/>
  <c r="DD237"/>
  <c r="DB237"/>
  <c r="DA237"/>
  <c r="CZ237"/>
  <c r="CY237"/>
  <c r="CX237"/>
  <c r="CW237"/>
  <c r="CV237"/>
  <c r="DG236"/>
  <c r="DF236"/>
  <c r="DE236"/>
  <c r="DD236"/>
  <c r="DB236"/>
  <c r="DA236"/>
  <c r="CZ236"/>
  <c r="CY236"/>
  <c r="CX236"/>
  <c r="CW236"/>
  <c r="CV236"/>
  <c r="DG235"/>
  <c r="DF235"/>
  <c r="DE235"/>
  <c r="DD235"/>
  <c r="DB235"/>
  <c r="DA235"/>
  <c r="CZ235"/>
  <c r="CY235"/>
  <c r="CX235"/>
  <c r="CW235"/>
  <c r="CV235"/>
  <c r="DG234"/>
  <c r="DF234"/>
  <c r="DE234"/>
  <c r="DD234"/>
  <c r="DB234"/>
  <c r="DA234"/>
  <c r="CZ234"/>
  <c r="CY234"/>
  <c r="CX234"/>
  <c r="CW234"/>
  <c r="CV234"/>
  <c r="DG233"/>
  <c r="DF233"/>
  <c r="DE233"/>
  <c r="DD233"/>
  <c r="DB233"/>
  <c r="DA233"/>
  <c r="CZ233"/>
  <c r="CY233"/>
  <c r="CX233"/>
  <c r="CW233"/>
  <c r="CV233"/>
  <c r="DG232"/>
  <c r="DF232"/>
  <c r="DE232"/>
  <c r="DD232"/>
  <c r="DB232"/>
  <c r="DA232"/>
  <c r="CZ232"/>
  <c r="CY232"/>
  <c r="CX232"/>
  <c r="CW232"/>
  <c r="CV232"/>
  <c r="DG231"/>
  <c r="DF231"/>
  <c r="DE231"/>
  <c r="DD231"/>
  <c r="DB231"/>
  <c r="DA231"/>
  <c r="CZ231"/>
  <c r="CY231"/>
  <c r="CX231"/>
  <c r="CW231"/>
  <c r="CV231"/>
  <c r="DG230"/>
  <c r="DF230"/>
  <c r="DE230"/>
  <c r="DD230"/>
  <c r="DB230"/>
  <c r="DA230"/>
  <c r="CZ230"/>
  <c r="CY230"/>
  <c r="CX230"/>
  <c r="CW230"/>
  <c r="CV230"/>
  <c r="DG229"/>
  <c r="DF229"/>
  <c r="DE229"/>
  <c r="DD229"/>
  <c r="DB229"/>
  <c r="DA229"/>
  <c r="CZ229"/>
  <c r="CY229"/>
  <c r="CX229"/>
  <c r="CW229"/>
  <c r="CV229"/>
  <c r="DG228"/>
  <c r="DF228"/>
  <c r="DE228"/>
  <c r="DD228"/>
  <c r="DB228"/>
  <c r="DA228"/>
  <c r="CZ228"/>
  <c r="CY228"/>
  <c r="CX228"/>
  <c r="CW228"/>
  <c r="CV228"/>
  <c r="DG227"/>
  <c r="DF227"/>
  <c r="DE227"/>
  <c r="DD227"/>
  <c r="DB227"/>
  <c r="DA227"/>
  <c r="CZ227"/>
  <c r="CY227"/>
  <c r="CX227"/>
  <c r="CW227"/>
  <c r="CV227"/>
  <c r="DG226"/>
  <c r="DF226"/>
  <c r="DE226"/>
  <c r="DD226"/>
  <c r="DB226"/>
  <c r="DA226"/>
  <c r="CZ226"/>
  <c r="CY226"/>
  <c r="CX226"/>
  <c r="CW226"/>
  <c r="CV226"/>
  <c r="DG225"/>
  <c r="DF225"/>
  <c r="DE225"/>
  <c r="DD225"/>
  <c r="DB225"/>
  <c r="DA225"/>
  <c r="CZ225"/>
  <c r="CY225"/>
  <c r="CX225"/>
  <c r="CW225"/>
  <c r="CV225"/>
  <c r="DG224"/>
  <c r="DF224"/>
  <c r="DE224"/>
  <c r="DD224"/>
  <c r="DB224"/>
  <c r="DA224"/>
  <c r="CZ224"/>
  <c r="CY224"/>
  <c r="CX224"/>
  <c r="CW224"/>
  <c r="CV224"/>
  <c r="DG223"/>
  <c r="DF223"/>
  <c r="DE223"/>
  <c r="DD223"/>
  <c r="DB223"/>
  <c r="DA223"/>
  <c r="CZ223"/>
  <c r="CY223"/>
  <c r="CX223"/>
  <c r="CW223"/>
  <c r="CV223"/>
  <c r="DG222"/>
  <c r="DF222"/>
  <c r="DE222"/>
  <c r="DD222"/>
  <c r="DB222"/>
  <c r="DA222"/>
  <c r="CZ222"/>
  <c r="CY222"/>
  <c r="CX222"/>
  <c r="CW222"/>
  <c r="CV222"/>
  <c r="DG221"/>
  <c r="DF221"/>
  <c r="DE221"/>
  <c r="DD221"/>
  <c r="DB221"/>
  <c r="DA221"/>
  <c r="CZ221"/>
  <c r="CY221"/>
  <c r="CX221"/>
  <c r="CW221"/>
  <c r="CV221"/>
  <c r="DG220"/>
  <c r="DF220"/>
  <c r="DE220"/>
  <c r="DD220"/>
  <c r="DB220"/>
  <c r="DA220"/>
  <c r="CZ220"/>
  <c r="CY220"/>
  <c r="CX220"/>
  <c r="CW220"/>
  <c r="CV220"/>
  <c r="DG219"/>
  <c r="DF219"/>
  <c r="DE219"/>
  <c r="DD219"/>
  <c r="DB219"/>
  <c r="DA219"/>
  <c r="CZ219"/>
  <c r="CY219"/>
  <c r="CX219"/>
  <c r="CW219"/>
  <c r="CV219"/>
  <c r="DG218"/>
  <c r="DF218"/>
  <c r="DE218"/>
  <c r="DD218"/>
  <c r="DB218"/>
  <c r="DA218"/>
  <c r="CZ218"/>
  <c r="CY218"/>
  <c r="CX218"/>
  <c r="CW218"/>
  <c r="CV218"/>
  <c r="DG217"/>
  <c r="DF217"/>
  <c r="DE217"/>
  <c r="DD217"/>
  <c r="DB217"/>
  <c r="DA217"/>
  <c r="CZ217"/>
  <c r="CY217"/>
  <c r="CX217"/>
  <c r="CW217"/>
  <c r="CV217"/>
  <c r="DG216"/>
  <c r="DF216"/>
  <c r="DE216"/>
  <c r="DD216"/>
  <c r="DB216"/>
  <c r="DA216"/>
  <c r="CZ216"/>
  <c r="CY216"/>
  <c r="CX216"/>
  <c r="CW216"/>
  <c r="CV216"/>
  <c r="DG215"/>
  <c r="DF215"/>
  <c r="DE215"/>
  <c r="DD215"/>
  <c r="DB215"/>
  <c r="DA215"/>
  <c r="CZ215"/>
  <c r="CY215"/>
  <c r="CX215"/>
  <c r="CW215"/>
  <c r="CV215"/>
  <c r="DG214"/>
  <c r="DF214"/>
  <c r="DE214"/>
  <c r="DD214"/>
  <c r="DB214"/>
  <c r="DA214"/>
  <c r="CZ214"/>
  <c r="CY214"/>
  <c r="CX214"/>
  <c r="CW214"/>
  <c r="CV214"/>
  <c r="DG213"/>
  <c r="DF213"/>
  <c r="DE213"/>
  <c r="DD213"/>
  <c r="DB213"/>
  <c r="DA213"/>
  <c r="CZ213"/>
  <c r="CY213"/>
  <c r="CX213"/>
  <c r="CW213"/>
  <c r="CV213"/>
  <c r="DG212"/>
  <c r="DF212"/>
  <c r="DE212"/>
  <c r="DD212"/>
  <c r="DB212"/>
  <c r="DA212"/>
  <c r="CZ212"/>
  <c r="CY212"/>
  <c r="CX212"/>
  <c r="CW212"/>
  <c r="CV212"/>
  <c r="DG211"/>
  <c r="DF211"/>
  <c r="DE211"/>
  <c r="DD211"/>
  <c r="DB211"/>
  <c r="DA211"/>
  <c r="CZ211"/>
  <c r="CY211"/>
  <c r="CX211"/>
  <c r="CW211"/>
  <c r="CV211"/>
  <c r="DG210"/>
  <c r="DF210"/>
  <c r="DE210"/>
  <c r="DD210"/>
  <c r="DB210"/>
  <c r="DA210"/>
  <c r="CZ210"/>
  <c r="CY210"/>
  <c r="CX210"/>
  <c r="CW210"/>
  <c r="CV210"/>
  <c r="DG209"/>
  <c r="DF209"/>
  <c r="DE209"/>
  <c r="DD209"/>
  <c r="DB209"/>
  <c r="DA209"/>
  <c r="CZ209"/>
  <c r="CY209"/>
  <c r="CX209"/>
  <c r="CW209"/>
  <c r="CV209"/>
  <c r="DG208"/>
  <c r="DF208"/>
  <c r="DE208"/>
  <c r="DD208"/>
  <c r="DB208"/>
  <c r="DA208"/>
  <c r="CZ208"/>
  <c r="CY208"/>
  <c r="CX208"/>
  <c r="CW208"/>
  <c r="CV208"/>
  <c r="DG207"/>
  <c r="DF207"/>
  <c r="DE207"/>
  <c r="DD207"/>
  <c r="DB207"/>
  <c r="DA207"/>
  <c r="CZ207"/>
  <c r="CY207"/>
  <c r="CX207"/>
  <c r="CW207"/>
  <c r="CV207"/>
  <c r="DG206"/>
  <c r="DF206"/>
  <c r="DE206"/>
  <c r="DD206"/>
  <c r="DB206"/>
  <c r="DA206"/>
  <c r="CZ206"/>
  <c r="CY206"/>
  <c r="CX206"/>
  <c r="CW206"/>
  <c r="CV206"/>
  <c r="DG205"/>
  <c r="DF205"/>
  <c r="DE205"/>
  <c r="DD205"/>
  <c r="DB205"/>
  <c r="DA205"/>
  <c r="CZ205"/>
  <c r="CY205"/>
  <c r="CX205"/>
  <c r="CW205"/>
  <c r="CV205"/>
  <c r="DG204"/>
  <c r="DF204"/>
  <c r="DE204"/>
  <c r="DD204"/>
  <c r="DB204"/>
  <c r="DA204"/>
  <c r="CZ204"/>
  <c r="CY204"/>
  <c r="CX204"/>
  <c r="CW204"/>
  <c r="CV204"/>
  <c r="DG203"/>
  <c r="DF203"/>
  <c r="DE203"/>
  <c r="DD203"/>
  <c r="DB203"/>
  <c r="DA203"/>
  <c r="CZ203"/>
  <c r="CY203"/>
  <c r="CX203"/>
  <c r="CW203"/>
  <c r="CV203"/>
  <c r="DG202"/>
  <c r="DF202"/>
  <c r="DE202"/>
  <c r="DD202"/>
  <c r="DB202"/>
  <c r="DA202"/>
  <c r="CZ202"/>
  <c r="CY202"/>
  <c r="CX202"/>
  <c r="CW202"/>
  <c r="CV202"/>
  <c r="DG201"/>
  <c r="DF201"/>
  <c r="DE201"/>
  <c r="DD201"/>
  <c r="DB201"/>
  <c r="DA201"/>
  <c r="CZ201"/>
  <c r="CY201"/>
  <c r="CX201"/>
  <c r="CW201"/>
  <c r="CV201"/>
  <c r="DG200"/>
  <c r="DF200"/>
  <c r="DE200"/>
  <c r="DD200"/>
  <c r="DB200"/>
  <c r="DA200"/>
  <c r="CZ200"/>
  <c r="CY200"/>
  <c r="CX200"/>
  <c r="CW200"/>
  <c r="CV200"/>
  <c r="DG199"/>
  <c r="DF199"/>
  <c r="DE199"/>
  <c r="DD199"/>
  <c r="DB199"/>
  <c r="DA199"/>
  <c r="CZ199"/>
  <c r="CY199"/>
  <c r="CX199"/>
  <c r="CW199"/>
  <c r="CV199"/>
  <c r="DG198"/>
  <c r="DF198"/>
  <c r="DE198"/>
  <c r="DD198"/>
  <c r="DB198"/>
  <c r="DA198"/>
  <c r="CZ198"/>
  <c r="CY198"/>
  <c r="CX198"/>
  <c r="CW198"/>
  <c r="CV198"/>
  <c r="DG197"/>
  <c r="DF197"/>
  <c r="DE197"/>
  <c r="DD197"/>
  <c r="DB197"/>
  <c r="DA197"/>
  <c r="CZ197"/>
  <c r="CY197"/>
  <c r="CX197"/>
  <c r="CW197"/>
  <c r="CV197"/>
  <c r="DG196"/>
  <c r="DF196"/>
  <c r="DE196"/>
  <c r="DD196"/>
  <c r="DB196"/>
  <c r="DA196"/>
  <c r="CZ196"/>
  <c r="CY196"/>
  <c r="CX196"/>
  <c r="CW196"/>
  <c r="CV196"/>
  <c r="DG195"/>
  <c r="DF195"/>
  <c r="DE195"/>
  <c r="DD195"/>
  <c r="DB195"/>
  <c r="DA195"/>
  <c r="CZ195"/>
  <c r="CY195"/>
  <c r="CX195"/>
  <c r="CW195"/>
  <c r="CV195"/>
  <c r="DG194"/>
  <c r="DF194"/>
  <c r="DE194"/>
  <c r="DD194"/>
  <c r="DB194"/>
  <c r="DA194"/>
  <c r="CZ194"/>
  <c r="CY194"/>
  <c r="CX194"/>
  <c r="CW194"/>
  <c r="CV194"/>
  <c r="DG193"/>
  <c r="DF193"/>
  <c r="DE193"/>
  <c r="DD193"/>
  <c r="DB193"/>
  <c r="DA193"/>
  <c r="CZ193"/>
  <c r="CY193"/>
  <c r="CX193"/>
  <c r="CW193"/>
  <c r="CV193"/>
  <c r="DG192"/>
  <c r="DF192"/>
  <c r="DE192"/>
  <c r="DD192"/>
  <c r="DB192"/>
  <c r="DA192"/>
  <c r="CZ192"/>
  <c r="CY192"/>
  <c r="CX192"/>
  <c r="CW192"/>
  <c r="CV192"/>
  <c r="DG191"/>
  <c r="DF191"/>
  <c r="DE191"/>
  <c r="DD191"/>
  <c r="DB191"/>
  <c r="DA191"/>
  <c r="CZ191"/>
  <c r="CY191"/>
  <c r="CX191"/>
  <c r="CW191"/>
  <c r="CV191"/>
  <c r="DG190"/>
  <c r="DF190"/>
  <c r="DE190"/>
  <c r="DD190"/>
  <c r="DB190"/>
  <c r="DA190"/>
  <c r="CZ190"/>
  <c r="CY190"/>
  <c r="CX190"/>
  <c r="CW190"/>
  <c r="CV190"/>
  <c r="DG189"/>
  <c r="DF189"/>
  <c r="DE189"/>
  <c r="DD189"/>
  <c r="DB189"/>
  <c r="DA189"/>
  <c r="CZ189"/>
  <c r="CY189"/>
  <c r="CX189"/>
  <c r="CW189"/>
  <c r="CV189"/>
  <c r="DG188"/>
  <c r="DF188"/>
  <c r="DE188"/>
  <c r="DD188"/>
  <c r="DB188"/>
  <c r="DA188"/>
  <c r="CZ188"/>
  <c r="CY188"/>
  <c r="CX188"/>
  <c r="CW188"/>
  <c r="CV188"/>
  <c r="DG187"/>
  <c r="DF187"/>
  <c r="DE187"/>
  <c r="DD187"/>
  <c r="DB187"/>
  <c r="DA187"/>
  <c r="CZ187"/>
  <c r="CY187"/>
  <c r="CX187"/>
  <c r="CW187"/>
  <c r="CV187"/>
  <c r="DG186"/>
  <c r="DF186"/>
  <c r="DE186"/>
  <c r="DD186"/>
  <c r="DB186"/>
  <c r="DA186"/>
  <c r="CZ186"/>
  <c r="CY186"/>
  <c r="CX186"/>
  <c r="CW186"/>
  <c r="CV186"/>
  <c r="DG185"/>
  <c r="DF185"/>
  <c r="DE185"/>
  <c r="DD185"/>
  <c r="DB185"/>
  <c r="DA185"/>
  <c r="CZ185"/>
  <c r="CY185"/>
  <c r="CX185"/>
  <c r="CW185"/>
  <c r="CV185"/>
  <c r="DG184"/>
  <c r="DF184"/>
  <c r="DE184"/>
  <c r="DD184"/>
  <c r="DB184"/>
  <c r="DA184"/>
  <c r="CZ184"/>
  <c r="CY184"/>
  <c r="CX184"/>
  <c r="CW184"/>
  <c r="CV184"/>
  <c r="DG183"/>
  <c r="DF183"/>
  <c r="DE183"/>
  <c r="DD183"/>
  <c r="DB183"/>
  <c r="DA183"/>
  <c r="CZ183"/>
  <c r="CY183"/>
  <c r="CX183"/>
  <c r="CW183"/>
  <c r="CV183"/>
  <c r="DG182"/>
  <c r="DF182"/>
  <c r="DE182"/>
  <c r="DD182"/>
  <c r="DB182"/>
  <c r="DA182"/>
  <c r="CZ182"/>
  <c r="CY182"/>
  <c r="CX182"/>
  <c r="CW182"/>
  <c r="CV182"/>
  <c r="DG181"/>
  <c r="DF181"/>
  <c r="DE181"/>
  <c r="DD181"/>
  <c r="DB181"/>
  <c r="DA181"/>
  <c r="CZ181"/>
  <c r="CY181"/>
  <c r="CX181"/>
  <c r="CW181"/>
  <c r="CV181"/>
  <c r="DG180"/>
  <c r="DF180"/>
  <c r="DE180"/>
  <c r="DD180"/>
  <c r="DB180"/>
  <c r="DA180"/>
  <c r="CZ180"/>
  <c r="CY180"/>
  <c r="CX180"/>
  <c r="CW180"/>
  <c r="CV180"/>
  <c r="DG179"/>
  <c r="DF179"/>
  <c r="DE179"/>
  <c r="DD179"/>
  <c r="DB179"/>
  <c r="DA179"/>
  <c r="CZ179"/>
  <c r="CY179"/>
  <c r="CX179"/>
  <c r="CW179"/>
  <c r="CV179"/>
  <c r="DG178"/>
  <c r="DF178"/>
  <c r="DE178"/>
  <c r="DD178"/>
  <c r="DB178"/>
  <c r="DA178"/>
  <c r="CZ178"/>
  <c r="CY178"/>
  <c r="CX178"/>
  <c r="CW178"/>
  <c r="CV178"/>
  <c r="DG177"/>
  <c r="DF177"/>
  <c r="DE177"/>
  <c r="DD177"/>
  <c r="DB177"/>
  <c r="DA177"/>
  <c r="CZ177"/>
  <c r="CY177"/>
  <c r="CX177"/>
  <c r="CW177"/>
  <c r="CV177"/>
  <c r="DG176"/>
  <c r="DF176"/>
  <c r="DE176"/>
  <c r="DD176"/>
  <c r="DB176"/>
  <c r="DA176"/>
  <c r="CZ176"/>
  <c r="CY176"/>
  <c r="CX176"/>
  <c r="CW176"/>
  <c r="CV176"/>
  <c r="DG175"/>
  <c r="DF175"/>
  <c r="DE175"/>
  <c r="DD175"/>
  <c r="DB175"/>
  <c r="DA175"/>
  <c r="CZ175"/>
  <c r="CY175"/>
  <c r="CX175"/>
  <c r="CW175"/>
  <c r="CV175"/>
  <c r="DG174"/>
  <c r="DF174"/>
  <c r="DE174"/>
  <c r="DD174"/>
  <c r="DB174"/>
  <c r="DA174"/>
  <c r="CZ174"/>
  <c r="CY174"/>
  <c r="CX174"/>
  <c r="CW174"/>
  <c r="CV174"/>
  <c r="DG173"/>
  <c r="DF173"/>
  <c r="DE173"/>
  <c r="DD173"/>
  <c r="DB173"/>
  <c r="DA173"/>
  <c r="CZ173"/>
  <c r="CY173"/>
  <c r="CX173"/>
  <c r="CW173"/>
  <c r="CV173"/>
  <c r="DG172"/>
  <c r="DF172"/>
  <c r="DE172"/>
  <c r="DD172"/>
  <c r="DB172"/>
  <c r="DA172"/>
  <c r="CZ172"/>
  <c r="CY172"/>
  <c r="CX172"/>
  <c r="CW172"/>
  <c r="CV172"/>
  <c r="DG171"/>
  <c r="DF171"/>
  <c r="DE171"/>
  <c r="DD171"/>
  <c r="DB171"/>
  <c r="DA171"/>
  <c r="CZ171"/>
  <c r="CY171"/>
  <c r="CX171"/>
  <c r="CW171"/>
  <c r="CV171"/>
  <c r="DG170"/>
  <c r="DF170"/>
  <c r="DE170"/>
  <c r="DD170"/>
  <c r="DB170"/>
  <c r="DA170"/>
  <c r="CZ170"/>
  <c r="CY170"/>
  <c r="CX170"/>
  <c r="CW170"/>
  <c r="CV170"/>
  <c r="DG169"/>
  <c r="DF169"/>
  <c r="DE169"/>
  <c r="DD169"/>
  <c r="DB169"/>
  <c r="DA169"/>
  <c r="CZ169"/>
  <c r="CY169"/>
  <c r="CX169"/>
  <c r="CW169"/>
  <c r="CV169"/>
  <c r="DG168"/>
  <c r="DF168"/>
  <c r="DE168"/>
  <c r="DD168"/>
  <c r="DB168"/>
  <c r="DA168"/>
  <c r="CZ168"/>
  <c r="CY168"/>
  <c r="CX168"/>
  <c r="CW168"/>
  <c r="CV168"/>
  <c r="DG167"/>
  <c r="DF167"/>
  <c r="DE167"/>
  <c r="DD167"/>
  <c r="DB167"/>
  <c r="DA167"/>
  <c r="CZ167"/>
  <c r="CY167"/>
  <c r="CX167"/>
  <c r="CW167"/>
  <c r="CV167"/>
  <c r="DG166"/>
  <c r="DF166"/>
  <c r="DE166"/>
  <c r="DD166"/>
  <c r="DB166"/>
  <c r="DA166"/>
  <c r="CZ166"/>
  <c r="CY166"/>
  <c r="CX166"/>
  <c r="CW166"/>
  <c r="CV166"/>
  <c r="DG165"/>
  <c r="DF165"/>
  <c r="DE165"/>
  <c r="DD165"/>
  <c r="DB165"/>
  <c r="DA165"/>
  <c r="CZ165"/>
  <c r="CY165"/>
  <c r="CX165"/>
  <c r="CW165"/>
  <c r="CV165"/>
  <c r="DG164"/>
  <c r="DF164"/>
  <c r="DE164"/>
  <c r="DD164"/>
  <c r="DB164"/>
  <c r="DA164"/>
  <c r="CZ164"/>
  <c r="CY164"/>
  <c r="CX164"/>
  <c r="CW164"/>
  <c r="CV164"/>
  <c r="DG163"/>
  <c r="DF163"/>
  <c r="DE163"/>
  <c r="DD163"/>
  <c r="DB163"/>
  <c r="DA163"/>
  <c r="CZ163"/>
  <c r="CY163"/>
  <c r="CX163"/>
  <c r="CW163"/>
  <c r="CV163"/>
  <c r="DG162"/>
  <c r="DF162"/>
  <c r="DE162"/>
  <c r="DD162"/>
  <c r="DB162"/>
  <c r="DA162"/>
  <c r="CZ162"/>
  <c r="CY162"/>
  <c r="CX162"/>
  <c r="CW162"/>
  <c r="CV162"/>
  <c r="DG161"/>
  <c r="DF161"/>
  <c r="DE161"/>
  <c r="DD161"/>
  <c r="DB161"/>
  <c r="DA161"/>
  <c r="CZ161"/>
  <c r="CY161"/>
  <c r="CX161"/>
  <c r="CW161"/>
  <c r="CV161"/>
  <c r="DG160"/>
  <c r="DF160"/>
  <c r="DE160"/>
  <c r="DD160"/>
  <c r="DB160"/>
  <c r="DA160"/>
  <c r="CZ160"/>
  <c r="CY160"/>
  <c r="CX160"/>
  <c r="CW160"/>
  <c r="CV160"/>
  <c r="DG159"/>
  <c r="DF159"/>
  <c r="DE159"/>
  <c r="DD159"/>
  <c r="DB159"/>
  <c r="DA159"/>
  <c r="CZ159"/>
  <c r="CY159"/>
  <c r="CX159"/>
  <c r="CW159"/>
  <c r="CV159"/>
  <c r="DG158"/>
  <c r="DF158"/>
  <c r="DE158"/>
  <c r="DD158"/>
  <c r="DB158"/>
  <c r="DA158"/>
  <c r="CZ158"/>
  <c r="CY158"/>
  <c r="CX158"/>
  <c r="CW158"/>
  <c r="CV158"/>
  <c r="DG157"/>
  <c r="DF157"/>
  <c r="DE157"/>
  <c r="DD157"/>
  <c r="DB157"/>
  <c r="DA157"/>
  <c r="CZ157"/>
  <c r="CY157"/>
  <c r="CX157"/>
  <c r="CW157"/>
  <c r="CV157"/>
  <c r="DG156"/>
  <c r="DF156"/>
  <c r="DE156"/>
  <c r="DD156"/>
  <c r="DB156"/>
  <c r="DA156"/>
  <c r="CZ156"/>
  <c r="CY156"/>
  <c r="CX156"/>
  <c r="CW156"/>
  <c r="CV156"/>
  <c r="DG155"/>
  <c r="DF155"/>
  <c r="DE155"/>
  <c r="DD155"/>
  <c r="DB155"/>
  <c r="DA155"/>
  <c r="CZ155"/>
  <c r="CY155"/>
  <c r="CX155"/>
  <c r="CW155"/>
  <c r="CV155"/>
  <c r="DG154"/>
  <c r="DF154"/>
  <c r="DE154"/>
  <c r="DD154"/>
  <c r="DB154"/>
  <c r="DA154"/>
  <c r="CZ154"/>
  <c r="CY154"/>
  <c r="CX154"/>
  <c r="CW154"/>
  <c r="CV154"/>
  <c r="DG153"/>
  <c r="DF153"/>
  <c r="DH153" s="1"/>
  <c r="DE153"/>
  <c r="DD153"/>
  <c r="DB153"/>
  <c r="DA153"/>
  <c r="CZ153"/>
  <c r="CY153"/>
  <c r="CX153"/>
  <c r="CW153"/>
  <c r="CV153"/>
  <c r="DG152"/>
  <c r="DF152"/>
  <c r="DE152"/>
  <c r="DD152"/>
  <c r="DB152"/>
  <c r="DA152"/>
  <c r="CZ152"/>
  <c r="CY152"/>
  <c r="CX152"/>
  <c r="CW152"/>
  <c r="CV152"/>
  <c r="DG151"/>
  <c r="DF151"/>
  <c r="DH151" s="1"/>
  <c r="DE151"/>
  <c r="DD151"/>
  <c r="DB151"/>
  <c r="DA151"/>
  <c r="CZ151"/>
  <c r="CY151"/>
  <c r="CX151"/>
  <c r="CW151"/>
  <c r="CV151"/>
  <c r="DG150"/>
  <c r="DF150"/>
  <c r="DE150"/>
  <c r="DD150"/>
  <c r="DB150"/>
  <c r="DA150"/>
  <c r="CZ150"/>
  <c r="CY150"/>
  <c r="CX150"/>
  <c r="CW150"/>
  <c r="CV150"/>
  <c r="DG149"/>
  <c r="DF149"/>
  <c r="DH149" s="1"/>
  <c r="DE149"/>
  <c r="DD149"/>
  <c r="DB149"/>
  <c r="DA149"/>
  <c r="CZ149"/>
  <c r="CY149"/>
  <c r="CX149"/>
  <c r="CW149"/>
  <c r="CV149"/>
  <c r="DG148"/>
  <c r="DF148"/>
  <c r="DE148"/>
  <c r="DD148"/>
  <c r="DB148"/>
  <c r="DA148"/>
  <c r="CZ148"/>
  <c r="CY148"/>
  <c r="CX148"/>
  <c r="CW148"/>
  <c r="CV148"/>
  <c r="DG147"/>
  <c r="DF147"/>
  <c r="DH147" s="1"/>
  <c r="DE147"/>
  <c r="DD147"/>
  <c r="DB147"/>
  <c r="DA147"/>
  <c r="CZ147"/>
  <c r="CY147"/>
  <c r="CX147"/>
  <c r="CW147"/>
  <c r="CV147"/>
  <c r="DG146"/>
  <c r="DF146"/>
  <c r="DE146"/>
  <c r="DD146"/>
  <c r="DB146"/>
  <c r="DA146"/>
  <c r="CZ146"/>
  <c r="CY146"/>
  <c r="CX146"/>
  <c r="CW146"/>
  <c r="CV146"/>
  <c r="DG145"/>
  <c r="DF145"/>
  <c r="DH145" s="1"/>
  <c r="DE145"/>
  <c r="DD145"/>
  <c r="DB145"/>
  <c r="DA145"/>
  <c r="CZ145"/>
  <c r="CY145"/>
  <c r="CX145"/>
  <c r="CW145"/>
  <c r="CV145"/>
  <c r="DG144"/>
  <c r="DF144"/>
  <c r="DE144"/>
  <c r="DD144"/>
  <c r="DB144"/>
  <c r="DA144"/>
  <c r="CZ144"/>
  <c r="CY144"/>
  <c r="CX144"/>
  <c r="CW144"/>
  <c r="CV144"/>
  <c r="DG143"/>
  <c r="DF143"/>
  <c r="DH143" s="1"/>
  <c r="DE143"/>
  <c r="DD143"/>
  <c r="DB143"/>
  <c r="DA143"/>
  <c r="CZ143"/>
  <c r="CY143"/>
  <c r="CX143"/>
  <c r="CW143"/>
  <c r="CV143"/>
  <c r="DG142"/>
  <c r="DF142"/>
  <c r="DE142"/>
  <c r="DD142"/>
  <c r="DB142"/>
  <c r="DA142"/>
  <c r="CZ142"/>
  <c r="CY142"/>
  <c r="CX142"/>
  <c r="CW142"/>
  <c r="CV142"/>
  <c r="DG141"/>
  <c r="DF141"/>
  <c r="DH141" s="1"/>
  <c r="DE141"/>
  <c r="DD141"/>
  <c r="DB141"/>
  <c r="DA141"/>
  <c r="CZ141"/>
  <c r="CY141"/>
  <c r="CX141"/>
  <c r="CW141"/>
  <c r="CV141"/>
  <c r="DG140"/>
  <c r="DF140"/>
  <c r="DE140"/>
  <c r="DD140"/>
  <c r="DB140"/>
  <c r="DA140"/>
  <c r="CZ140"/>
  <c r="CY140"/>
  <c r="CX140"/>
  <c r="CW140"/>
  <c r="CV140"/>
  <c r="DG139"/>
  <c r="DF139"/>
  <c r="DH139" s="1"/>
  <c r="DE139"/>
  <c r="DD139"/>
  <c r="DB139"/>
  <c r="DA139"/>
  <c r="CZ139"/>
  <c r="CY139"/>
  <c r="CX139"/>
  <c r="CW139"/>
  <c r="CV139"/>
  <c r="DG138"/>
  <c r="DF138"/>
  <c r="DE138"/>
  <c r="DD138"/>
  <c r="DB138"/>
  <c r="DA138"/>
  <c r="CZ138"/>
  <c r="CY138"/>
  <c r="CX138"/>
  <c r="CW138"/>
  <c r="CV138"/>
  <c r="DG137"/>
  <c r="DF137"/>
  <c r="DH137" s="1"/>
  <c r="DE137"/>
  <c r="DD137"/>
  <c r="DB137"/>
  <c r="DA137"/>
  <c r="CZ137"/>
  <c r="CY137"/>
  <c r="CX137"/>
  <c r="CW137"/>
  <c r="CV137"/>
  <c r="DG136"/>
  <c r="DF136"/>
  <c r="DE136"/>
  <c r="DD136"/>
  <c r="DB136"/>
  <c r="DA136"/>
  <c r="CZ136"/>
  <c r="CY136"/>
  <c r="CX136"/>
  <c r="CW136"/>
  <c r="CV136"/>
  <c r="DG135"/>
  <c r="DF135"/>
  <c r="DH135" s="1"/>
  <c r="DE135"/>
  <c r="DD135"/>
  <c r="DB135"/>
  <c r="DA135"/>
  <c r="CZ135"/>
  <c r="CY135"/>
  <c r="CX135"/>
  <c r="CW135"/>
  <c r="CV135"/>
  <c r="DG134"/>
  <c r="DF134"/>
  <c r="DE134"/>
  <c r="DD134"/>
  <c r="DB134"/>
  <c r="DA134"/>
  <c r="CZ134"/>
  <c r="CY134"/>
  <c r="CX134"/>
  <c r="CW134"/>
  <c r="CV134"/>
  <c r="DG133"/>
  <c r="DF133"/>
  <c r="DH133" s="1"/>
  <c r="DE133"/>
  <c r="DD133"/>
  <c r="DB133"/>
  <c r="DA133"/>
  <c r="CZ133"/>
  <c r="CY133"/>
  <c r="CX133"/>
  <c r="CW133"/>
  <c r="CV133"/>
  <c r="DG132"/>
  <c r="DF132"/>
  <c r="DE132"/>
  <c r="DD132"/>
  <c r="DB132"/>
  <c r="DA132"/>
  <c r="CZ132"/>
  <c r="CY132"/>
  <c r="CX132"/>
  <c r="CW132"/>
  <c r="CV132"/>
  <c r="DG131"/>
  <c r="DF131"/>
  <c r="DE131"/>
  <c r="DD131"/>
  <c r="DB131"/>
  <c r="DA131"/>
  <c r="CZ131"/>
  <c r="CY131"/>
  <c r="CX131"/>
  <c r="CW131"/>
  <c r="CV131"/>
  <c r="DG130"/>
  <c r="DF130"/>
  <c r="DE130"/>
  <c r="DD130"/>
  <c r="DB130"/>
  <c r="DA130"/>
  <c r="CZ130"/>
  <c r="CY130"/>
  <c r="CX130"/>
  <c r="CW130"/>
  <c r="CV130"/>
  <c r="DG129"/>
  <c r="DF129"/>
  <c r="DE129"/>
  <c r="DD129"/>
  <c r="DB129"/>
  <c r="DA129"/>
  <c r="CZ129"/>
  <c r="CY129"/>
  <c r="CX129"/>
  <c r="CW129"/>
  <c r="CV129"/>
  <c r="DG128"/>
  <c r="DF128"/>
  <c r="DE128"/>
  <c r="DD128"/>
  <c r="DB128"/>
  <c r="DA128"/>
  <c r="CZ128"/>
  <c r="CY128"/>
  <c r="CX128"/>
  <c r="CW128"/>
  <c r="CV128"/>
  <c r="DG127"/>
  <c r="DF127"/>
  <c r="DE127"/>
  <c r="DD127"/>
  <c r="DB127"/>
  <c r="DA127"/>
  <c r="CZ127"/>
  <c r="CY127"/>
  <c r="CX127"/>
  <c r="CW127"/>
  <c r="CV127"/>
  <c r="DG126"/>
  <c r="DF126"/>
  <c r="DE126"/>
  <c r="DD126"/>
  <c r="DB126"/>
  <c r="DA126"/>
  <c r="CZ126"/>
  <c r="CY126"/>
  <c r="CX126"/>
  <c r="CW126"/>
  <c r="CV126"/>
  <c r="DG125"/>
  <c r="DF125"/>
  <c r="DE125"/>
  <c r="DD125"/>
  <c r="DB125"/>
  <c r="DA125"/>
  <c r="CZ125"/>
  <c r="CY125"/>
  <c r="CX125"/>
  <c r="CW125"/>
  <c r="CV125"/>
  <c r="DG124"/>
  <c r="DF124"/>
  <c r="DE124"/>
  <c r="DD124"/>
  <c r="DB124"/>
  <c r="DA124"/>
  <c r="CZ124"/>
  <c r="CY124"/>
  <c r="CX124"/>
  <c r="CW124"/>
  <c r="CV124"/>
  <c r="DG123"/>
  <c r="DF123"/>
  <c r="DH123" s="1"/>
  <c r="DE123"/>
  <c r="DD123"/>
  <c r="DB123"/>
  <c r="DA123"/>
  <c r="CZ123"/>
  <c r="CY123"/>
  <c r="CX123"/>
  <c r="CW123"/>
  <c r="CV123"/>
  <c r="DG122"/>
  <c r="DF122"/>
  <c r="DE122"/>
  <c r="DD122"/>
  <c r="DB122"/>
  <c r="DA122"/>
  <c r="CZ122"/>
  <c r="CY122"/>
  <c r="CX122"/>
  <c r="CW122"/>
  <c r="CV122"/>
  <c r="DG121"/>
  <c r="DF121"/>
  <c r="DH121" s="1"/>
  <c r="DE121"/>
  <c r="DD121"/>
  <c r="DB121"/>
  <c r="DA121"/>
  <c r="CZ121"/>
  <c r="CY121"/>
  <c r="CX121"/>
  <c r="CW121"/>
  <c r="CV121"/>
  <c r="DG120"/>
  <c r="DF120"/>
  <c r="DE120"/>
  <c r="DD120"/>
  <c r="DB120"/>
  <c r="DA120"/>
  <c r="CZ120"/>
  <c r="CY120"/>
  <c r="CX120"/>
  <c r="CW120"/>
  <c r="CV120"/>
  <c r="DG119"/>
  <c r="DF119"/>
  <c r="DE119"/>
  <c r="DD119"/>
  <c r="DB119"/>
  <c r="DA119"/>
  <c r="CZ119"/>
  <c r="CY119"/>
  <c r="CX119"/>
  <c r="CW119"/>
  <c r="CV119"/>
  <c r="DG118"/>
  <c r="DF118"/>
  <c r="DE118"/>
  <c r="DD118"/>
  <c r="DB118"/>
  <c r="DA118"/>
  <c r="CZ118"/>
  <c r="CY118"/>
  <c r="CX118"/>
  <c r="CW118"/>
  <c r="CV118"/>
  <c r="DG117"/>
  <c r="DF117"/>
  <c r="DE117"/>
  <c r="DD117"/>
  <c r="DB117"/>
  <c r="DA117"/>
  <c r="CZ117"/>
  <c r="CY117"/>
  <c r="CX117"/>
  <c r="CW117"/>
  <c r="CV117"/>
  <c r="DG116"/>
  <c r="DF116"/>
  <c r="DE116"/>
  <c r="DD116"/>
  <c r="DB116"/>
  <c r="DA116"/>
  <c r="CZ116"/>
  <c r="CY116"/>
  <c r="CX116"/>
  <c r="CW116"/>
  <c r="CV116"/>
  <c r="DG115"/>
  <c r="DF115"/>
  <c r="DE115"/>
  <c r="DD115"/>
  <c r="DB115"/>
  <c r="DA115"/>
  <c r="CZ115"/>
  <c r="CY115"/>
  <c r="CX115"/>
  <c r="CW115"/>
  <c r="CV115"/>
  <c r="DG114"/>
  <c r="DF114"/>
  <c r="DE114"/>
  <c r="DD114"/>
  <c r="DB114"/>
  <c r="DA114"/>
  <c r="CZ114"/>
  <c r="CY114"/>
  <c r="CX114"/>
  <c r="CW114"/>
  <c r="CV114"/>
  <c r="DG113"/>
  <c r="DF113"/>
  <c r="DE113"/>
  <c r="DD113"/>
  <c r="DB113"/>
  <c r="DA113"/>
  <c r="CZ113"/>
  <c r="CY113"/>
  <c r="CX113"/>
  <c r="CW113"/>
  <c r="CV113"/>
  <c r="DG112"/>
  <c r="DF112"/>
  <c r="DE112"/>
  <c r="DD112"/>
  <c r="DB112"/>
  <c r="DA112"/>
  <c r="CZ112"/>
  <c r="CY112"/>
  <c r="CX112"/>
  <c r="CW112"/>
  <c r="CV112"/>
  <c r="DG111"/>
  <c r="DF111"/>
  <c r="DE111"/>
  <c r="DD111"/>
  <c r="DB111"/>
  <c r="DA111"/>
  <c r="CZ111"/>
  <c r="CY111"/>
  <c r="CX111"/>
  <c r="CW111"/>
  <c r="CV111"/>
  <c r="DG110"/>
  <c r="DF110"/>
  <c r="DE110"/>
  <c r="DD110"/>
  <c r="DB110"/>
  <c r="DA110"/>
  <c r="CZ110"/>
  <c r="CY110"/>
  <c r="CX110"/>
  <c r="CW110"/>
  <c r="CV110"/>
  <c r="DG109"/>
  <c r="DF109"/>
  <c r="DE109"/>
  <c r="DD109"/>
  <c r="DB109"/>
  <c r="DA109"/>
  <c r="CZ109"/>
  <c r="CY109"/>
  <c r="CX109"/>
  <c r="CW109"/>
  <c r="CV109"/>
  <c r="DG108"/>
  <c r="DF108"/>
  <c r="DE108"/>
  <c r="DD108"/>
  <c r="DB108"/>
  <c r="DA108"/>
  <c r="CZ108"/>
  <c r="CY108"/>
  <c r="CX108"/>
  <c r="CW108"/>
  <c r="CV108"/>
  <c r="DG107"/>
  <c r="DF107"/>
  <c r="DE107"/>
  <c r="DD107"/>
  <c r="DB107"/>
  <c r="DA107"/>
  <c r="CZ107"/>
  <c r="CY107"/>
  <c r="CX107"/>
  <c r="CW107"/>
  <c r="CV107"/>
  <c r="DG106"/>
  <c r="DF106"/>
  <c r="DE106"/>
  <c r="DD106"/>
  <c r="DB106"/>
  <c r="DA106"/>
  <c r="CZ106"/>
  <c r="CY106"/>
  <c r="CX106"/>
  <c r="CW106"/>
  <c r="CV106"/>
  <c r="DG105"/>
  <c r="DF105"/>
  <c r="DE105"/>
  <c r="DD105"/>
  <c r="DB105"/>
  <c r="DA105"/>
  <c r="CZ105"/>
  <c r="CY105"/>
  <c r="CX105"/>
  <c r="CW105"/>
  <c r="CV105"/>
  <c r="DG104"/>
  <c r="DF104"/>
  <c r="DE104"/>
  <c r="DD104"/>
  <c r="DB104"/>
  <c r="DA104"/>
  <c r="CZ104"/>
  <c r="CY104"/>
  <c r="CX104"/>
  <c r="CW104"/>
  <c r="CV104"/>
  <c r="DG103"/>
  <c r="DF103"/>
  <c r="DH103" s="1"/>
  <c r="DE103"/>
  <c r="DD103"/>
  <c r="DB103"/>
  <c r="DA103"/>
  <c r="DC103" s="1"/>
  <c r="CZ103"/>
  <c r="CY103"/>
  <c r="CX103"/>
  <c r="CW103"/>
  <c r="CV103"/>
  <c r="DG102"/>
  <c r="DF102"/>
  <c r="DE102"/>
  <c r="DD102"/>
  <c r="DB102"/>
  <c r="DA102"/>
  <c r="CZ102"/>
  <c r="CY102"/>
  <c r="CX102"/>
  <c r="CW102"/>
  <c r="CV102"/>
  <c r="DG101"/>
  <c r="DF101"/>
  <c r="DE101"/>
  <c r="DD101"/>
  <c r="DB101"/>
  <c r="DA101"/>
  <c r="CZ101"/>
  <c r="CY101"/>
  <c r="CX101"/>
  <c r="CW101"/>
  <c r="CV101"/>
  <c r="DG100"/>
  <c r="DF100"/>
  <c r="DE100"/>
  <c r="DD100"/>
  <c r="DB100"/>
  <c r="DA100"/>
  <c r="CZ100"/>
  <c r="CY100"/>
  <c r="CX100"/>
  <c r="CW100"/>
  <c r="CV100"/>
  <c r="DG99"/>
  <c r="DF99"/>
  <c r="DE99"/>
  <c r="DD99"/>
  <c r="DB99"/>
  <c r="DA99"/>
  <c r="CZ99"/>
  <c r="CY99"/>
  <c r="CX99"/>
  <c r="CW99"/>
  <c r="CV99"/>
  <c r="DG98"/>
  <c r="DF98"/>
  <c r="DE98"/>
  <c r="DD98"/>
  <c r="DB98"/>
  <c r="DA98"/>
  <c r="CZ98"/>
  <c r="CY98"/>
  <c r="CX98"/>
  <c r="CW98"/>
  <c r="CV98"/>
  <c r="DG97"/>
  <c r="DF97"/>
  <c r="DE97"/>
  <c r="DD97"/>
  <c r="DB97"/>
  <c r="DA97"/>
  <c r="CZ97"/>
  <c r="CY97"/>
  <c r="CX97"/>
  <c r="CW97"/>
  <c r="CV97"/>
  <c r="DG96"/>
  <c r="DF96"/>
  <c r="DE96"/>
  <c r="DD96"/>
  <c r="DB96"/>
  <c r="DA96"/>
  <c r="CZ96"/>
  <c r="CY96"/>
  <c r="CX96"/>
  <c r="CW96"/>
  <c r="CV96"/>
  <c r="DG95"/>
  <c r="DF95"/>
  <c r="DE95"/>
  <c r="DD95"/>
  <c r="DB95"/>
  <c r="DA95"/>
  <c r="CZ95"/>
  <c r="CY95"/>
  <c r="CX95"/>
  <c r="CW95"/>
  <c r="CV95"/>
  <c r="DG94"/>
  <c r="DF94"/>
  <c r="DE94"/>
  <c r="DD94"/>
  <c r="DB94"/>
  <c r="DA94"/>
  <c r="CZ94"/>
  <c r="CY94"/>
  <c r="CX94"/>
  <c r="CW94"/>
  <c r="CV94"/>
  <c r="DG93"/>
  <c r="DF93"/>
  <c r="DE93"/>
  <c r="DD93"/>
  <c r="DB93"/>
  <c r="DA93"/>
  <c r="CZ93"/>
  <c r="CY93"/>
  <c r="CX93"/>
  <c r="CW93"/>
  <c r="CV93"/>
  <c r="DG92"/>
  <c r="DF92"/>
  <c r="DE92"/>
  <c r="DD92"/>
  <c r="DB92"/>
  <c r="DA92"/>
  <c r="CZ92"/>
  <c r="CY92"/>
  <c r="CX92"/>
  <c r="CW92"/>
  <c r="CV92"/>
  <c r="DG91"/>
  <c r="DF91"/>
  <c r="DE91"/>
  <c r="DD91"/>
  <c r="DB91"/>
  <c r="DA91"/>
  <c r="CZ91"/>
  <c r="CY91"/>
  <c r="CX91"/>
  <c r="CW91"/>
  <c r="CV91"/>
  <c r="DG90"/>
  <c r="DF90"/>
  <c r="DE90"/>
  <c r="DD90"/>
  <c r="DB90"/>
  <c r="DA90"/>
  <c r="CZ90"/>
  <c r="CY90"/>
  <c r="CX90"/>
  <c r="CW90"/>
  <c r="CV90"/>
  <c r="DG89"/>
  <c r="DF89"/>
  <c r="DE89"/>
  <c r="DD89"/>
  <c r="DB89"/>
  <c r="DA89"/>
  <c r="CZ89"/>
  <c r="CY89"/>
  <c r="CX89"/>
  <c r="CW89"/>
  <c r="CV89"/>
  <c r="DG88"/>
  <c r="DF88"/>
  <c r="DE88"/>
  <c r="DD88"/>
  <c r="DB88"/>
  <c r="DA88"/>
  <c r="CZ88"/>
  <c r="CY88"/>
  <c r="CX88"/>
  <c r="CW88"/>
  <c r="CV88"/>
  <c r="DG87"/>
  <c r="DF87"/>
  <c r="DE87"/>
  <c r="DD87"/>
  <c r="DB87"/>
  <c r="DA87"/>
  <c r="CZ87"/>
  <c r="CY87"/>
  <c r="CX87"/>
  <c r="CW87"/>
  <c r="CV87"/>
  <c r="DG86"/>
  <c r="DF86"/>
  <c r="DE86"/>
  <c r="DD86"/>
  <c r="DB86"/>
  <c r="DA86"/>
  <c r="CZ86"/>
  <c r="CY86"/>
  <c r="CX86"/>
  <c r="CW86"/>
  <c r="CV86"/>
  <c r="DG85"/>
  <c r="DF85"/>
  <c r="DE85"/>
  <c r="DD85"/>
  <c r="DB85"/>
  <c r="DA85"/>
  <c r="CZ85"/>
  <c r="CY85"/>
  <c r="CX85"/>
  <c r="CW85"/>
  <c r="CV85"/>
  <c r="DG84"/>
  <c r="DF84"/>
  <c r="DE84"/>
  <c r="DD84"/>
  <c r="DB84"/>
  <c r="DA84"/>
  <c r="CZ84"/>
  <c r="CY84"/>
  <c r="CX84"/>
  <c r="CW84"/>
  <c r="CV84"/>
  <c r="DG83"/>
  <c r="DF83"/>
  <c r="DE83"/>
  <c r="DD83"/>
  <c r="DB83"/>
  <c r="DA83"/>
  <c r="CZ83"/>
  <c r="CY83"/>
  <c r="CX83"/>
  <c r="CW83"/>
  <c r="CV83"/>
  <c r="DG82"/>
  <c r="DF82"/>
  <c r="DE82"/>
  <c r="DD82"/>
  <c r="DB82"/>
  <c r="DA82"/>
  <c r="CZ82"/>
  <c r="CY82"/>
  <c r="CX82"/>
  <c r="CW82"/>
  <c r="CV82"/>
  <c r="DG81"/>
  <c r="DF81"/>
  <c r="DE81"/>
  <c r="DD81"/>
  <c r="DB81"/>
  <c r="DA81"/>
  <c r="CZ81"/>
  <c r="CY81"/>
  <c r="CX81"/>
  <c r="CW81"/>
  <c r="CV81"/>
  <c r="DG80"/>
  <c r="DF80"/>
  <c r="DE80"/>
  <c r="DD80"/>
  <c r="DB80"/>
  <c r="DA80"/>
  <c r="CZ80"/>
  <c r="CY80"/>
  <c r="CX80"/>
  <c r="CW80"/>
  <c r="CV80"/>
  <c r="DG79"/>
  <c r="DF79"/>
  <c r="DE79"/>
  <c r="DD79"/>
  <c r="DB79"/>
  <c r="DA79"/>
  <c r="CZ79"/>
  <c r="CY79"/>
  <c r="CX79"/>
  <c r="CW79"/>
  <c r="CV79"/>
  <c r="DG78"/>
  <c r="DF78"/>
  <c r="DE78"/>
  <c r="DD78"/>
  <c r="DB78"/>
  <c r="DA78"/>
  <c r="CZ78"/>
  <c r="CY78"/>
  <c r="CX78"/>
  <c r="CW78"/>
  <c r="CV78"/>
  <c r="DG77"/>
  <c r="DF77"/>
  <c r="DE77"/>
  <c r="DD77"/>
  <c r="DB77"/>
  <c r="DA77"/>
  <c r="CZ77"/>
  <c r="CY77"/>
  <c r="CX77"/>
  <c r="CW77"/>
  <c r="CV77"/>
  <c r="DG76"/>
  <c r="DF76"/>
  <c r="DE76"/>
  <c r="DD76"/>
  <c r="DB76"/>
  <c r="DA76"/>
  <c r="CZ76"/>
  <c r="CY76"/>
  <c r="CX76"/>
  <c r="CW76"/>
  <c r="CV76"/>
  <c r="DG75"/>
  <c r="DF75"/>
  <c r="DE75"/>
  <c r="DD75"/>
  <c r="DB75"/>
  <c r="DA75"/>
  <c r="CZ75"/>
  <c r="CY75"/>
  <c r="CX75"/>
  <c r="CW75"/>
  <c r="CV75"/>
  <c r="DG74"/>
  <c r="DF74"/>
  <c r="DE74"/>
  <c r="DD74"/>
  <c r="DB74"/>
  <c r="DA74"/>
  <c r="CZ74"/>
  <c r="CY74"/>
  <c r="CX74"/>
  <c r="CW74"/>
  <c r="CV74"/>
  <c r="DG73"/>
  <c r="DF73"/>
  <c r="DE73"/>
  <c r="DD73"/>
  <c r="DB73"/>
  <c r="DA73"/>
  <c r="CZ73"/>
  <c r="CY73"/>
  <c r="CX73"/>
  <c r="CW73"/>
  <c r="CV73"/>
  <c r="DG72"/>
  <c r="DF72"/>
  <c r="DE72"/>
  <c r="DD72"/>
  <c r="DB72"/>
  <c r="DA72"/>
  <c r="CZ72"/>
  <c r="CY72"/>
  <c r="CX72"/>
  <c r="CW72"/>
  <c r="CV72"/>
  <c r="DG71"/>
  <c r="DF71"/>
  <c r="DE71"/>
  <c r="DD71"/>
  <c r="DB71"/>
  <c r="DA71"/>
  <c r="CZ71"/>
  <c r="CY71"/>
  <c r="CX71"/>
  <c r="CW71"/>
  <c r="CV71"/>
  <c r="DG70"/>
  <c r="DF70"/>
  <c r="DE70"/>
  <c r="DD70"/>
  <c r="DB70"/>
  <c r="DA70"/>
  <c r="CZ70"/>
  <c r="CY70"/>
  <c r="CX70"/>
  <c r="CW70"/>
  <c r="CV70"/>
  <c r="DG69"/>
  <c r="DF69"/>
  <c r="DE69"/>
  <c r="DD69"/>
  <c r="DB69"/>
  <c r="DA69"/>
  <c r="CZ69"/>
  <c r="CY69"/>
  <c r="CX69"/>
  <c r="CW69"/>
  <c r="CV69"/>
  <c r="DG68"/>
  <c r="DF68"/>
  <c r="DE68"/>
  <c r="DD68"/>
  <c r="DB68"/>
  <c r="DA68"/>
  <c r="CZ68"/>
  <c r="CY68"/>
  <c r="CX68"/>
  <c r="CW68"/>
  <c r="CV68"/>
  <c r="DG67"/>
  <c r="DF67"/>
  <c r="DE67"/>
  <c r="DD67"/>
  <c r="DB67"/>
  <c r="DA67"/>
  <c r="CZ67"/>
  <c r="CY67"/>
  <c r="CX67"/>
  <c r="CW67"/>
  <c r="CV67"/>
  <c r="DG66"/>
  <c r="DF66"/>
  <c r="DE66"/>
  <c r="DD66"/>
  <c r="DB66"/>
  <c r="DA66"/>
  <c r="CZ66"/>
  <c r="CY66"/>
  <c r="CX66"/>
  <c r="CW66"/>
  <c r="CV66"/>
  <c r="DG65"/>
  <c r="DF65"/>
  <c r="DE65"/>
  <c r="DD65"/>
  <c r="DB65"/>
  <c r="DA65"/>
  <c r="CZ65"/>
  <c r="CY65"/>
  <c r="CX65"/>
  <c r="CW65"/>
  <c r="CV65"/>
  <c r="DG64"/>
  <c r="DF64"/>
  <c r="DE64"/>
  <c r="DD64"/>
  <c r="DB64"/>
  <c r="DA64"/>
  <c r="CZ64"/>
  <c r="CY64"/>
  <c r="CX64"/>
  <c r="CW64"/>
  <c r="CV64"/>
  <c r="DG63"/>
  <c r="DF63"/>
  <c r="DE63"/>
  <c r="DD63"/>
  <c r="DB63"/>
  <c r="DA63"/>
  <c r="CZ63"/>
  <c r="CY63"/>
  <c r="CX63"/>
  <c r="CW63"/>
  <c r="CV63"/>
  <c r="DG62"/>
  <c r="DF62"/>
  <c r="DE62"/>
  <c r="DD62"/>
  <c r="DB62"/>
  <c r="DA62"/>
  <c r="CZ62"/>
  <c r="CY62"/>
  <c r="CX62"/>
  <c r="CW62"/>
  <c r="CV62"/>
  <c r="DG61"/>
  <c r="DF61"/>
  <c r="DE61"/>
  <c r="DD61"/>
  <c r="DB61"/>
  <c r="DA61"/>
  <c r="CZ61"/>
  <c r="CY61"/>
  <c r="CX61"/>
  <c r="CW61"/>
  <c r="CV61"/>
  <c r="DG60"/>
  <c r="DF60"/>
  <c r="DE60"/>
  <c r="DD60"/>
  <c r="DB60"/>
  <c r="DA60"/>
  <c r="CZ60"/>
  <c r="CY60"/>
  <c r="CX60"/>
  <c r="CW60"/>
  <c r="CV60"/>
  <c r="DG59"/>
  <c r="DF59"/>
  <c r="DE59"/>
  <c r="DD59"/>
  <c r="DB59"/>
  <c r="DA59"/>
  <c r="CZ59"/>
  <c r="CY59"/>
  <c r="CX59"/>
  <c r="CW59"/>
  <c r="CV59"/>
  <c r="DG58"/>
  <c r="DF58"/>
  <c r="DE58"/>
  <c r="DD58"/>
  <c r="DB58"/>
  <c r="DA58"/>
  <c r="CZ58"/>
  <c r="CY58"/>
  <c r="CX58"/>
  <c r="CW58"/>
  <c r="CV58"/>
  <c r="DG57"/>
  <c r="DF57"/>
  <c r="DE57"/>
  <c r="DD57"/>
  <c r="DB57"/>
  <c r="DA57"/>
  <c r="CZ57"/>
  <c r="CY57"/>
  <c r="CX57"/>
  <c r="CW57"/>
  <c r="CV57"/>
  <c r="DG56"/>
  <c r="DF56"/>
  <c r="DE56"/>
  <c r="DD56"/>
  <c r="DB56"/>
  <c r="DA56"/>
  <c r="CZ56"/>
  <c r="CY56"/>
  <c r="CX56"/>
  <c r="CW56"/>
  <c r="CV56"/>
  <c r="DG55"/>
  <c r="DF55"/>
  <c r="DH55" s="1"/>
  <c r="DE55"/>
  <c r="DD55"/>
  <c r="DB55"/>
  <c r="DA55"/>
  <c r="DC55" s="1"/>
  <c r="CZ55"/>
  <c r="CY55"/>
  <c r="CX55"/>
  <c r="CW55"/>
  <c r="CV55"/>
  <c r="DG54"/>
  <c r="DF54"/>
  <c r="DE54"/>
  <c r="DD54"/>
  <c r="DB54"/>
  <c r="DA54"/>
  <c r="CZ54"/>
  <c r="CY54"/>
  <c r="CX54"/>
  <c r="CW54"/>
  <c r="CV54"/>
  <c r="DG53"/>
  <c r="DF53"/>
  <c r="DH53" s="1"/>
  <c r="DE53"/>
  <c r="DD53"/>
  <c r="DB53"/>
  <c r="DA53"/>
  <c r="CZ53"/>
  <c r="CY53"/>
  <c r="CX53"/>
  <c r="CW53"/>
  <c r="CV53"/>
  <c r="DG52"/>
  <c r="DF52"/>
  <c r="DE52"/>
  <c r="DD52"/>
  <c r="DB52"/>
  <c r="DA52"/>
  <c r="CZ52"/>
  <c r="CY52"/>
  <c r="CX52"/>
  <c r="CW52"/>
  <c r="CV52"/>
  <c r="DG51"/>
  <c r="DF51"/>
  <c r="DH51" s="1"/>
  <c r="DE51"/>
  <c r="DD51"/>
  <c r="DB51"/>
  <c r="DA51"/>
  <c r="CZ51"/>
  <c r="CY51"/>
  <c r="CX51"/>
  <c r="CW51"/>
  <c r="CV51"/>
  <c r="DG50"/>
  <c r="DF50"/>
  <c r="DE50"/>
  <c r="DD50"/>
  <c r="DB50"/>
  <c r="DA50"/>
  <c r="CZ50"/>
  <c r="CY50"/>
  <c r="CX50"/>
  <c r="CW50"/>
  <c r="CV50"/>
  <c r="DG49"/>
  <c r="DF49"/>
  <c r="DH49" s="1"/>
  <c r="DE49"/>
  <c r="DD49"/>
  <c r="DB49"/>
  <c r="DA49"/>
  <c r="CZ49"/>
  <c r="CY49"/>
  <c r="CX49"/>
  <c r="CW49"/>
  <c r="CV49"/>
  <c r="DG48"/>
  <c r="DF48"/>
  <c r="DE48"/>
  <c r="DD48"/>
  <c r="DB48"/>
  <c r="DA48"/>
  <c r="CZ48"/>
  <c r="CY48"/>
  <c r="CX48"/>
  <c r="CW48"/>
  <c r="CV48"/>
  <c r="DG47"/>
  <c r="DF47"/>
  <c r="DH47" s="1"/>
  <c r="DE47"/>
  <c r="DD47"/>
  <c r="DB47"/>
  <c r="DA47"/>
  <c r="CZ47"/>
  <c r="CY47"/>
  <c r="CX47"/>
  <c r="CW47"/>
  <c r="CV47"/>
  <c r="DG46"/>
  <c r="DF46"/>
  <c r="DE46"/>
  <c r="DD46"/>
  <c r="DB46"/>
  <c r="DA46"/>
  <c r="CZ46"/>
  <c r="CY46"/>
  <c r="CX46"/>
  <c r="CW46"/>
  <c r="CV46"/>
  <c r="DG45"/>
  <c r="DF45"/>
  <c r="DH45" s="1"/>
  <c r="DE45"/>
  <c r="DD45"/>
  <c r="DB45"/>
  <c r="DA45"/>
  <c r="CZ45"/>
  <c r="CY45"/>
  <c r="CX45"/>
  <c r="CW45"/>
  <c r="CV45"/>
  <c r="DG44"/>
  <c r="DF44"/>
  <c r="DE44"/>
  <c r="DD44"/>
  <c r="DB44"/>
  <c r="DA44"/>
  <c r="CZ44"/>
  <c r="CY44"/>
  <c r="CX44"/>
  <c r="CW44"/>
  <c r="CV44"/>
  <c r="DG43"/>
  <c r="DF43"/>
  <c r="DE43"/>
  <c r="DD43"/>
  <c r="DB43"/>
  <c r="DA43"/>
  <c r="CZ43"/>
  <c r="CY43"/>
  <c r="CX43"/>
  <c r="CW43"/>
  <c r="CV43"/>
  <c r="DG42"/>
  <c r="DF42"/>
  <c r="DE42"/>
  <c r="DD42"/>
  <c r="DB42"/>
  <c r="DA42"/>
  <c r="CZ42"/>
  <c r="CY42"/>
  <c r="CX42"/>
  <c r="CW42"/>
  <c r="CV42"/>
  <c r="DG41"/>
  <c r="DF41"/>
  <c r="DE41"/>
  <c r="DD41"/>
  <c r="DB41"/>
  <c r="DA41"/>
  <c r="CZ41"/>
  <c r="CY41"/>
  <c r="CX41"/>
  <c r="CW41"/>
  <c r="CV41"/>
  <c r="DG40"/>
  <c r="DF40"/>
  <c r="DE40"/>
  <c r="DD40"/>
  <c r="DB40"/>
  <c r="DA40"/>
  <c r="CZ40"/>
  <c r="CY40"/>
  <c r="CX40"/>
  <c r="CW40"/>
  <c r="CV40"/>
  <c r="DG39"/>
  <c r="DF39"/>
  <c r="DE39"/>
  <c r="DD39"/>
  <c r="DB39"/>
  <c r="DA39"/>
  <c r="CZ39"/>
  <c r="CY39"/>
  <c r="CX39"/>
  <c r="CW39"/>
  <c r="CV39"/>
  <c r="DG38"/>
  <c r="DF38"/>
  <c r="DE38"/>
  <c r="DD38"/>
  <c r="DB38"/>
  <c r="DA38"/>
  <c r="CZ38"/>
  <c r="CY38"/>
  <c r="CX38"/>
  <c r="CW38"/>
  <c r="CV38"/>
  <c r="DG37"/>
  <c r="DF37"/>
  <c r="DE37"/>
  <c r="DD37"/>
  <c r="DB37"/>
  <c r="DA37"/>
  <c r="CZ37"/>
  <c r="CY37"/>
  <c r="CX37"/>
  <c r="CW37"/>
  <c r="CV37"/>
  <c r="DG36"/>
  <c r="DF36"/>
  <c r="DE36"/>
  <c r="DD36"/>
  <c r="DB36"/>
  <c r="DA36"/>
  <c r="CZ36"/>
  <c r="CY36"/>
  <c r="CX36"/>
  <c r="CW36"/>
  <c r="CV36"/>
  <c r="DG35"/>
  <c r="DF35"/>
  <c r="DE35"/>
  <c r="DD35"/>
  <c r="DB35"/>
  <c r="DA35"/>
  <c r="CZ35"/>
  <c r="CY35"/>
  <c r="CX35"/>
  <c r="CW35"/>
  <c r="CV35"/>
  <c r="DG34"/>
  <c r="DF34"/>
  <c r="DE34"/>
  <c r="DD34"/>
  <c r="DB34"/>
  <c r="DA34"/>
  <c r="CZ34"/>
  <c r="CY34"/>
  <c r="CX34"/>
  <c r="CW34"/>
  <c r="CV34"/>
  <c r="DG33"/>
  <c r="DF33"/>
  <c r="DE33"/>
  <c r="DD33"/>
  <c r="DB33"/>
  <c r="DA33"/>
  <c r="CZ33"/>
  <c r="CY33"/>
  <c r="CX33"/>
  <c r="CW33"/>
  <c r="CV33"/>
  <c r="DG32"/>
  <c r="DF32"/>
  <c r="DE32"/>
  <c r="DD32"/>
  <c r="DB32"/>
  <c r="DA32"/>
  <c r="CZ32"/>
  <c r="CY32"/>
  <c r="CX32"/>
  <c r="CW32"/>
  <c r="CV32"/>
  <c r="DG31"/>
  <c r="DF31"/>
  <c r="DE31"/>
  <c r="DD31"/>
  <c r="DB31"/>
  <c r="DA31"/>
  <c r="CZ31"/>
  <c r="CY31"/>
  <c r="CX31"/>
  <c r="CW31"/>
  <c r="CV31"/>
  <c r="DG30"/>
  <c r="DF30"/>
  <c r="DE30"/>
  <c r="DD30"/>
  <c r="DB30"/>
  <c r="DA30"/>
  <c r="CZ30"/>
  <c r="CY30"/>
  <c r="CX30"/>
  <c r="CW30"/>
  <c r="CV30"/>
  <c r="DG29"/>
  <c r="DF29"/>
  <c r="DE29"/>
  <c r="DD29"/>
  <c r="DB29"/>
  <c r="DA29"/>
  <c r="CZ29"/>
  <c r="CY29"/>
  <c r="CX29"/>
  <c r="CW29"/>
  <c r="CV29"/>
  <c r="DG28"/>
  <c r="DF28"/>
  <c r="DE28"/>
  <c r="DD28"/>
  <c r="DB28"/>
  <c r="DA28"/>
  <c r="CZ28"/>
  <c r="CY28"/>
  <c r="CX28"/>
  <c r="CW28"/>
  <c r="CV28"/>
  <c r="DG27"/>
  <c r="DF27"/>
  <c r="DE27"/>
  <c r="DD27"/>
  <c r="DB27"/>
  <c r="DA27"/>
  <c r="CZ27"/>
  <c r="CY27"/>
  <c r="CX27"/>
  <c r="CW27"/>
  <c r="CV27"/>
  <c r="DG26"/>
  <c r="DF26"/>
  <c r="DE26"/>
  <c r="DD26"/>
  <c r="DB26"/>
  <c r="DA26"/>
  <c r="CZ26"/>
  <c r="CY26"/>
  <c r="CX26"/>
  <c r="CW26"/>
  <c r="CV26"/>
  <c r="DG25"/>
  <c r="DF25"/>
  <c r="DE25"/>
  <c r="DD25"/>
  <c r="DB25"/>
  <c r="DA25"/>
  <c r="CZ25"/>
  <c r="CY25"/>
  <c r="CX25"/>
  <c r="CW25"/>
  <c r="CV25"/>
  <c r="DG24"/>
  <c r="DF24"/>
  <c r="DE24"/>
  <c r="DD24"/>
  <c r="DB24"/>
  <c r="DA24"/>
  <c r="CZ24"/>
  <c r="CY24"/>
  <c r="CX24"/>
  <c r="CW24"/>
  <c r="CV24"/>
  <c r="DG23"/>
  <c r="DF23"/>
  <c r="DE23"/>
  <c r="DD23"/>
  <c r="DB23"/>
  <c r="DA23"/>
  <c r="CZ23"/>
  <c r="CY23"/>
  <c r="CX23"/>
  <c r="CW23"/>
  <c r="CV23"/>
  <c r="DG22"/>
  <c r="DF22"/>
  <c r="DE22"/>
  <c r="DD22"/>
  <c r="DB22"/>
  <c r="DA22"/>
  <c r="CZ22"/>
  <c r="CY22"/>
  <c r="CX22"/>
  <c r="CW22"/>
  <c r="CV22"/>
  <c r="DG21"/>
  <c r="DF21"/>
  <c r="DE21"/>
  <c r="DD21"/>
  <c r="DB21"/>
  <c r="DA21"/>
  <c r="CZ21"/>
  <c r="CY21"/>
  <c r="CX21"/>
  <c r="CW21"/>
  <c r="CV21"/>
  <c r="DG20"/>
  <c r="DF20"/>
  <c r="DE20"/>
  <c r="DD20"/>
  <c r="DB20"/>
  <c r="DA20"/>
  <c r="CZ20"/>
  <c r="CY20"/>
  <c r="CX20"/>
  <c r="CW20"/>
  <c r="CV20"/>
  <c r="DG19"/>
  <c r="DF19"/>
  <c r="DE19"/>
  <c r="DD19"/>
  <c r="DB19"/>
  <c r="DA19"/>
  <c r="CZ19"/>
  <c r="CY19"/>
  <c r="CX19"/>
  <c r="CW19"/>
  <c r="CV19"/>
  <c r="DG18"/>
  <c r="DF18"/>
  <c r="DE18"/>
  <c r="DD18"/>
  <c r="DB18"/>
  <c r="DA18"/>
  <c r="CZ18"/>
  <c r="CY18"/>
  <c r="CX18"/>
  <c r="CW18"/>
  <c r="CV18"/>
  <c r="DG17"/>
  <c r="DF17"/>
  <c r="DE17"/>
  <c r="DD17"/>
  <c r="DB17"/>
  <c r="DA17"/>
  <c r="CZ17"/>
  <c r="CY17"/>
  <c r="CX17"/>
  <c r="CW17"/>
  <c r="CV17"/>
  <c r="DG16"/>
  <c r="DF16"/>
  <c r="DE16"/>
  <c r="DD16"/>
  <c r="DB16"/>
  <c r="DA16"/>
  <c r="CZ16"/>
  <c r="CY16"/>
  <c r="CX16"/>
  <c r="CW16"/>
  <c r="CV16"/>
  <c r="DG15"/>
  <c r="DF15"/>
  <c r="DE15"/>
  <c r="DD15"/>
  <c r="DB15"/>
  <c r="DA15"/>
  <c r="CZ15"/>
  <c r="CY15"/>
  <c r="CX15"/>
  <c r="CW15"/>
  <c r="CV15"/>
  <c r="DG14"/>
  <c r="DF14"/>
  <c r="DE14"/>
  <c r="DD14"/>
  <c r="DB14"/>
  <c r="DA14"/>
  <c r="CZ14"/>
  <c r="CY14"/>
  <c r="CX14"/>
  <c r="CW14"/>
  <c r="CV14"/>
  <c r="DG13"/>
  <c r="DF13"/>
  <c r="DE13"/>
  <c r="DD13"/>
  <c r="DB13"/>
  <c r="DA13"/>
  <c r="CZ13"/>
  <c r="CY13"/>
  <c r="CX13"/>
  <c r="CW13"/>
  <c r="CV13"/>
  <c r="DG12"/>
  <c r="DF12"/>
  <c r="DE12"/>
  <c r="DD12"/>
  <c r="DB12"/>
  <c r="DA12"/>
  <c r="CZ12"/>
  <c r="CY12"/>
  <c r="CX12"/>
  <c r="CW12"/>
  <c r="CV12"/>
  <c r="DG11"/>
  <c r="DF11"/>
  <c r="DE11"/>
  <c r="DD11"/>
  <c r="DB11"/>
  <c r="DA11"/>
  <c r="CZ11"/>
  <c r="CY11"/>
  <c r="CX11"/>
  <c r="CW11"/>
  <c r="CV11"/>
  <c r="DG10"/>
  <c r="DF10"/>
  <c r="DE10"/>
  <c r="DD10"/>
  <c r="DB10"/>
  <c r="DA10"/>
  <c r="CZ10"/>
  <c r="CY10"/>
  <c r="CX10"/>
  <c r="CW10"/>
  <c r="CV10"/>
  <c r="DG9"/>
  <c r="DF9"/>
  <c r="DE9"/>
  <c r="DD9"/>
  <c r="DB9"/>
  <c r="DA9"/>
  <c r="CZ9"/>
  <c r="CY9"/>
  <c r="CX9"/>
  <c r="CW9"/>
  <c r="CV9"/>
  <c r="DG8"/>
  <c r="DF8"/>
  <c r="DE8"/>
  <c r="DD8"/>
  <c r="DB8"/>
  <c r="DA8"/>
  <c r="CZ8"/>
  <c r="CY8"/>
  <c r="CX8"/>
  <c r="CW8"/>
  <c r="CV8"/>
  <c r="DG7"/>
  <c r="DF7"/>
  <c r="DE7"/>
  <c r="DD7"/>
  <c r="DB7"/>
  <c r="DA7"/>
  <c r="CZ7"/>
  <c r="CY7"/>
  <c r="CX7"/>
  <c r="CW7"/>
  <c r="CV7"/>
  <c r="DG6"/>
  <c r="DF6"/>
  <c r="DE6"/>
  <c r="DD6"/>
  <c r="DB6"/>
  <c r="DA6"/>
  <c r="CZ6"/>
  <c r="CY6"/>
  <c r="CX6"/>
  <c r="CW6"/>
  <c r="CV6"/>
  <c r="DG5"/>
  <c r="DF5"/>
  <c r="DE5"/>
  <c r="DD5"/>
  <c r="DB5"/>
  <c r="DA5"/>
  <c r="CZ5"/>
  <c r="CY5"/>
  <c r="CX5"/>
  <c r="CW5"/>
  <c r="CV5"/>
  <c r="DG4"/>
  <c r="DF4"/>
  <c r="DE4"/>
  <c r="DD4"/>
  <c r="DB4"/>
  <c r="DA4"/>
  <c r="CZ4"/>
  <c r="CY4"/>
  <c r="CX4"/>
  <c r="CW4"/>
  <c r="CV4"/>
  <c r="DG3"/>
  <c r="DF3"/>
  <c r="DE3"/>
  <c r="DD3"/>
  <c r="DB3"/>
  <c r="DA3"/>
  <c r="CZ3"/>
  <c r="CY3"/>
  <c r="CX3"/>
  <c r="CW3"/>
  <c r="CV3"/>
  <c r="DG2"/>
  <c r="DF2"/>
  <c r="DE2"/>
  <c r="DD2"/>
  <c r="DB2"/>
  <c r="DA2"/>
  <c r="CZ2"/>
  <c r="CY2"/>
  <c r="CK237"/>
  <c r="CK236"/>
  <c r="CK235"/>
  <c r="CK234"/>
  <c r="CK233"/>
  <c r="CK232"/>
  <c r="CK231"/>
  <c r="CK230"/>
  <c r="CK229"/>
  <c r="CK228"/>
  <c r="CK227"/>
  <c r="CK226"/>
  <c r="CK225"/>
  <c r="CK224"/>
  <c r="CK223"/>
  <c r="CK222"/>
  <c r="CK221"/>
  <c r="CK220"/>
  <c r="CK219"/>
  <c r="CK218"/>
  <c r="CK217"/>
  <c r="CK216"/>
  <c r="CK215"/>
  <c r="CK214"/>
  <c r="CK213"/>
  <c r="CK212"/>
  <c r="CK211"/>
  <c r="CK210"/>
  <c r="CK209"/>
  <c r="CK208"/>
  <c r="CK207"/>
  <c r="CK206"/>
  <c r="CK205"/>
  <c r="CK204"/>
  <c r="CK203"/>
  <c r="CK202"/>
  <c r="CK201"/>
  <c r="CK200"/>
  <c r="CK199"/>
  <c r="CK198"/>
  <c r="CK197"/>
  <c r="CK196"/>
  <c r="CK195"/>
  <c r="CK194"/>
  <c r="CK193"/>
  <c r="CK192"/>
  <c r="CK191"/>
  <c r="CK190"/>
  <c r="CK189"/>
  <c r="CK188"/>
  <c r="CK187"/>
  <c r="CK186"/>
  <c r="CK185"/>
  <c r="CK184"/>
  <c r="CK183"/>
  <c r="CK182"/>
  <c r="CK181"/>
  <c r="CK180"/>
  <c r="CK179"/>
  <c r="CK178"/>
  <c r="CK177"/>
  <c r="CK176"/>
  <c r="CK175"/>
  <c r="CK174"/>
  <c r="CK173"/>
  <c r="CK172"/>
  <c r="CK171"/>
  <c r="CK170"/>
  <c r="CK169"/>
  <c r="CK168"/>
  <c r="CK167"/>
  <c r="CK166"/>
  <c r="CK165"/>
  <c r="CK164"/>
  <c r="CK163"/>
  <c r="CK162"/>
  <c r="CK161"/>
  <c r="CK160"/>
  <c r="CK159"/>
  <c r="CK158"/>
  <c r="CK157"/>
  <c r="CK156"/>
  <c r="CK155"/>
  <c r="CK154"/>
  <c r="CK153"/>
  <c r="CK152"/>
  <c r="CK151"/>
  <c r="CK150"/>
  <c r="CK149"/>
  <c r="CK148"/>
  <c r="CK147"/>
  <c r="CK146"/>
  <c r="CK145"/>
  <c r="CK144"/>
  <c r="CK143"/>
  <c r="CK142"/>
  <c r="CK141"/>
  <c r="CK140"/>
  <c r="CK139"/>
  <c r="CK138"/>
  <c r="CK137"/>
  <c r="CK136"/>
  <c r="CK135"/>
  <c r="CK134"/>
  <c r="CK133"/>
  <c r="CK132"/>
  <c r="CK131"/>
  <c r="CK130"/>
  <c r="CK129"/>
  <c r="CK128"/>
  <c r="CK127"/>
  <c r="CK126"/>
  <c r="CK125"/>
  <c r="CK124"/>
  <c r="CK123"/>
  <c r="CK122"/>
  <c r="CK121"/>
  <c r="CK120"/>
  <c r="CK119"/>
  <c r="CK118"/>
  <c r="CK117"/>
  <c r="CK116"/>
  <c r="CK115"/>
  <c r="CK114"/>
  <c r="CK113"/>
  <c r="CK112"/>
  <c r="CK111"/>
  <c r="CK110"/>
  <c r="CK109"/>
  <c r="CK108"/>
  <c r="CK107"/>
  <c r="CK106"/>
  <c r="CK105"/>
  <c r="CK104"/>
  <c r="CK103"/>
  <c r="CK102"/>
  <c r="CK100"/>
  <c r="CK99"/>
  <c r="CK98"/>
  <c r="CK97"/>
  <c r="CK96"/>
  <c r="CK95"/>
  <c r="CK94"/>
  <c r="CK93"/>
  <c r="CK92"/>
  <c r="CK91"/>
  <c r="CK90"/>
  <c r="CK89"/>
  <c r="CK88"/>
  <c r="CK87"/>
  <c r="CK86"/>
  <c r="CK85"/>
  <c r="CK84"/>
  <c r="CK83"/>
  <c r="CK82"/>
  <c r="CK81"/>
  <c r="CK80"/>
  <c r="CK79"/>
  <c r="CK78"/>
  <c r="CK77"/>
  <c r="CK76"/>
  <c r="CK75"/>
  <c r="CK74"/>
  <c r="CK73"/>
  <c r="CK72"/>
  <c r="CK71"/>
  <c r="CK70"/>
  <c r="CK69"/>
  <c r="CK68"/>
  <c r="CK67"/>
  <c r="CK66"/>
  <c r="CK65"/>
  <c r="CK64"/>
  <c r="CK63"/>
  <c r="CK62"/>
  <c r="CK61"/>
  <c r="CK60"/>
  <c r="CK59"/>
  <c r="CK58"/>
  <c r="CK57"/>
  <c r="CK56"/>
  <c r="CK55"/>
  <c r="CK54"/>
  <c r="CK53"/>
  <c r="CK52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K6"/>
  <c r="CK5"/>
  <c r="CK4"/>
  <c r="CK3"/>
  <c r="CK2"/>
  <c r="CF238"/>
  <c r="CX2"/>
  <c r="CW2"/>
  <c r="CV2"/>
  <c r="CS35" i="24" l="1"/>
  <c r="CT35"/>
  <c r="CU35" s="1"/>
  <c r="CS42" i="23"/>
  <c r="CT42"/>
  <c r="CU42" s="1"/>
  <c r="CS59" i="22"/>
  <c r="CT59"/>
  <c r="CU59" s="1"/>
  <c r="CS49" i="21"/>
  <c r="CT49"/>
  <c r="CU49" s="1"/>
  <c r="CS61" i="20"/>
  <c r="CT61"/>
  <c r="CU61" s="1"/>
  <c r="DH2" i="1"/>
  <c r="DC16"/>
  <c r="DH16"/>
  <c r="DH120"/>
  <c r="DH122"/>
  <c r="DH124"/>
  <c r="DH134"/>
  <c r="DH136"/>
  <c r="DH138"/>
  <c r="DH146"/>
  <c r="DH148"/>
  <c r="DH152"/>
  <c r="DC147"/>
  <c r="DC153"/>
  <c r="DH44"/>
  <c r="DH46"/>
  <c r="DH50"/>
  <c r="DC52"/>
  <c r="DH52"/>
  <c r="DH54"/>
  <c r="DH140"/>
  <c r="DH142"/>
  <c r="DH150"/>
  <c r="DH13"/>
  <c r="DH15"/>
  <c r="CK238"/>
  <c r="DC15"/>
  <c r="DC17"/>
  <c r="DC51"/>
  <c r="DC53"/>
  <c r="DC123"/>
  <c r="DC149"/>
  <c r="DC151"/>
  <c r="DC54"/>
  <c r="DC102"/>
  <c r="DH102"/>
  <c r="DC148"/>
  <c r="DC150"/>
  <c r="DC152"/>
  <c r="DC3"/>
  <c r="DH3"/>
  <c r="DC4"/>
  <c r="DH4"/>
  <c r="DC5"/>
  <c r="DH5"/>
  <c r="DC6"/>
  <c r="DH6"/>
  <c r="DC7"/>
  <c r="DH7"/>
  <c r="DC8"/>
  <c r="DH8"/>
  <c r="DC9"/>
  <c r="DH9"/>
  <c r="DC10"/>
  <c r="DH10"/>
  <c r="DC11"/>
  <c r="DH11"/>
  <c r="DC12"/>
  <c r="DH12"/>
  <c r="DC13"/>
  <c r="DC14"/>
  <c r="DH14"/>
  <c r="DH17"/>
  <c r="DC18"/>
  <c r="DH18"/>
  <c r="DC19"/>
  <c r="DH19"/>
  <c r="DC20"/>
  <c r="DH20"/>
  <c r="DC21"/>
  <c r="DH21"/>
  <c r="DC22"/>
  <c r="DH22"/>
  <c r="DC23"/>
  <c r="DH23"/>
  <c r="DC24"/>
  <c r="DH24"/>
  <c r="DC25"/>
  <c r="DH25"/>
  <c r="DC26"/>
  <c r="DH26"/>
  <c r="DC27"/>
  <c r="DH27"/>
  <c r="DC28"/>
  <c r="DH28"/>
  <c r="DC29"/>
  <c r="DH29"/>
  <c r="DC30"/>
  <c r="DH30"/>
  <c r="DC31"/>
  <c r="DH31"/>
  <c r="DC32"/>
  <c r="DH32"/>
  <c r="DC33"/>
  <c r="DH33"/>
  <c r="DC34"/>
  <c r="DH34"/>
  <c r="DC35"/>
  <c r="DH35"/>
  <c r="DC36"/>
  <c r="DH36"/>
  <c r="DC37"/>
  <c r="DH37"/>
  <c r="DC38"/>
  <c r="DH38"/>
  <c r="DC39"/>
  <c r="DH39"/>
  <c r="DC40"/>
  <c r="DH40"/>
  <c r="DC41"/>
  <c r="DH41"/>
  <c r="DC42"/>
  <c r="DH42"/>
  <c r="DC43"/>
  <c r="DH43"/>
  <c r="DC44"/>
  <c r="DC45"/>
  <c r="DC46"/>
  <c r="DC47"/>
  <c r="DC48"/>
  <c r="DH48"/>
  <c r="DC49"/>
  <c r="DC50"/>
  <c r="DC56"/>
  <c r="DH56"/>
  <c r="DC57"/>
  <c r="DH57"/>
  <c r="DC58"/>
  <c r="DH58"/>
  <c r="DC59"/>
  <c r="DH59"/>
  <c r="DC60"/>
  <c r="DH60"/>
  <c r="DC61"/>
  <c r="DH61"/>
  <c r="DC62"/>
  <c r="DH62"/>
  <c r="DC63"/>
  <c r="DH63"/>
  <c r="DC64"/>
  <c r="DH64"/>
  <c r="DC65"/>
  <c r="DH65"/>
  <c r="DC66"/>
  <c r="DH66"/>
  <c r="DC67"/>
  <c r="DH67"/>
  <c r="DC68"/>
  <c r="DH68"/>
  <c r="DC69"/>
  <c r="DH69"/>
  <c r="DC70"/>
  <c r="DH70"/>
  <c r="DC71"/>
  <c r="DH71"/>
  <c r="DC72"/>
  <c r="DH72"/>
  <c r="DC73"/>
  <c r="DH73"/>
  <c r="DC74"/>
  <c r="DH74"/>
  <c r="DC75"/>
  <c r="DH75"/>
  <c r="DC76"/>
  <c r="DH76"/>
  <c r="DC77"/>
  <c r="DH77"/>
  <c r="DC78"/>
  <c r="DH78"/>
  <c r="DC79"/>
  <c r="DH79"/>
  <c r="DC80"/>
  <c r="DH80"/>
  <c r="DC81"/>
  <c r="DH81"/>
  <c r="DC82"/>
  <c r="DH82"/>
  <c r="DC83"/>
  <c r="DH83"/>
  <c r="DC84"/>
  <c r="DH84"/>
  <c r="DC85"/>
  <c r="DH85"/>
  <c r="DC86"/>
  <c r="DH86"/>
  <c r="DC87"/>
  <c r="DH87"/>
  <c r="DC88"/>
  <c r="DH88"/>
  <c r="DC89"/>
  <c r="DH89"/>
  <c r="DC90"/>
  <c r="DH90"/>
  <c r="DC91"/>
  <c r="DH91"/>
  <c r="DC92"/>
  <c r="DH92"/>
  <c r="DC93"/>
  <c r="DH93"/>
  <c r="DC94"/>
  <c r="DH94"/>
  <c r="DC95"/>
  <c r="DH95"/>
  <c r="DC96"/>
  <c r="DH96"/>
  <c r="DC97"/>
  <c r="DH97"/>
  <c r="DC98"/>
  <c r="DH98"/>
  <c r="DC99"/>
  <c r="DH99"/>
  <c r="DC100"/>
  <c r="DH100"/>
  <c r="DC101"/>
  <c r="DH101"/>
  <c r="DC104"/>
  <c r="DH104"/>
  <c r="DC105"/>
  <c r="DH105"/>
  <c r="DC106"/>
  <c r="DH106"/>
  <c r="DC107"/>
  <c r="DH107"/>
  <c r="DC108"/>
  <c r="DH108"/>
  <c r="DC109"/>
  <c r="DH109"/>
  <c r="DC110"/>
  <c r="DH110"/>
  <c r="DC111"/>
  <c r="DH111"/>
  <c r="DC112"/>
  <c r="DH112"/>
  <c r="DC113"/>
  <c r="DH113"/>
  <c r="DC114"/>
  <c r="DH114"/>
  <c r="DC115"/>
  <c r="DH115"/>
  <c r="DC116"/>
  <c r="DH116"/>
  <c r="DC117"/>
  <c r="DH117"/>
  <c r="DC118"/>
  <c r="DH118"/>
  <c r="DC119"/>
  <c r="DH119"/>
  <c r="DC120"/>
  <c r="DC121"/>
  <c r="DC122"/>
  <c r="DC124"/>
  <c r="DC125"/>
  <c r="DH125"/>
  <c r="DC126"/>
  <c r="DH126"/>
  <c r="DC127"/>
  <c r="DH127"/>
  <c r="DC128"/>
  <c r="DH128"/>
  <c r="DC129"/>
  <c r="DH129"/>
  <c r="DC130"/>
  <c r="DH130"/>
  <c r="DC131"/>
  <c r="DH131"/>
  <c r="DC132"/>
  <c r="DH132"/>
  <c r="DC133"/>
  <c r="DC134"/>
  <c r="DC135"/>
  <c r="DC136"/>
  <c r="DC137"/>
  <c r="DC138"/>
  <c r="DC139"/>
  <c r="DC140"/>
  <c r="DC141"/>
  <c r="DC142"/>
  <c r="DC143"/>
  <c r="DC144"/>
  <c r="DH144"/>
  <c r="DC145"/>
  <c r="DC146"/>
  <c r="DC154"/>
  <c r="DH154"/>
  <c r="DC155"/>
  <c r="DH155"/>
  <c r="DC156"/>
  <c r="DH156"/>
  <c r="DC157"/>
  <c r="DH157"/>
  <c r="DC158"/>
  <c r="DH158"/>
  <c r="DC159"/>
  <c r="DH159"/>
  <c r="DC160"/>
  <c r="DH160"/>
  <c r="DC161"/>
  <c r="DH161"/>
  <c r="DC162"/>
  <c r="DH162"/>
  <c r="DC163"/>
  <c r="DH163"/>
  <c r="DC164"/>
  <c r="DH164"/>
  <c r="DC165"/>
  <c r="DH165"/>
  <c r="DC166"/>
  <c r="DH166"/>
  <c r="DC167"/>
  <c r="DH167"/>
  <c r="DC168"/>
  <c r="DH168"/>
  <c r="DC169"/>
  <c r="DH169"/>
  <c r="DC170"/>
  <c r="DH170"/>
  <c r="DC171"/>
  <c r="DH171"/>
  <c r="DC172"/>
  <c r="DH172"/>
  <c r="DC173"/>
  <c r="DH173"/>
  <c r="DC174"/>
  <c r="DH174"/>
  <c r="DC175"/>
  <c r="DH175"/>
  <c r="DC176"/>
  <c r="DH176"/>
  <c r="DC177"/>
  <c r="DH177"/>
  <c r="DC178"/>
  <c r="DH178"/>
  <c r="DC179"/>
  <c r="DH179"/>
  <c r="DC180"/>
  <c r="DH180"/>
  <c r="DC181"/>
  <c r="DH181"/>
  <c r="DC182"/>
  <c r="DH182"/>
  <c r="DC183"/>
  <c r="DH183"/>
  <c r="DC184"/>
  <c r="DH184"/>
  <c r="DC185"/>
  <c r="DH185"/>
  <c r="DC186"/>
  <c r="DH186"/>
  <c r="DC187"/>
  <c r="DH187"/>
  <c r="DC188"/>
  <c r="DH188"/>
  <c r="DC189"/>
  <c r="DH189"/>
  <c r="DC190"/>
  <c r="DH190"/>
  <c r="DC191"/>
  <c r="DH191"/>
  <c r="DC192"/>
  <c r="DH192"/>
  <c r="DC193"/>
  <c r="DH193"/>
  <c r="DC194"/>
  <c r="DH194"/>
  <c r="DC195"/>
  <c r="DH195"/>
  <c r="DC196"/>
  <c r="DH196"/>
  <c r="DC197"/>
  <c r="DH197"/>
  <c r="DC198"/>
  <c r="DH198"/>
  <c r="DC199"/>
  <c r="DH199"/>
  <c r="DC200"/>
  <c r="DH200"/>
  <c r="DC201"/>
  <c r="DH201"/>
  <c r="DC202"/>
  <c r="DH202"/>
  <c r="DC203"/>
  <c r="DH203"/>
  <c r="DC204"/>
  <c r="DH204"/>
  <c r="DC205"/>
  <c r="DH205"/>
  <c r="DC206"/>
  <c r="DH206"/>
  <c r="DC207"/>
  <c r="DH207"/>
  <c r="DC208"/>
  <c r="DH208"/>
  <c r="DC209"/>
  <c r="DH209"/>
  <c r="DC210"/>
  <c r="DH210"/>
  <c r="DC211"/>
  <c r="DH211"/>
  <c r="DC212"/>
  <c r="DH212"/>
  <c r="DC213"/>
  <c r="DH213"/>
  <c r="DC214"/>
  <c r="DH214"/>
  <c r="DC215"/>
  <c r="DH215"/>
  <c r="DC216"/>
  <c r="DH216"/>
  <c r="DC217"/>
  <c r="DH217"/>
  <c r="DC218"/>
  <c r="DH218"/>
  <c r="DC219"/>
  <c r="DH219"/>
  <c r="DC220"/>
  <c r="DH220"/>
  <c r="DC221"/>
  <c r="DH221"/>
  <c r="DC222"/>
  <c r="DH222"/>
  <c r="DC223"/>
  <c r="DH223"/>
  <c r="DC224"/>
  <c r="DH224"/>
  <c r="DC225"/>
  <c r="DH225"/>
  <c r="DC226"/>
  <c r="DH226"/>
  <c r="DC227"/>
  <c r="DH227"/>
  <c r="DC228"/>
  <c r="DH228"/>
  <c r="DC229"/>
  <c r="DH229"/>
  <c r="DC230"/>
  <c r="DH230"/>
  <c r="DC231"/>
  <c r="DH231"/>
  <c r="DC232"/>
  <c r="DH232"/>
  <c r="DC233"/>
  <c r="DH233"/>
  <c r="DC234"/>
  <c r="DH234"/>
  <c r="DC235"/>
  <c r="DH235"/>
  <c r="DC236"/>
  <c r="DH236"/>
  <c r="DC237"/>
  <c r="DH237"/>
  <c r="DC2"/>
  <c r="CL237"/>
  <c r="CJ237"/>
  <c r="DI237" s="1"/>
  <c r="CI237"/>
  <c r="CL236"/>
  <c r="CJ236"/>
  <c r="DI236" s="1"/>
  <c r="CI236"/>
  <c r="CL235"/>
  <c r="CJ235"/>
  <c r="DI235" s="1"/>
  <c r="CI235"/>
  <c r="CL234"/>
  <c r="CJ234"/>
  <c r="DI234" s="1"/>
  <c r="CI234"/>
  <c r="CL233"/>
  <c r="CJ233"/>
  <c r="DI233" s="1"/>
  <c r="CI233"/>
  <c r="CL232"/>
  <c r="CJ232"/>
  <c r="DI232" s="1"/>
  <c r="CI232"/>
  <c r="CL231"/>
  <c r="CJ231"/>
  <c r="DI231" s="1"/>
  <c r="CI231"/>
  <c r="CL230"/>
  <c r="CJ230"/>
  <c r="DI230" s="1"/>
  <c r="CI230"/>
  <c r="CL229"/>
  <c r="CJ229"/>
  <c r="DI229" s="1"/>
  <c r="CI229"/>
  <c r="CL228"/>
  <c r="CJ228"/>
  <c r="DI228" s="1"/>
  <c r="CI228"/>
  <c r="CL227"/>
  <c r="CJ227"/>
  <c r="DI227" s="1"/>
  <c r="CI227"/>
  <c r="CL226"/>
  <c r="CJ226"/>
  <c r="DI226" s="1"/>
  <c r="CI226"/>
  <c r="CL225"/>
  <c r="CJ225"/>
  <c r="DI225" s="1"/>
  <c r="CI225"/>
  <c r="CL224"/>
  <c r="CJ224"/>
  <c r="DI224" s="1"/>
  <c r="CI224"/>
  <c r="CL223"/>
  <c r="CJ223"/>
  <c r="DI223" s="1"/>
  <c r="CI223"/>
  <c r="CL222"/>
  <c r="CJ222"/>
  <c r="DI222" s="1"/>
  <c r="CI222"/>
  <c r="CL221"/>
  <c r="CJ221"/>
  <c r="DI221" s="1"/>
  <c r="CI221"/>
  <c r="CL220"/>
  <c r="CJ220"/>
  <c r="DI220" s="1"/>
  <c r="CI220"/>
  <c r="CL219"/>
  <c r="CJ219"/>
  <c r="DI219" s="1"/>
  <c r="CI219"/>
  <c r="CL218"/>
  <c r="CJ218"/>
  <c r="DI218" s="1"/>
  <c r="CI218"/>
  <c r="CL217"/>
  <c r="CJ217"/>
  <c r="DI217" s="1"/>
  <c r="CI217"/>
  <c r="CL216"/>
  <c r="CJ216"/>
  <c r="DI216" s="1"/>
  <c r="CI216"/>
  <c r="CL215"/>
  <c r="CJ215"/>
  <c r="DI215" s="1"/>
  <c r="CI215"/>
  <c r="CL214"/>
  <c r="CJ214"/>
  <c r="DI214" s="1"/>
  <c r="CI214"/>
  <c r="CL213"/>
  <c r="CJ213"/>
  <c r="DI213" s="1"/>
  <c r="CI213"/>
  <c r="CL212"/>
  <c r="CJ212"/>
  <c r="DI212" s="1"/>
  <c r="CI212"/>
  <c r="CL211"/>
  <c r="CJ211"/>
  <c r="DI211" s="1"/>
  <c r="CI211"/>
  <c r="CL210"/>
  <c r="CJ210"/>
  <c r="DI210" s="1"/>
  <c r="CI210"/>
  <c r="CL209"/>
  <c r="CJ209"/>
  <c r="DI209" s="1"/>
  <c r="CI209"/>
  <c r="CL208"/>
  <c r="CJ208"/>
  <c r="DI208" s="1"/>
  <c r="CI208"/>
  <c r="CL207"/>
  <c r="CJ207"/>
  <c r="DI207" s="1"/>
  <c r="CI207"/>
  <c r="CL206"/>
  <c r="CJ206"/>
  <c r="DI206" s="1"/>
  <c r="CI206"/>
  <c r="CL205"/>
  <c r="CJ205"/>
  <c r="DI205" s="1"/>
  <c r="CI205"/>
  <c r="CL204"/>
  <c r="CJ204"/>
  <c r="DI204" s="1"/>
  <c r="CI204"/>
  <c r="CL203"/>
  <c r="CJ203"/>
  <c r="DI203" s="1"/>
  <c r="CI203"/>
  <c r="CL202"/>
  <c r="CJ202"/>
  <c r="DI202" s="1"/>
  <c r="CI202"/>
  <c r="CL201"/>
  <c r="CJ201"/>
  <c r="DI201" s="1"/>
  <c r="CI201"/>
  <c r="CL200"/>
  <c r="CJ200"/>
  <c r="DI200" s="1"/>
  <c r="CI200"/>
  <c r="CL199"/>
  <c r="CJ199"/>
  <c r="DI199" s="1"/>
  <c r="CI199"/>
  <c r="CL198"/>
  <c r="CJ198"/>
  <c r="DI198" s="1"/>
  <c r="CI198"/>
  <c r="CL197"/>
  <c r="CJ197"/>
  <c r="DI197" s="1"/>
  <c r="CI197"/>
  <c r="CL196"/>
  <c r="CJ196"/>
  <c r="DI196" s="1"/>
  <c r="CI196"/>
  <c r="CL195"/>
  <c r="CJ195"/>
  <c r="DI195" s="1"/>
  <c r="CI195"/>
  <c r="CL194"/>
  <c r="CJ194"/>
  <c r="DI194" s="1"/>
  <c r="CI194"/>
  <c r="CL193"/>
  <c r="CJ193"/>
  <c r="DI193" s="1"/>
  <c r="CI193"/>
  <c r="CL192"/>
  <c r="CJ192"/>
  <c r="DI192" s="1"/>
  <c r="CI192"/>
  <c r="CL191"/>
  <c r="CJ191"/>
  <c r="DI191" s="1"/>
  <c r="CI191"/>
  <c r="CL190"/>
  <c r="CJ190"/>
  <c r="DI190" s="1"/>
  <c r="CI190"/>
  <c r="CL189"/>
  <c r="CJ189"/>
  <c r="DI189" s="1"/>
  <c r="CI189"/>
  <c r="CL188"/>
  <c r="CJ188"/>
  <c r="DI188" s="1"/>
  <c r="CI188"/>
  <c r="CL187"/>
  <c r="CJ187"/>
  <c r="DI187" s="1"/>
  <c r="CI187"/>
  <c r="CL186"/>
  <c r="CJ186"/>
  <c r="DI186" s="1"/>
  <c r="CI186"/>
  <c r="CL185"/>
  <c r="CJ185"/>
  <c r="DI185" s="1"/>
  <c r="CI185"/>
  <c r="CL184"/>
  <c r="CJ184"/>
  <c r="DI184" s="1"/>
  <c r="CI184"/>
  <c r="CL183"/>
  <c r="CJ183"/>
  <c r="DI183" s="1"/>
  <c r="CI183"/>
  <c r="CL182"/>
  <c r="CJ182"/>
  <c r="DI182" s="1"/>
  <c r="CI182"/>
  <c r="CL181"/>
  <c r="CJ181"/>
  <c r="DI181" s="1"/>
  <c r="CI181"/>
  <c r="CL180"/>
  <c r="CJ180"/>
  <c r="DI180" s="1"/>
  <c r="CI180"/>
  <c r="CL179"/>
  <c r="CJ179"/>
  <c r="DI179" s="1"/>
  <c r="CI179"/>
  <c r="CL178"/>
  <c r="CJ178"/>
  <c r="DI178" s="1"/>
  <c r="CI178"/>
  <c r="CL177"/>
  <c r="CJ177"/>
  <c r="DI177" s="1"/>
  <c r="CI177"/>
  <c r="CL176"/>
  <c r="CJ176"/>
  <c r="DI176" s="1"/>
  <c r="CI176"/>
  <c r="CL175"/>
  <c r="CJ175"/>
  <c r="DI175" s="1"/>
  <c r="CI175"/>
  <c r="CL174"/>
  <c r="CJ174"/>
  <c r="DI174" s="1"/>
  <c r="CI174"/>
  <c r="CL173"/>
  <c r="CJ173"/>
  <c r="DI173" s="1"/>
  <c r="CI173"/>
  <c r="CL172"/>
  <c r="CJ172"/>
  <c r="DI172" s="1"/>
  <c r="CI172"/>
  <c r="CL171"/>
  <c r="CJ171"/>
  <c r="DI171" s="1"/>
  <c r="CI171"/>
  <c r="CL170"/>
  <c r="CJ170"/>
  <c r="DI170" s="1"/>
  <c r="CI170"/>
  <c r="CL169"/>
  <c r="CJ169"/>
  <c r="DI169" s="1"/>
  <c r="CI169"/>
  <c r="CL168"/>
  <c r="CJ168"/>
  <c r="DI168" s="1"/>
  <c r="CI168"/>
  <c r="CL167"/>
  <c r="CJ167"/>
  <c r="DI167" s="1"/>
  <c r="CI167"/>
  <c r="CL166"/>
  <c r="CJ166"/>
  <c r="DI166" s="1"/>
  <c r="CI166"/>
  <c r="CL165"/>
  <c r="CJ165"/>
  <c r="DI165" s="1"/>
  <c r="CI165"/>
  <c r="CL164"/>
  <c r="CJ164"/>
  <c r="DI164" s="1"/>
  <c r="CI164"/>
  <c r="CL163"/>
  <c r="CJ163"/>
  <c r="DI163" s="1"/>
  <c r="CI163"/>
  <c r="CL162"/>
  <c r="CJ162"/>
  <c r="DI162" s="1"/>
  <c r="CI162"/>
  <c r="CL161"/>
  <c r="CJ161"/>
  <c r="DI161" s="1"/>
  <c r="CI161"/>
  <c r="CL160"/>
  <c r="CJ160"/>
  <c r="DI160" s="1"/>
  <c r="CI160"/>
  <c r="CL159"/>
  <c r="CJ159"/>
  <c r="DI159" s="1"/>
  <c r="CI159"/>
  <c r="CL158"/>
  <c r="CJ158"/>
  <c r="DI158" s="1"/>
  <c r="CI158"/>
  <c r="CL157"/>
  <c r="CJ157"/>
  <c r="CI157"/>
  <c r="CL156"/>
  <c r="CJ156"/>
  <c r="DI156" s="1"/>
  <c r="CI156"/>
  <c r="CL155"/>
  <c r="CJ155"/>
  <c r="DI155" s="1"/>
  <c r="CI155"/>
  <c r="CL154"/>
  <c r="CJ154"/>
  <c r="DI154" s="1"/>
  <c r="CI154"/>
  <c r="CL153"/>
  <c r="CJ153"/>
  <c r="DI153" s="1"/>
  <c r="CI153"/>
  <c r="CL152"/>
  <c r="CJ152"/>
  <c r="DI152" s="1"/>
  <c r="CI152"/>
  <c r="CL151"/>
  <c r="CJ151"/>
  <c r="DI151" s="1"/>
  <c r="CI151"/>
  <c r="CL150"/>
  <c r="CJ150"/>
  <c r="DI150" s="1"/>
  <c r="CI150"/>
  <c r="CL149"/>
  <c r="CJ149"/>
  <c r="DI149" s="1"/>
  <c r="CI149"/>
  <c r="CL148"/>
  <c r="CJ148"/>
  <c r="DI148" s="1"/>
  <c r="CI148"/>
  <c r="CL147"/>
  <c r="CJ147"/>
  <c r="DI147" s="1"/>
  <c r="CI147"/>
  <c r="CL146"/>
  <c r="CJ146"/>
  <c r="DI146" s="1"/>
  <c r="CI146"/>
  <c r="CL145"/>
  <c r="CJ145"/>
  <c r="DI145" s="1"/>
  <c r="CI145"/>
  <c r="CL144"/>
  <c r="CJ144"/>
  <c r="DI144" s="1"/>
  <c r="CI144"/>
  <c r="CL143"/>
  <c r="CJ143"/>
  <c r="DI143" s="1"/>
  <c r="CI143"/>
  <c r="CL142"/>
  <c r="CJ142"/>
  <c r="DI142" s="1"/>
  <c r="CI142"/>
  <c r="CL141"/>
  <c r="CJ141"/>
  <c r="DI141" s="1"/>
  <c r="CI141"/>
  <c r="CL140"/>
  <c r="CJ140"/>
  <c r="DI140" s="1"/>
  <c r="CI140"/>
  <c r="CL139"/>
  <c r="CJ139"/>
  <c r="DI139" s="1"/>
  <c r="CI139"/>
  <c r="CL138"/>
  <c r="CJ138"/>
  <c r="DI138" s="1"/>
  <c r="CI138"/>
  <c r="CL137"/>
  <c r="CJ137"/>
  <c r="DI137" s="1"/>
  <c r="CI137"/>
  <c r="CL136"/>
  <c r="CJ136"/>
  <c r="DI136" s="1"/>
  <c r="CI136"/>
  <c r="CL135"/>
  <c r="CJ135"/>
  <c r="DI135" s="1"/>
  <c r="CI135"/>
  <c r="CL134"/>
  <c r="CJ134"/>
  <c r="DI134" s="1"/>
  <c r="CI134"/>
  <c r="CL133"/>
  <c r="CJ133"/>
  <c r="DI133" s="1"/>
  <c r="CI133"/>
  <c r="CL132"/>
  <c r="CJ132"/>
  <c r="DI132" s="1"/>
  <c r="CI132"/>
  <c r="CL131"/>
  <c r="CJ131"/>
  <c r="DI131" s="1"/>
  <c r="CI131"/>
  <c r="CL130"/>
  <c r="CJ130"/>
  <c r="DI130" s="1"/>
  <c r="CI130"/>
  <c r="CL129"/>
  <c r="CJ129"/>
  <c r="DI129" s="1"/>
  <c r="CI129"/>
  <c r="CL128"/>
  <c r="CJ128"/>
  <c r="DI128" s="1"/>
  <c r="CI128"/>
  <c r="CL127"/>
  <c r="CJ127"/>
  <c r="DI127" s="1"/>
  <c r="CI127"/>
  <c r="CL126"/>
  <c r="CJ126"/>
  <c r="DI126" s="1"/>
  <c r="CI126"/>
  <c r="CL125"/>
  <c r="CJ125"/>
  <c r="DI125" s="1"/>
  <c r="CI125"/>
  <c r="CL124"/>
  <c r="CJ124"/>
  <c r="DI124" s="1"/>
  <c r="CI124"/>
  <c r="CL123"/>
  <c r="CJ123"/>
  <c r="DI123" s="1"/>
  <c r="CI123"/>
  <c r="CL122"/>
  <c r="CJ122"/>
  <c r="DI122" s="1"/>
  <c r="CI122"/>
  <c r="CL121"/>
  <c r="CJ121"/>
  <c r="DI121" s="1"/>
  <c r="CI121"/>
  <c r="CL120"/>
  <c r="CJ120"/>
  <c r="DI120" s="1"/>
  <c r="CI120"/>
  <c r="CL119"/>
  <c r="CJ119"/>
  <c r="DI119" s="1"/>
  <c r="CI119"/>
  <c r="CL118"/>
  <c r="CJ118"/>
  <c r="DI118" s="1"/>
  <c r="CI118"/>
  <c r="CL117"/>
  <c r="CJ117"/>
  <c r="DI117" s="1"/>
  <c r="CI117"/>
  <c r="CL116"/>
  <c r="CJ116"/>
  <c r="DI116" s="1"/>
  <c r="CI116"/>
  <c r="CL115"/>
  <c r="CJ115"/>
  <c r="DI115" s="1"/>
  <c r="CI115"/>
  <c r="CL114"/>
  <c r="CJ114"/>
  <c r="DI114" s="1"/>
  <c r="CI114"/>
  <c r="CL113"/>
  <c r="CJ113"/>
  <c r="DI113" s="1"/>
  <c r="CI113"/>
  <c r="CL112"/>
  <c r="CJ112"/>
  <c r="DI112" s="1"/>
  <c r="CI112"/>
  <c r="CL111"/>
  <c r="CJ111"/>
  <c r="DI111" s="1"/>
  <c r="CI111"/>
  <c r="CL110"/>
  <c r="CJ110"/>
  <c r="DI110" s="1"/>
  <c r="CI110"/>
  <c r="CL109"/>
  <c r="CJ109"/>
  <c r="DI109" s="1"/>
  <c r="CI109"/>
  <c r="CL108"/>
  <c r="CJ108"/>
  <c r="DI108" s="1"/>
  <c r="CI108"/>
  <c r="CL107"/>
  <c r="CJ107"/>
  <c r="DI107" s="1"/>
  <c r="CI107"/>
  <c r="CL106"/>
  <c r="CJ106"/>
  <c r="DI106" s="1"/>
  <c r="CI106"/>
  <c r="CL105"/>
  <c r="CJ105"/>
  <c r="DI105" s="1"/>
  <c r="CI105"/>
  <c r="CL104"/>
  <c r="CJ104"/>
  <c r="DI104" s="1"/>
  <c r="CI104"/>
  <c r="CL103"/>
  <c r="CJ103"/>
  <c r="DI103" s="1"/>
  <c r="CI103"/>
  <c r="CL102"/>
  <c r="CJ102"/>
  <c r="DI102" s="1"/>
  <c r="CI102"/>
  <c r="CL101"/>
  <c r="CJ101"/>
  <c r="DI101" s="1"/>
  <c r="CI101"/>
  <c r="CL100"/>
  <c r="CJ100"/>
  <c r="DI100" s="1"/>
  <c r="CI100"/>
  <c r="CL99"/>
  <c r="CJ99"/>
  <c r="DI99" s="1"/>
  <c r="CI99"/>
  <c r="CL98"/>
  <c r="CJ98"/>
  <c r="DI98" s="1"/>
  <c r="CI98"/>
  <c r="CL97"/>
  <c r="CJ97"/>
  <c r="DI97" s="1"/>
  <c r="CI97"/>
  <c r="CL96"/>
  <c r="CJ96"/>
  <c r="DI96" s="1"/>
  <c r="CI96"/>
  <c r="CL95"/>
  <c r="CJ95"/>
  <c r="DI95" s="1"/>
  <c r="CI95"/>
  <c r="CL94"/>
  <c r="CJ94"/>
  <c r="DI94" s="1"/>
  <c r="CI94"/>
  <c r="CL93"/>
  <c r="CJ93"/>
  <c r="DI93" s="1"/>
  <c r="CI93"/>
  <c r="CL92"/>
  <c r="CJ92"/>
  <c r="DI92" s="1"/>
  <c r="CI92"/>
  <c r="CL91"/>
  <c r="CJ91"/>
  <c r="DI91" s="1"/>
  <c r="CI91"/>
  <c r="CL90"/>
  <c r="CJ90"/>
  <c r="DI90" s="1"/>
  <c r="CI90"/>
  <c r="CL89"/>
  <c r="CJ89"/>
  <c r="DI89" s="1"/>
  <c r="CI89"/>
  <c r="CL88"/>
  <c r="CJ88"/>
  <c r="DI88" s="1"/>
  <c r="CI88"/>
  <c r="CL87"/>
  <c r="CJ87"/>
  <c r="DI87" s="1"/>
  <c r="CI87"/>
  <c r="CL86"/>
  <c r="CJ86"/>
  <c r="DI86" s="1"/>
  <c r="CI86"/>
  <c r="CL85"/>
  <c r="CJ85"/>
  <c r="DI85" s="1"/>
  <c r="CI85"/>
  <c r="CL84"/>
  <c r="CJ84"/>
  <c r="DI84" s="1"/>
  <c r="CI84"/>
  <c r="CL83"/>
  <c r="CJ83"/>
  <c r="DI83" s="1"/>
  <c r="CI83"/>
  <c r="CL82"/>
  <c r="CJ82"/>
  <c r="DI82" s="1"/>
  <c r="CI82"/>
  <c r="CL81"/>
  <c r="CJ81"/>
  <c r="DI81" s="1"/>
  <c r="CI81"/>
  <c r="CL80"/>
  <c r="CJ80"/>
  <c r="DI80" s="1"/>
  <c r="CI80"/>
  <c r="CL79"/>
  <c r="CJ79"/>
  <c r="DI79" s="1"/>
  <c r="CI79"/>
  <c r="CL78"/>
  <c r="CJ78"/>
  <c r="DI78" s="1"/>
  <c r="CI78"/>
  <c r="CL77"/>
  <c r="CJ77"/>
  <c r="DI77" s="1"/>
  <c r="CI77"/>
  <c r="CL76"/>
  <c r="CJ76"/>
  <c r="DI76" s="1"/>
  <c r="CI76"/>
  <c r="CL75"/>
  <c r="CJ75"/>
  <c r="DI75" s="1"/>
  <c r="CI75"/>
  <c r="CL74"/>
  <c r="CJ74"/>
  <c r="DI74" s="1"/>
  <c r="CI74"/>
  <c r="CL73"/>
  <c r="CJ73"/>
  <c r="DI73" s="1"/>
  <c r="CI73"/>
  <c r="CL72"/>
  <c r="CJ72"/>
  <c r="DI72" s="1"/>
  <c r="CI72"/>
  <c r="CL71"/>
  <c r="CJ71"/>
  <c r="DI71" s="1"/>
  <c r="CI71"/>
  <c r="CL70"/>
  <c r="CJ70"/>
  <c r="DI70" s="1"/>
  <c r="CI70"/>
  <c r="CL69"/>
  <c r="CJ69"/>
  <c r="DI69" s="1"/>
  <c r="CI69"/>
  <c r="CL68"/>
  <c r="CJ68"/>
  <c r="DI68" s="1"/>
  <c r="CI68"/>
  <c r="CL67"/>
  <c r="CJ67"/>
  <c r="DI67" s="1"/>
  <c r="CI67"/>
  <c r="CL66"/>
  <c r="CJ66"/>
  <c r="DI66" s="1"/>
  <c r="CI66"/>
  <c r="CL65"/>
  <c r="CJ65"/>
  <c r="DI65" s="1"/>
  <c r="CI65"/>
  <c r="CL64"/>
  <c r="CJ64"/>
  <c r="DI64" s="1"/>
  <c r="CI64"/>
  <c r="CL63"/>
  <c r="CJ63"/>
  <c r="DI63" s="1"/>
  <c r="CI63"/>
  <c r="CL62"/>
  <c r="CJ62"/>
  <c r="DI62" s="1"/>
  <c r="CI62"/>
  <c r="CL61"/>
  <c r="CJ61"/>
  <c r="DI61" s="1"/>
  <c r="CI61"/>
  <c r="CL60"/>
  <c r="CJ60"/>
  <c r="DI60" s="1"/>
  <c r="CI60"/>
  <c r="CL59"/>
  <c r="CJ59"/>
  <c r="DI59" s="1"/>
  <c r="CI59"/>
  <c r="CL58"/>
  <c r="CJ58"/>
  <c r="DI58" s="1"/>
  <c r="CI58"/>
  <c r="CL57"/>
  <c r="CJ57"/>
  <c r="DI57" s="1"/>
  <c r="CI57"/>
  <c r="CL56"/>
  <c r="CJ56"/>
  <c r="DI56" s="1"/>
  <c r="CI56"/>
  <c r="CL55"/>
  <c r="CJ55"/>
  <c r="DI55" s="1"/>
  <c r="CI55"/>
  <c r="CL54"/>
  <c r="CJ54"/>
  <c r="DI54" s="1"/>
  <c r="CI54"/>
  <c r="CL53"/>
  <c r="CJ53"/>
  <c r="DI53" s="1"/>
  <c r="CI53"/>
  <c r="CL52"/>
  <c r="CJ52"/>
  <c r="DI52" s="1"/>
  <c r="CI52"/>
  <c r="CL51"/>
  <c r="CJ51"/>
  <c r="DI51" s="1"/>
  <c r="CI51"/>
  <c r="CL50"/>
  <c r="CJ50"/>
  <c r="DI50" s="1"/>
  <c r="CI50"/>
  <c r="CL49"/>
  <c r="CJ49"/>
  <c r="DI49" s="1"/>
  <c r="CI49"/>
  <c r="CL48"/>
  <c r="CJ48"/>
  <c r="DI48" s="1"/>
  <c r="CI48"/>
  <c r="CL47"/>
  <c r="CJ47"/>
  <c r="DI47" s="1"/>
  <c r="CI47"/>
  <c r="CL46"/>
  <c r="CJ46"/>
  <c r="DI46" s="1"/>
  <c r="CI46"/>
  <c r="CL45"/>
  <c r="CJ45"/>
  <c r="DI45" s="1"/>
  <c r="CI45"/>
  <c r="CL44"/>
  <c r="CJ44"/>
  <c r="DI44" s="1"/>
  <c r="CI44"/>
  <c r="CL43"/>
  <c r="CJ43"/>
  <c r="DI43" s="1"/>
  <c r="CI43"/>
  <c r="CL42"/>
  <c r="CJ42"/>
  <c r="DI42" s="1"/>
  <c r="CI42"/>
  <c r="CL41"/>
  <c r="CJ41"/>
  <c r="DI41" s="1"/>
  <c r="CI41"/>
  <c r="CL40"/>
  <c r="CJ40"/>
  <c r="DI40" s="1"/>
  <c r="CI40"/>
  <c r="CL39"/>
  <c r="CJ39"/>
  <c r="DI39" s="1"/>
  <c r="CI39"/>
  <c r="CL38"/>
  <c r="CJ38"/>
  <c r="DI38" s="1"/>
  <c r="CI38"/>
  <c r="CL37"/>
  <c r="CJ37"/>
  <c r="DI37" s="1"/>
  <c r="CI37"/>
  <c r="CL36"/>
  <c r="CJ36"/>
  <c r="DI36" s="1"/>
  <c r="CI36"/>
  <c r="CL35"/>
  <c r="CJ35"/>
  <c r="DI35" s="1"/>
  <c r="CI35"/>
  <c r="CL34"/>
  <c r="CJ34"/>
  <c r="DI34" s="1"/>
  <c r="CI34"/>
  <c r="CL33"/>
  <c r="CJ33"/>
  <c r="DI33" s="1"/>
  <c r="CI33"/>
  <c r="CL32"/>
  <c r="CJ32"/>
  <c r="DI32" s="1"/>
  <c r="CI32"/>
  <c r="CL31"/>
  <c r="CJ31"/>
  <c r="DI31" s="1"/>
  <c r="CI31"/>
  <c r="CL30"/>
  <c r="CJ30"/>
  <c r="DI30" s="1"/>
  <c r="CI30"/>
  <c r="CL29"/>
  <c r="CJ29"/>
  <c r="DI29" s="1"/>
  <c r="CI29"/>
  <c r="CL28"/>
  <c r="CJ28"/>
  <c r="DI28" s="1"/>
  <c r="CI28"/>
  <c r="CL27"/>
  <c r="CJ27"/>
  <c r="DI27" s="1"/>
  <c r="CI27"/>
  <c r="CL26"/>
  <c r="CJ26"/>
  <c r="DI26" s="1"/>
  <c r="CI26"/>
  <c r="CL25"/>
  <c r="CJ25"/>
  <c r="DI25" s="1"/>
  <c r="CI25"/>
  <c r="CL24"/>
  <c r="CJ24"/>
  <c r="DI24" s="1"/>
  <c r="CI24"/>
  <c r="CL23"/>
  <c r="CJ23"/>
  <c r="DI23" s="1"/>
  <c r="CI23"/>
  <c r="CL22"/>
  <c r="CJ22"/>
  <c r="DI22" s="1"/>
  <c r="CI22"/>
  <c r="CL21"/>
  <c r="CJ21"/>
  <c r="DI21" s="1"/>
  <c r="CI21"/>
  <c r="CL20"/>
  <c r="CJ20"/>
  <c r="DI20" s="1"/>
  <c r="CI20"/>
  <c r="CL19"/>
  <c r="CJ19"/>
  <c r="DI19" s="1"/>
  <c r="CI19"/>
  <c r="CL18"/>
  <c r="CJ18"/>
  <c r="DI18" s="1"/>
  <c r="CI18"/>
  <c r="CL17"/>
  <c r="CJ17"/>
  <c r="DI17" s="1"/>
  <c r="CI17"/>
  <c r="CL16"/>
  <c r="CJ16"/>
  <c r="DI16" s="1"/>
  <c r="CI16"/>
  <c r="CL15"/>
  <c r="CJ15"/>
  <c r="DI15" s="1"/>
  <c r="CI15"/>
  <c r="CL14"/>
  <c r="CJ14"/>
  <c r="DI14" s="1"/>
  <c r="CI14"/>
  <c r="CL13"/>
  <c r="CJ13"/>
  <c r="DI13" s="1"/>
  <c r="CI13"/>
  <c r="CL12"/>
  <c r="CJ12"/>
  <c r="DI12" s="1"/>
  <c r="CI12"/>
  <c r="CL11"/>
  <c r="CJ11"/>
  <c r="DI11" s="1"/>
  <c r="CI11"/>
  <c r="CL10"/>
  <c r="CJ10"/>
  <c r="DI10" s="1"/>
  <c r="CI10"/>
  <c r="CL9"/>
  <c r="CJ9"/>
  <c r="DI9" s="1"/>
  <c r="CI9"/>
  <c r="CL8"/>
  <c r="CJ8"/>
  <c r="DI8" s="1"/>
  <c r="CI8"/>
  <c r="CL7"/>
  <c r="CJ7"/>
  <c r="DI7" s="1"/>
  <c r="CI7"/>
  <c r="CL6"/>
  <c r="CJ6"/>
  <c r="DI6" s="1"/>
  <c r="CI6"/>
  <c r="CL5"/>
  <c r="CJ5"/>
  <c r="DI5" s="1"/>
  <c r="CI5"/>
  <c r="CL4"/>
  <c r="CJ4"/>
  <c r="DI4" s="1"/>
  <c r="CI4"/>
  <c r="CL3"/>
  <c r="CJ3"/>
  <c r="DI3" s="1"/>
  <c r="CI3"/>
  <c r="CL2"/>
  <c r="CJ2"/>
  <c r="DI2" s="1"/>
  <c r="CI2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Q238"/>
  <c r="BR238"/>
  <c r="BS238"/>
  <c r="BT238"/>
  <c r="BU238"/>
  <c r="BV238"/>
  <c r="BW238"/>
  <c r="BX238"/>
  <c r="BY238"/>
  <c r="BZ238"/>
  <c r="CA238"/>
  <c r="CB238"/>
  <c r="CC238"/>
  <c r="CD238"/>
  <c r="CE238"/>
  <c r="CG238"/>
  <c r="CH238"/>
  <c r="D238"/>
  <c r="CL238" l="1"/>
  <c r="DI157"/>
  <c r="CJ238"/>
  <c r="DI238" s="1"/>
  <c r="CI238"/>
  <c r="DG238"/>
  <c r="CY238"/>
  <c r="CW238"/>
  <c r="DF238"/>
  <c r="DB238"/>
  <c r="DA238"/>
  <c r="DE238"/>
  <c r="CX238"/>
  <c r="CZ238"/>
  <c r="CV238"/>
  <c r="DD238"/>
  <c r="CM2"/>
  <c r="CR2" s="1"/>
  <c r="CT2" s="1"/>
  <c r="CM3"/>
  <c r="CM5"/>
  <c r="CR5" s="1"/>
  <c r="CT5" s="1"/>
  <c r="CM7"/>
  <c r="CM9"/>
  <c r="CQ9" s="1"/>
  <c r="CM11"/>
  <c r="CM13"/>
  <c r="CQ13" s="1"/>
  <c r="CM15"/>
  <c r="CM17"/>
  <c r="CQ17" s="1"/>
  <c r="CM19"/>
  <c r="CM21"/>
  <c r="CQ21" s="1"/>
  <c r="CM23"/>
  <c r="CM25"/>
  <c r="CQ25" s="1"/>
  <c r="CM27"/>
  <c r="CM29"/>
  <c r="CR29" s="1"/>
  <c r="CT29" s="1"/>
  <c r="CM31"/>
  <c r="CM33"/>
  <c r="CR33" s="1"/>
  <c r="CT33" s="1"/>
  <c r="CM35"/>
  <c r="CM37"/>
  <c r="CR37" s="1"/>
  <c r="CT37" s="1"/>
  <c r="CM39"/>
  <c r="CM41"/>
  <c r="CR41" s="1"/>
  <c r="CT41" s="1"/>
  <c r="CM42"/>
  <c r="CM43"/>
  <c r="CR43" s="1"/>
  <c r="CT43" s="1"/>
  <c r="CM44"/>
  <c r="CM45"/>
  <c r="CR45" s="1"/>
  <c r="CT45" s="1"/>
  <c r="CM46"/>
  <c r="CM47"/>
  <c r="CR47" s="1"/>
  <c r="CT47" s="1"/>
  <c r="CM48"/>
  <c r="CM49"/>
  <c r="CR49" s="1"/>
  <c r="CT49" s="1"/>
  <c r="CM50"/>
  <c r="CM51"/>
  <c r="CQ51" s="1"/>
  <c r="CM52"/>
  <c r="CM53"/>
  <c r="CQ53" s="1"/>
  <c r="CM54"/>
  <c r="CM55"/>
  <c r="CQ55" s="1"/>
  <c r="CM56"/>
  <c r="CM57"/>
  <c r="CQ57" s="1"/>
  <c r="CM58"/>
  <c r="CM59"/>
  <c r="CQ59" s="1"/>
  <c r="CM60"/>
  <c r="CM61"/>
  <c r="CQ61" s="1"/>
  <c r="CM62"/>
  <c r="CM63"/>
  <c r="CR63" s="1"/>
  <c r="CT63" s="1"/>
  <c r="CM64"/>
  <c r="CM65"/>
  <c r="CQ65" s="1"/>
  <c r="CM66"/>
  <c r="CM67"/>
  <c r="CR67" s="1"/>
  <c r="CT67" s="1"/>
  <c r="CM68"/>
  <c r="CM69"/>
  <c r="CQ69" s="1"/>
  <c r="CM70"/>
  <c r="CM71"/>
  <c r="CR71" s="1"/>
  <c r="CT71" s="1"/>
  <c r="CM72"/>
  <c r="CM73"/>
  <c r="CQ73" s="1"/>
  <c r="CM74"/>
  <c r="CM75"/>
  <c r="CR75" s="1"/>
  <c r="CT75" s="1"/>
  <c r="CM76"/>
  <c r="CM77"/>
  <c r="CQ77" s="1"/>
  <c r="CM78"/>
  <c r="CM79"/>
  <c r="CR79" s="1"/>
  <c r="CT79" s="1"/>
  <c r="CM80"/>
  <c r="CM81"/>
  <c r="CQ81" s="1"/>
  <c r="CM82"/>
  <c r="CM83"/>
  <c r="CR83" s="1"/>
  <c r="CT83" s="1"/>
  <c r="CM84"/>
  <c r="CM85"/>
  <c r="CQ85" s="1"/>
  <c r="CM86"/>
  <c r="CM87"/>
  <c r="CR87" s="1"/>
  <c r="CT87" s="1"/>
  <c r="CM88"/>
  <c r="CM89"/>
  <c r="CQ89" s="1"/>
  <c r="CM90"/>
  <c r="CM91"/>
  <c r="CR91" s="1"/>
  <c r="CT91" s="1"/>
  <c r="CM92"/>
  <c r="CM93"/>
  <c r="CQ93" s="1"/>
  <c r="CM94"/>
  <c r="CM95"/>
  <c r="CR95" s="1"/>
  <c r="CT95" s="1"/>
  <c r="CM96"/>
  <c r="CM97"/>
  <c r="CQ97" s="1"/>
  <c r="CM98"/>
  <c r="CM100"/>
  <c r="CR100" s="1"/>
  <c r="CT100" s="1"/>
  <c r="CM102"/>
  <c r="CM103"/>
  <c r="CR103" s="1"/>
  <c r="CT103" s="1"/>
  <c r="CM105"/>
  <c r="CM107"/>
  <c r="CR107" s="1"/>
  <c r="CT107" s="1"/>
  <c r="CM108"/>
  <c r="CM109"/>
  <c r="CQ109" s="1"/>
  <c r="CM110"/>
  <c r="CM111"/>
  <c r="CR111" s="1"/>
  <c r="CT111" s="1"/>
  <c r="CM112"/>
  <c r="CM113"/>
  <c r="CQ113" s="1"/>
  <c r="CM114"/>
  <c r="CM115"/>
  <c r="CR115" s="1"/>
  <c r="CT115" s="1"/>
  <c r="CM116"/>
  <c r="CM117"/>
  <c r="CQ117" s="1"/>
  <c r="CM118"/>
  <c r="CM119"/>
  <c r="CR119" s="1"/>
  <c r="CT119" s="1"/>
  <c r="CM120"/>
  <c r="CM121"/>
  <c r="CQ121" s="1"/>
  <c r="CM122"/>
  <c r="CM123"/>
  <c r="CR123" s="1"/>
  <c r="CT123" s="1"/>
  <c r="CM124"/>
  <c r="CM125"/>
  <c r="CQ125" s="1"/>
  <c r="CM126"/>
  <c r="CM127"/>
  <c r="CR127" s="1"/>
  <c r="CT127" s="1"/>
  <c r="CM128"/>
  <c r="CM129"/>
  <c r="CQ129" s="1"/>
  <c r="CM130"/>
  <c r="CM131"/>
  <c r="CR131" s="1"/>
  <c r="CT131" s="1"/>
  <c r="CM132"/>
  <c r="CM133"/>
  <c r="CQ133" s="1"/>
  <c r="CM134"/>
  <c r="CM135"/>
  <c r="CR135" s="1"/>
  <c r="CT135" s="1"/>
  <c r="CM136"/>
  <c r="CM137"/>
  <c r="CQ137" s="1"/>
  <c r="CM138"/>
  <c r="CM139"/>
  <c r="CR139" s="1"/>
  <c r="CT139" s="1"/>
  <c r="CM140"/>
  <c r="CM141"/>
  <c r="CQ141" s="1"/>
  <c r="CM142"/>
  <c r="CM143"/>
  <c r="CR143" s="1"/>
  <c r="CT143" s="1"/>
  <c r="CM144"/>
  <c r="CM145"/>
  <c r="CQ145" s="1"/>
  <c r="CM146"/>
  <c r="CM147"/>
  <c r="CR147" s="1"/>
  <c r="CT147" s="1"/>
  <c r="CM148"/>
  <c r="CM149"/>
  <c r="CQ149" s="1"/>
  <c r="CM150"/>
  <c r="CM151"/>
  <c r="CR151" s="1"/>
  <c r="CT151" s="1"/>
  <c r="CM152"/>
  <c r="CM153"/>
  <c r="CQ153" s="1"/>
  <c r="CM154"/>
  <c r="CM155"/>
  <c r="CR155" s="1"/>
  <c r="CT155" s="1"/>
  <c r="CM156"/>
  <c r="CM157"/>
  <c r="CQ157" s="1"/>
  <c r="CM158"/>
  <c r="CM159"/>
  <c r="CR159" s="1"/>
  <c r="CT159" s="1"/>
  <c r="CM160"/>
  <c r="CM161"/>
  <c r="CQ161" s="1"/>
  <c r="CM162"/>
  <c r="CM163"/>
  <c r="CR163" s="1"/>
  <c r="CT163" s="1"/>
  <c r="CM164"/>
  <c r="CM165"/>
  <c r="CQ165" s="1"/>
  <c r="CM167"/>
  <c r="CM169"/>
  <c r="CQ169" s="1"/>
  <c r="CM171"/>
  <c r="CM173"/>
  <c r="CQ173" s="1"/>
  <c r="CM175"/>
  <c r="CM177"/>
  <c r="CQ177" s="1"/>
  <c r="CM179"/>
  <c r="CM181"/>
  <c r="CQ181" s="1"/>
  <c r="CM183"/>
  <c r="CM185"/>
  <c r="CQ185" s="1"/>
  <c r="CM187"/>
  <c r="CM189"/>
  <c r="CQ189" s="1"/>
  <c r="CM191"/>
  <c r="CM192"/>
  <c r="CR192" s="1"/>
  <c r="CT192" s="1"/>
  <c r="CM193"/>
  <c r="CM194"/>
  <c r="CN194" s="1"/>
  <c r="CM195"/>
  <c r="CM196"/>
  <c r="CR196" s="1"/>
  <c r="CT196" s="1"/>
  <c r="CM197"/>
  <c r="CM198"/>
  <c r="CM199"/>
  <c r="CM200"/>
  <c r="CR200" s="1"/>
  <c r="CT200" s="1"/>
  <c r="CM201"/>
  <c r="CM202"/>
  <c r="CN202" s="1"/>
  <c r="CM203"/>
  <c r="CM204"/>
  <c r="CR204" s="1"/>
  <c r="CT204" s="1"/>
  <c r="CM205"/>
  <c r="CM206"/>
  <c r="CN206" s="1"/>
  <c r="CM207"/>
  <c r="CM208"/>
  <c r="CR208" s="1"/>
  <c r="CT208" s="1"/>
  <c r="CM209"/>
  <c r="CM210"/>
  <c r="CN210" s="1"/>
  <c r="CM211"/>
  <c r="CM212"/>
  <c r="CR212" s="1"/>
  <c r="CT212" s="1"/>
  <c r="CM213"/>
  <c r="CM214"/>
  <c r="CN214" s="1"/>
  <c r="CM215"/>
  <c r="CM216"/>
  <c r="CR216" s="1"/>
  <c r="CT216" s="1"/>
  <c r="CM217"/>
  <c r="CM218"/>
  <c r="CN218" s="1"/>
  <c r="CM219"/>
  <c r="CM220"/>
  <c r="CR220" s="1"/>
  <c r="CT220" s="1"/>
  <c r="CM221"/>
  <c r="CM222"/>
  <c r="CN222" s="1"/>
  <c r="CM223"/>
  <c r="CM224"/>
  <c r="CR224" s="1"/>
  <c r="CT224" s="1"/>
  <c r="CM225"/>
  <c r="CM226"/>
  <c r="CN226" s="1"/>
  <c r="CM227"/>
  <c r="CM228"/>
  <c r="CR228" s="1"/>
  <c r="CT228" s="1"/>
  <c r="CM229"/>
  <c r="CM230"/>
  <c r="CN230" s="1"/>
  <c r="CM231"/>
  <c r="CM232"/>
  <c r="CR232" s="1"/>
  <c r="CT232" s="1"/>
  <c r="CM233"/>
  <c r="CM234"/>
  <c r="CN234" s="1"/>
  <c r="CM235"/>
  <c r="CM236"/>
  <c r="CR236" s="1"/>
  <c r="CT236" s="1"/>
  <c r="CM237"/>
  <c r="CQ2"/>
  <c r="CN2"/>
  <c r="CQ3"/>
  <c r="CR3"/>
  <c r="CT3" s="1"/>
  <c r="CR9"/>
  <c r="CT9" s="1"/>
  <c r="CQ11"/>
  <c r="CR11"/>
  <c r="CT11" s="1"/>
  <c r="CR13"/>
  <c r="CT13" s="1"/>
  <c r="CR17"/>
  <c r="CT17" s="1"/>
  <c r="CQ19"/>
  <c r="CR19"/>
  <c r="CT19" s="1"/>
  <c r="CR21"/>
  <c r="CT21" s="1"/>
  <c r="CQ23"/>
  <c r="CR23"/>
  <c r="CT23" s="1"/>
  <c r="CR25"/>
  <c r="CT25" s="1"/>
  <c r="CQ27"/>
  <c r="CR27"/>
  <c r="CT27" s="1"/>
  <c r="CR42"/>
  <c r="CT42" s="1"/>
  <c r="CN42"/>
  <c r="CQ42"/>
  <c r="CR44"/>
  <c r="CT44" s="1"/>
  <c r="CN44"/>
  <c r="CQ44"/>
  <c r="CR46"/>
  <c r="CT46" s="1"/>
  <c r="CN46"/>
  <c r="CQ46"/>
  <c r="CR48"/>
  <c r="CT48" s="1"/>
  <c r="CN48"/>
  <c r="CQ48"/>
  <c r="CR50"/>
  <c r="CT50" s="1"/>
  <c r="CN50"/>
  <c r="CQ50"/>
  <c r="CR52"/>
  <c r="CT52" s="1"/>
  <c r="CN52"/>
  <c r="CQ52"/>
  <c r="CR53"/>
  <c r="CT53" s="1"/>
  <c r="CR55"/>
  <c r="CT55" s="1"/>
  <c r="CR57"/>
  <c r="CT57" s="1"/>
  <c r="CR60"/>
  <c r="CT60" s="1"/>
  <c r="CN60"/>
  <c r="CQ60"/>
  <c r="CQ63"/>
  <c r="CQ5"/>
  <c r="CQ7"/>
  <c r="CR7"/>
  <c r="CT7" s="1"/>
  <c r="CQ15"/>
  <c r="CR15"/>
  <c r="CT15" s="1"/>
  <c r="CQ29"/>
  <c r="CQ31"/>
  <c r="CR31"/>
  <c r="CT31" s="1"/>
  <c r="CQ33"/>
  <c r="CQ35"/>
  <c r="CR35"/>
  <c r="CT35" s="1"/>
  <c r="CQ37"/>
  <c r="CQ39"/>
  <c r="CR39"/>
  <c r="CT39" s="1"/>
  <c r="CQ41"/>
  <c r="CQ43"/>
  <c r="CQ45"/>
  <c r="CQ47"/>
  <c r="CQ49"/>
  <c r="CR54"/>
  <c r="CT54" s="1"/>
  <c r="CN54"/>
  <c r="CQ54"/>
  <c r="CR56"/>
  <c r="CT56" s="1"/>
  <c r="CN56"/>
  <c r="CQ56"/>
  <c r="CR58"/>
  <c r="CT58" s="1"/>
  <c r="CN58"/>
  <c r="CQ58"/>
  <c r="CR59"/>
  <c r="CT59" s="1"/>
  <c r="CR61"/>
  <c r="CT61" s="1"/>
  <c r="CR62"/>
  <c r="CT62" s="1"/>
  <c r="CN62"/>
  <c r="CQ62"/>
  <c r="CR64"/>
  <c r="CT64" s="1"/>
  <c r="CN64"/>
  <c r="CQ64"/>
  <c r="CR65"/>
  <c r="CT65" s="1"/>
  <c r="CR66"/>
  <c r="CT66" s="1"/>
  <c r="CN66"/>
  <c r="CQ66"/>
  <c r="CQ67"/>
  <c r="CR68"/>
  <c r="CT68" s="1"/>
  <c r="CN68"/>
  <c r="CQ68"/>
  <c r="CR69"/>
  <c r="CT69" s="1"/>
  <c r="CR70"/>
  <c r="CT70" s="1"/>
  <c r="CN70"/>
  <c r="CQ70"/>
  <c r="CQ71"/>
  <c r="CR72"/>
  <c r="CT72" s="1"/>
  <c r="CN72"/>
  <c r="CQ72"/>
  <c r="CR73"/>
  <c r="CT73" s="1"/>
  <c r="CR74"/>
  <c r="CT74" s="1"/>
  <c r="CN74"/>
  <c r="CQ74"/>
  <c r="CQ75"/>
  <c r="CR76"/>
  <c r="CT76" s="1"/>
  <c r="CN76"/>
  <c r="CQ76"/>
  <c r="CR77"/>
  <c r="CT77" s="1"/>
  <c r="CR78"/>
  <c r="CT78" s="1"/>
  <c r="CN78"/>
  <c r="CQ78"/>
  <c r="CQ79"/>
  <c r="CR80"/>
  <c r="CT80" s="1"/>
  <c r="CN80"/>
  <c r="CQ80"/>
  <c r="CR81"/>
  <c r="CT81" s="1"/>
  <c r="CR82"/>
  <c r="CT82" s="1"/>
  <c r="CN82"/>
  <c r="CQ82"/>
  <c r="CQ83"/>
  <c r="CR84"/>
  <c r="CT84" s="1"/>
  <c r="CN84"/>
  <c r="CQ84"/>
  <c r="CR85"/>
  <c r="CR86"/>
  <c r="CT86" s="1"/>
  <c r="CN86"/>
  <c r="CQ86"/>
  <c r="CQ87"/>
  <c r="CR88"/>
  <c r="CT88" s="1"/>
  <c r="CN88"/>
  <c r="CQ88"/>
  <c r="CR89"/>
  <c r="CT89" s="1"/>
  <c r="CR90"/>
  <c r="CT90" s="1"/>
  <c r="CN90"/>
  <c r="CQ90"/>
  <c r="CQ91"/>
  <c r="CR92"/>
  <c r="CT92" s="1"/>
  <c r="CN92"/>
  <c r="CQ92"/>
  <c r="CR93"/>
  <c r="CT93" s="1"/>
  <c r="CR94"/>
  <c r="CT94" s="1"/>
  <c r="CN94"/>
  <c r="CQ94"/>
  <c r="CQ95"/>
  <c r="CR96"/>
  <c r="CT96" s="1"/>
  <c r="CN96"/>
  <c r="CQ96"/>
  <c r="CN3"/>
  <c r="CM4"/>
  <c r="CM6"/>
  <c r="CN7"/>
  <c r="CM8"/>
  <c r="CM10"/>
  <c r="CN11"/>
  <c r="CM12"/>
  <c r="CM14"/>
  <c r="CN15"/>
  <c r="CM16"/>
  <c r="CM18"/>
  <c r="CN19"/>
  <c r="CM20"/>
  <c r="CM22"/>
  <c r="CN23"/>
  <c r="CM24"/>
  <c r="CM26"/>
  <c r="CN27"/>
  <c r="CM28"/>
  <c r="CM30"/>
  <c r="CN31"/>
  <c r="CM32"/>
  <c r="CM34"/>
  <c r="CN35"/>
  <c r="CM36"/>
  <c r="CM38"/>
  <c r="CN39"/>
  <c r="CM40"/>
  <c r="CN43"/>
  <c r="CN47"/>
  <c r="CN51"/>
  <c r="CN55"/>
  <c r="CN59"/>
  <c r="CN63"/>
  <c r="CN67"/>
  <c r="CN71"/>
  <c r="CN75"/>
  <c r="CN79"/>
  <c r="CN83"/>
  <c r="CN87"/>
  <c r="CN91"/>
  <c r="CN95"/>
  <c r="CQ98"/>
  <c r="CR98"/>
  <c r="CT98" s="1"/>
  <c r="CQ100"/>
  <c r="CQ102"/>
  <c r="CR102"/>
  <c r="CT102" s="1"/>
  <c r="CQ103"/>
  <c r="CQ105"/>
  <c r="CR105"/>
  <c r="CT105" s="1"/>
  <c r="CQ107"/>
  <c r="CR108"/>
  <c r="CT108" s="1"/>
  <c r="CN108"/>
  <c r="CQ108"/>
  <c r="CR109"/>
  <c r="CT109" s="1"/>
  <c r="CR110"/>
  <c r="CT110" s="1"/>
  <c r="CN110"/>
  <c r="CQ110"/>
  <c r="CQ111"/>
  <c r="CR112"/>
  <c r="CT112" s="1"/>
  <c r="CN112"/>
  <c r="CQ112"/>
  <c r="CR113"/>
  <c r="CT113" s="1"/>
  <c r="CR114"/>
  <c r="CT114" s="1"/>
  <c r="CN114"/>
  <c r="CQ114"/>
  <c r="CQ115"/>
  <c r="CR116"/>
  <c r="CT116" s="1"/>
  <c r="CN116"/>
  <c r="CQ116"/>
  <c r="CR117"/>
  <c r="CT117" s="1"/>
  <c r="CR118"/>
  <c r="CT118" s="1"/>
  <c r="CN118"/>
  <c r="CQ118"/>
  <c r="CQ119"/>
  <c r="CR120"/>
  <c r="CT120" s="1"/>
  <c r="CN120"/>
  <c r="CQ120"/>
  <c r="CR121"/>
  <c r="CT121" s="1"/>
  <c r="CR122"/>
  <c r="CT122" s="1"/>
  <c r="CN122"/>
  <c r="CQ122"/>
  <c r="CQ123"/>
  <c r="CR124"/>
  <c r="CT124" s="1"/>
  <c r="CN124"/>
  <c r="CQ124"/>
  <c r="CR125"/>
  <c r="CT125" s="1"/>
  <c r="CR126"/>
  <c r="CT126" s="1"/>
  <c r="CN126"/>
  <c r="CQ126"/>
  <c r="CQ127"/>
  <c r="CR128"/>
  <c r="CT128" s="1"/>
  <c r="CN128"/>
  <c r="CQ128"/>
  <c r="CR129"/>
  <c r="CT129" s="1"/>
  <c r="CR130"/>
  <c r="CT130" s="1"/>
  <c r="CN130"/>
  <c r="CQ130"/>
  <c r="CQ131"/>
  <c r="CR132"/>
  <c r="CT132" s="1"/>
  <c r="CN132"/>
  <c r="CQ132"/>
  <c r="CR133"/>
  <c r="CT133" s="1"/>
  <c r="CR134"/>
  <c r="CT134" s="1"/>
  <c r="CN134"/>
  <c r="CQ134"/>
  <c r="CQ135"/>
  <c r="CR136"/>
  <c r="CT136" s="1"/>
  <c r="CN136"/>
  <c r="CQ136"/>
  <c r="CR137"/>
  <c r="CT137" s="1"/>
  <c r="CR138"/>
  <c r="CT138" s="1"/>
  <c r="CN138"/>
  <c r="CQ138"/>
  <c r="CQ139"/>
  <c r="CR140"/>
  <c r="CT140" s="1"/>
  <c r="CN140"/>
  <c r="CQ140"/>
  <c r="CR141"/>
  <c r="CT141" s="1"/>
  <c r="CR142"/>
  <c r="CT142" s="1"/>
  <c r="CN142"/>
  <c r="CQ142"/>
  <c r="CQ143"/>
  <c r="CR144"/>
  <c r="CT144" s="1"/>
  <c r="CN144"/>
  <c r="CQ144"/>
  <c r="CR145"/>
  <c r="CT145" s="1"/>
  <c r="CR146"/>
  <c r="CT146" s="1"/>
  <c r="CN146"/>
  <c r="CQ146"/>
  <c r="CQ147"/>
  <c r="CR148"/>
  <c r="CT148" s="1"/>
  <c r="CN148"/>
  <c r="CQ148"/>
  <c r="CR149"/>
  <c r="CT149" s="1"/>
  <c r="CR150"/>
  <c r="CT150" s="1"/>
  <c r="CN150"/>
  <c r="CQ150"/>
  <c r="CQ151"/>
  <c r="CR152"/>
  <c r="CT152" s="1"/>
  <c r="CN152"/>
  <c r="CQ152"/>
  <c r="CR153"/>
  <c r="CT153" s="1"/>
  <c r="CR154"/>
  <c r="CT154" s="1"/>
  <c r="CN154"/>
  <c r="CQ154"/>
  <c r="CQ155"/>
  <c r="CR156"/>
  <c r="CT156" s="1"/>
  <c r="CN156"/>
  <c r="CQ156"/>
  <c r="CR157"/>
  <c r="CT157" s="1"/>
  <c r="CR158"/>
  <c r="CT158" s="1"/>
  <c r="CN158"/>
  <c r="CQ158"/>
  <c r="CQ159"/>
  <c r="CR160"/>
  <c r="CT160" s="1"/>
  <c r="CN160"/>
  <c r="CQ160"/>
  <c r="CR161"/>
  <c r="CT161" s="1"/>
  <c r="CR162"/>
  <c r="CT162" s="1"/>
  <c r="CN162"/>
  <c r="CQ162"/>
  <c r="CQ163"/>
  <c r="CR164"/>
  <c r="CT164" s="1"/>
  <c r="CN164"/>
  <c r="CQ164"/>
  <c r="CR165"/>
  <c r="CT165" s="1"/>
  <c r="CN98"/>
  <c r="CM99"/>
  <c r="CN100"/>
  <c r="CM101"/>
  <c r="CN102"/>
  <c r="CN103"/>
  <c r="CM104"/>
  <c r="CN105"/>
  <c r="CM106"/>
  <c r="CN107"/>
  <c r="CN111"/>
  <c r="CN115"/>
  <c r="CN119"/>
  <c r="CN123"/>
  <c r="CN127"/>
  <c r="CN131"/>
  <c r="CN135"/>
  <c r="CN139"/>
  <c r="CN143"/>
  <c r="CN147"/>
  <c r="CN151"/>
  <c r="CN155"/>
  <c r="CN159"/>
  <c r="CN163"/>
  <c r="CM166"/>
  <c r="CN166" s="1"/>
  <c r="CQ167"/>
  <c r="CR167"/>
  <c r="CT167" s="1"/>
  <c r="CR169"/>
  <c r="CT169" s="1"/>
  <c r="CQ171"/>
  <c r="CR171"/>
  <c r="CT171" s="1"/>
  <c r="CR173"/>
  <c r="CT173" s="1"/>
  <c r="CQ175"/>
  <c r="CR175"/>
  <c r="CT175" s="1"/>
  <c r="CR177"/>
  <c r="CT177" s="1"/>
  <c r="CQ179"/>
  <c r="CR179"/>
  <c r="CT179" s="1"/>
  <c r="CR181"/>
  <c r="CT181" s="1"/>
  <c r="CQ183"/>
  <c r="CR183"/>
  <c r="CT183" s="1"/>
  <c r="CR185"/>
  <c r="CT185" s="1"/>
  <c r="CQ187"/>
  <c r="CR187"/>
  <c r="CT187" s="1"/>
  <c r="CR189"/>
  <c r="CT189" s="1"/>
  <c r="CQ191"/>
  <c r="CR191"/>
  <c r="CT191" s="1"/>
  <c r="CN192"/>
  <c r="CQ193"/>
  <c r="CR193"/>
  <c r="CT193" s="1"/>
  <c r="CR194"/>
  <c r="CT194" s="1"/>
  <c r="CQ194"/>
  <c r="CQ195"/>
  <c r="CR195"/>
  <c r="CT195" s="1"/>
  <c r="CN196"/>
  <c r="CQ197"/>
  <c r="CR197"/>
  <c r="CT197" s="1"/>
  <c r="CR198"/>
  <c r="CT198" s="1"/>
  <c r="CQ198"/>
  <c r="CQ199"/>
  <c r="CR199"/>
  <c r="CT199" s="1"/>
  <c r="CN200"/>
  <c r="CQ201"/>
  <c r="CR201"/>
  <c r="CT201" s="1"/>
  <c r="CR202"/>
  <c r="CT202" s="1"/>
  <c r="CQ202"/>
  <c r="CQ203"/>
  <c r="CR203"/>
  <c r="CT203" s="1"/>
  <c r="CN204"/>
  <c r="CQ205"/>
  <c r="CR205"/>
  <c r="CT205" s="1"/>
  <c r="CR206"/>
  <c r="CT206" s="1"/>
  <c r="CQ206"/>
  <c r="CQ207"/>
  <c r="CR207"/>
  <c r="CT207" s="1"/>
  <c r="CN208"/>
  <c r="CQ209"/>
  <c r="CR209"/>
  <c r="CT209" s="1"/>
  <c r="CR210"/>
  <c r="CT210" s="1"/>
  <c r="CQ210"/>
  <c r="CQ211"/>
  <c r="CR211"/>
  <c r="CT211" s="1"/>
  <c r="CN212"/>
  <c r="CQ213"/>
  <c r="CR213"/>
  <c r="CT213" s="1"/>
  <c r="CR214"/>
  <c r="CT214" s="1"/>
  <c r="CQ214"/>
  <c r="CQ215"/>
  <c r="CR215"/>
  <c r="CT215" s="1"/>
  <c r="CN216"/>
  <c r="CQ217"/>
  <c r="CR217"/>
  <c r="CT217" s="1"/>
  <c r="CR218"/>
  <c r="CT218" s="1"/>
  <c r="CQ218"/>
  <c r="CQ219"/>
  <c r="CR219"/>
  <c r="CT219" s="1"/>
  <c r="CN220"/>
  <c r="CQ221"/>
  <c r="CR221"/>
  <c r="CT221" s="1"/>
  <c r="CR222"/>
  <c r="CT222" s="1"/>
  <c r="CQ222"/>
  <c r="CQ223"/>
  <c r="CR223"/>
  <c r="CT223" s="1"/>
  <c r="CN224"/>
  <c r="CQ225"/>
  <c r="CR225"/>
  <c r="CT225" s="1"/>
  <c r="CR226"/>
  <c r="CT226" s="1"/>
  <c r="CQ226"/>
  <c r="CQ227"/>
  <c r="CR227"/>
  <c r="CT227" s="1"/>
  <c r="CN228"/>
  <c r="CQ229"/>
  <c r="CR229"/>
  <c r="CT229" s="1"/>
  <c r="CR230"/>
  <c r="CT230" s="1"/>
  <c r="CQ230"/>
  <c r="CQ231"/>
  <c r="CR231"/>
  <c r="CT231" s="1"/>
  <c r="CN232"/>
  <c r="CQ233"/>
  <c r="CR233"/>
  <c r="CT233" s="1"/>
  <c r="CR234"/>
  <c r="CT234" s="1"/>
  <c r="CQ234"/>
  <c r="CQ235"/>
  <c r="CR235"/>
  <c r="CT235" s="1"/>
  <c r="CN236"/>
  <c r="CQ237"/>
  <c r="CR237"/>
  <c r="CT237" s="1"/>
  <c r="CN167"/>
  <c r="CM168"/>
  <c r="CN169"/>
  <c r="CM170"/>
  <c r="CN171"/>
  <c r="CM172"/>
  <c r="CN172" s="1"/>
  <c r="CN173"/>
  <c r="CM174"/>
  <c r="CN175"/>
  <c r="CM176"/>
  <c r="CN176" s="1"/>
  <c r="CN177"/>
  <c r="CM178"/>
  <c r="CN179"/>
  <c r="CM180"/>
  <c r="CN180" s="1"/>
  <c r="CN181"/>
  <c r="CM182"/>
  <c r="CN183"/>
  <c r="CM184"/>
  <c r="CN184" s="1"/>
  <c r="CN185"/>
  <c r="CM186"/>
  <c r="CN187"/>
  <c r="CM188"/>
  <c r="CN188" s="1"/>
  <c r="CN189"/>
  <c r="CM190"/>
  <c r="CN191"/>
  <c r="CN193"/>
  <c r="CN195"/>
  <c r="CN197"/>
  <c r="CN199"/>
  <c r="CN201"/>
  <c r="CN203"/>
  <c r="CN205"/>
  <c r="CN207"/>
  <c r="CN209"/>
  <c r="CN211"/>
  <c r="CN213"/>
  <c r="CN215"/>
  <c r="CN217"/>
  <c r="CN219"/>
  <c r="CN221"/>
  <c r="CN223"/>
  <c r="CN225"/>
  <c r="CN227"/>
  <c r="CN229"/>
  <c r="CN231"/>
  <c r="CN233"/>
  <c r="CN235"/>
  <c r="CN237"/>
  <c r="CS85" l="1"/>
  <c r="CT85"/>
  <c r="CN198"/>
  <c r="CM238"/>
  <c r="CN238" s="1"/>
  <c r="DC238"/>
  <c r="DH238"/>
  <c r="CQ236"/>
  <c r="CQ232"/>
  <c r="CQ228"/>
  <c r="CQ224"/>
  <c r="CQ220"/>
  <c r="CQ216"/>
  <c r="CQ212"/>
  <c r="CQ208"/>
  <c r="CQ204"/>
  <c r="CQ200"/>
  <c r="CQ196"/>
  <c r="CQ192"/>
  <c r="CN165"/>
  <c r="CN161"/>
  <c r="CN157"/>
  <c r="CN153"/>
  <c r="CN149"/>
  <c r="CN145"/>
  <c r="CN141"/>
  <c r="CN137"/>
  <c r="CN133"/>
  <c r="CN129"/>
  <c r="CN125"/>
  <c r="CN121"/>
  <c r="CN117"/>
  <c r="CN113"/>
  <c r="CN109"/>
  <c r="CN97"/>
  <c r="CR97"/>
  <c r="CT97" s="1"/>
  <c r="CN93"/>
  <c r="CN89"/>
  <c r="CN85"/>
  <c r="CN81"/>
  <c r="CN77"/>
  <c r="CN73"/>
  <c r="CN69"/>
  <c r="CN65"/>
  <c r="CN61"/>
  <c r="CN57"/>
  <c r="CN53"/>
  <c r="CN49"/>
  <c r="CN45"/>
  <c r="CN41"/>
  <c r="CN37"/>
  <c r="CN33"/>
  <c r="CN29"/>
  <c r="CN25"/>
  <c r="CN21"/>
  <c r="CN17"/>
  <c r="CN13"/>
  <c r="CN9"/>
  <c r="CN5"/>
  <c r="CR51"/>
  <c r="CT51" s="1"/>
  <c r="CS2"/>
  <c r="CU2"/>
  <c r="CR190"/>
  <c r="CT190" s="1"/>
  <c r="CQ190"/>
  <c r="CR186"/>
  <c r="CT186" s="1"/>
  <c r="CQ186"/>
  <c r="CR182"/>
  <c r="CT182" s="1"/>
  <c r="CQ182"/>
  <c r="CR178"/>
  <c r="CT178" s="1"/>
  <c r="CQ178"/>
  <c r="CR174"/>
  <c r="CT174" s="1"/>
  <c r="CQ174"/>
  <c r="CR170"/>
  <c r="CT170" s="1"/>
  <c r="CQ170"/>
  <c r="CR168"/>
  <c r="CT168" s="1"/>
  <c r="CQ168"/>
  <c r="CS235"/>
  <c r="CU235"/>
  <c r="CU234"/>
  <c r="CS234"/>
  <c r="CS231"/>
  <c r="CU231"/>
  <c r="CU230"/>
  <c r="CS230"/>
  <c r="CS227"/>
  <c r="CU227"/>
  <c r="CU226"/>
  <c r="CS226"/>
  <c r="CS223"/>
  <c r="CU223"/>
  <c r="CU222"/>
  <c r="CS222"/>
  <c r="CS219"/>
  <c r="CU219"/>
  <c r="CU218"/>
  <c r="CS218"/>
  <c r="CS215"/>
  <c r="CU215"/>
  <c r="CU214"/>
  <c r="CS214"/>
  <c r="CS211"/>
  <c r="CU211"/>
  <c r="CU210"/>
  <c r="CS210"/>
  <c r="CS207"/>
  <c r="CU207"/>
  <c r="CU206"/>
  <c r="CS206"/>
  <c r="CS203"/>
  <c r="CU203"/>
  <c r="CU202"/>
  <c r="CS202"/>
  <c r="CS199"/>
  <c r="CU199"/>
  <c r="CU198"/>
  <c r="CS198"/>
  <c r="CS195"/>
  <c r="CU195"/>
  <c r="CU194"/>
  <c r="CS194"/>
  <c r="CS191"/>
  <c r="CU191"/>
  <c r="CS189"/>
  <c r="CU189"/>
  <c r="CS187"/>
  <c r="CU187"/>
  <c r="CS185"/>
  <c r="CU185"/>
  <c r="CS183"/>
  <c r="CU183"/>
  <c r="CS181"/>
  <c r="CU181"/>
  <c r="CS179"/>
  <c r="CU179"/>
  <c r="CS177"/>
  <c r="CU177"/>
  <c r="CS175"/>
  <c r="CU175"/>
  <c r="CS173"/>
  <c r="CU173"/>
  <c r="CS171"/>
  <c r="CU171"/>
  <c r="CS169"/>
  <c r="CU169"/>
  <c r="CS167"/>
  <c r="CU167"/>
  <c r="CR106"/>
  <c r="CT106" s="1"/>
  <c r="CQ106"/>
  <c r="CR104"/>
  <c r="CT104" s="1"/>
  <c r="CQ104"/>
  <c r="CR101"/>
  <c r="CT101" s="1"/>
  <c r="CQ101"/>
  <c r="CR99"/>
  <c r="CT99" s="1"/>
  <c r="CQ99"/>
  <c r="CS165"/>
  <c r="CU165"/>
  <c r="CU164"/>
  <c r="CS164"/>
  <c r="CS161"/>
  <c r="CU161"/>
  <c r="CU160"/>
  <c r="CS160"/>
  <c r="CS157"/>
  <c r="CU157"/>
  <c r="CU156"/>
  <c r="CS156"/>
  <c r="CS153"/>
  <c r="CU153"/>
  <c r="CU152"/>
  <c r="CS152"/>
  <c r="CS149"/>
  <c r="CU149"/>
  <c r="CU148"/>
  <c r="CS148"/>
  <c r="CS145"/>
  <c r="CU145"/>
  <c r="CU144"/>
  <c r="CS144"/>
  <c r="CS141"/>
  <c r="CU141"/>
  <c r="CU140"/>
  <c r="CS140"/>
  <c r="CS137"/>
  <c r="CU137"/>
  <c r="CU136"/>
  <c r="CS136"/>
  <c r="CS133"/>
  <c r="CU133"/>
  <c r="CU132"/>
  <c r="CS132"/>
  <c r="CS129"/>
  <c r="CU129"/>
  <c r="CU128"/>
  <c r="CS128"/>
  <c r="CS125"/>
  <c r="CU125"/>
  <c r="CU124"/>
  <c r="CS124"/>
  <c r="CS121"/>
  <c r="CU121"/>
  <c r="CU120"/>
  <c r="CS120"/>
  <c r="CS117"/>
  <c r="CU117"/>
  <c r="CU116"/>
  <c r="CS116"/>
  <c r="CS113"/>
  <c r="CU113"/>
  <c r="CU112"/>
  <c r="CS112"/>
  <c r="CS109"/>
  <c r="CU109"/>
  <c r="CU108"/>
  <c r="CS108"/>
  <c r="CR40"/>
  <c r="CT40" s="1"/>
  <c r="CQ40"/>
  <c r="CR38"/>
  <c r="CT38" s="1"/>
  <c r="CQ38"/>
  <c r="CR36"/>
  <c r="CT36" s="1"/>
  <c r="CQ36"/>
  <c r="CR34"/>
  <c r="CT34" s="1"/>
  <c r="CQ34"/>
  <c r="CR32"/>
  <c r="CT32" s="1"/>
  <c r="CQ32"/>
  <c r="CR30"/>
  <c r="CT30" s="1"/>
  <c r="CQ30"/>
  <c r="CR28"/>
  <c r="CT28" s="1"/>
  <c r="CQ28"/>
  <c r="CR26"/>
  <c r="CT26" s="1"/>
  <c r="CQ26"/>
  <c r="CR24"/>
  <c r="CT24" s="1"/>
  <c r="CQ24"/>
  <c r="CR22"/>
  <c r="CT22" s="1"/>
  <c r="CQ22"/>
  <c r="CR20"/>
  <c r="CT20" s="1"/>
  <c r="CQ20"/>
  <c r="CR18"/>
  <c r="CT18" s="1"/>
  <c r="CQ18"/>
  <c r="CR16"/>
  <c r="CT16" s="1"/>
  <c r="CQ16"/>
  <c r="CR14"/>
  <c r="CT14" s="1"/>
  <c r="CQ14"/>
  <c r="CR12"/>
  <c r="CT12" s="1"/>
  <c r="CQ12"/>
  <c r="CR10"/>
  <c r="CT10" s="1"/>
  <c r="CQ10"/>
  <c r="CR8"/>
  <c r="CT8" s="1"/>
  <c r="CQ8"/>
  <c r="CR6"/>
  <c r="CT6" s="1"/>
  <c r="CQ6"/>
  <c r="CR4"/>
  <c r="CT4" s="1"/>
  <c r="CQ4"/>
  <c r="CS95"/>
  <c r="CU95"/>
  <c r="CU94"/>
  <c r="CS94"/>
  <c r="CS91"/>
  <c r="CU91"/>
  <c r="CU90"/>
  <c r="CS90"/>
  <c r="CS87"/>
  <c r="CU87"/>
  <c r="CU86"/>
  <c r="CS86"/>
  <c r="CS83"/>
  <c r="CU83"/>
  <c r="CU82"/>
  <c r="CS82"/>
  <c r="CS79"/>
  <c r="CU79"/>
  <c r="CU78"/>
  <c r="CS78"/>
  <c r="CS75"/>
  <c r="CU75"/>
  <c r="CU74"/>
  <c r="CS74"/>
  <c r="CS71"/>
  <c r="CU71"/>
  <c r="CU70"/>
  <c r="CS70"/>
  <c r="CS67"/>
  <c r="CU67"/>
  <c r="CU66"/>
  <c r="CS66"/>
  <c r="CU62"/>
  <c r="CS62"/>
  <c r="CU56"/>
  <c r="CS56"/>
  <c r="CS51"/>
  <c r="CU51"/>
  <c r="CS49"/>
  <c r="CU49"/>
  <c r="CS47"/>
  <c r="CU47"/>
  <c r="CS45"/>
  <c r="CU45"/>
  <c r="CS43"/>
  <c r="CU43"/>
  <c r="CS41"/>
  <c r="CU41"/>
  <c r="CS39"/>
  <c r="CU39"/>
  <c r="CS37"/>
  <c r="CU37"/>
  <c r="CS35"/>
  <c r="CU35"/>
  <c r="CS33"/>
  <c r="CU33"/>
  <c r="CS31"/>
  <c r="CU31"/>
  <c r="CS29"/>
  <c r="CU29"/>
  <c r="CS15"/>
  <c r="CU15"/>
  <c r="CS7"/>
  <c r="CU7"/>
  <c r="CS5"/>
  <c r="CU5"/>
  <c r="CS63"/>
  <c r="CU63"/>
  <c r="CU60"/>
  <c r="CS60"/>
  <c r="CU50"/>
  <c r="CS50"/>
  <c r="CU46"/>
  <c r="CS46"/>
  <c r="CU42"/>
  <c r="CS42"/>
  <c r="CN168"/>
  <c r="CN106"/>
  <c r="CN99"/>
  <c r="CN26"/>
  <c r="CN22"/>
  <c r="CN18"/>
  <c r="CN12"/>
  <c r="CN8"/>
  <c r="CN40"/>
  <c r="CN36"/>
  <c r="CN32"/>
  <c r="CN28"/>
  <c r="CN6"/>
  <c r="CR188"/>
  <c r="CT188" s="1"/>
  <c r="CQ188"/>
  <c r="CR184"/>
  <c r="CT184" s="1"/>
  <c r="CQ184"/>
  <c r="CR180"/>
  <c r="CT180" s="1"/>
  <c r="CQ180"/>
  <c r="CR176"/>
  <c r="CT176" s="1"/>
  <c r="CQ176"/>
  <c r="CR172"/>
  <c r="CT172" s="1"/>
  <c r="CQ172"/>
  <c r="CR238"/>
  <c r="CT238" s="1"/>
  <c r="CQ238"/>
  <c r="CS237"/>
  <c r="CU237"/>
  <c r="CU236"/>
  <c r="CS236"/>
  <c r="CS233"/>
  <c r="CU233"/>
  <c r="CU232"/>
  <c r="CS232"/>
  <c r="CS229"/>
  <c r="CU229"/>
  <c r="CU228"/>
  <c r="CS228"/>
  <c r="CS225"/>
  <c r="CU225"/>
  <c r="CU224"/>
  <c r="CS224"/>
  <c r="CS221"/>
  <c r="CU221"/>
  <c r="CU220"/>
  <c r="CS220"/>
  <c r="CS217"/>
  <c r="CU217"/>
  <c r="CU216"/>
  <c r="CS216"/>
  <c r="CS213"/>
  <c r="CU213"/>
  <c r="CU212"/>
  <c r="CS212"/>
  <c r="CS209"/>
  <c r="CU209"/>
  <c r="CU208"/>
  <c r="CS208"/>
  <c r="CS205"/>
  <c r="CU205"/>
  <c r="CU204"/>
  <c r="CS204"/>
  <c r="CS201"/>
  <c r="CU201"/>
  <c r="CU200"/>
  <c r="CS200"/>
  <c r="CS197"/>
  <c r="CU197"/>
  <c r="CU196"/>
  <c r="CS196"/>
  <c r="CS193"/>
  <c r="CU193"/>
  <c r="CU192"/>
  <c r="CS192"/>
  <c r="CR166"/>
  <c r="CT166" s="1"/>
  <c r="CQ166"/>
  <c r="CS163"/>
  <c r="CU163"/>
  <c r="CU162"/>
  <c r="CS162"/>
  <c r="CS159"/>
  <c r="CU159"/>
  <c r="CU158"/>
  <c r="CS158"/>
  <c r="CS155"/>
  <c r="CU155"/>
  <c r="CU154"/>
  <c r="CS154"/>
  <c r="CS151"/>
  <c r="CU151"/>
  <c r="CU150"/>
  <c r="CS150"/>
  <c r="CS147"/>
  <c r="CU147"/>
  <c r="CU146"/>
  <c r="CS146"/>
  <c r="CS143"/>
  <c r="CU143"/>
  <c r="CU142"/>
  <c r="CS142"/>
  <c r="CS139"/>
  <c r="CU139"/>
  <c r="CU138"/>
  <c r="CS138"/>
  <c r="CS135"/>
  <c r="CU135"/>
  <c r="CU134"/>
  <c r="CS134"/>
  <c r="CS131"/>
  <c r="CU131"/>
  <c r="CU130"/>
  <c r="CS130"/>
  <c r="CS127"/>
  <c r="CU127"/>
  <c r="CU126"/>
  <c r="CS126"/>
  <c r="CS123"/>
  <c r="CU123"/>
  <c r="CU122"/>
  <c r="CS122"/>
  <c r="CS119"/>
  <c r="CU119"/>
  <c r="CU118"/>
  <c r="CS118"/>
  <c r="CS115"/>
  <c r="CU115"/>
  <c r="CU114"/>
  <c r="CS114"/>
  <c r="CS111"/>
  <c r="CU111"/>
  <c r="CU110"/>
  <c r="CS110"/>
  <c r="CS107"/>
  <c r="CU107"/>
  <c r="CS105"/>
  <c r="CU105"/>
  <c r="CS103"/>
  <c r="CU103"/>
  <c r="CS102"/>
  <c r="CU102"/>
  <c r="CS100"/>
  <c r="CU100"/>
  <c r="CS98"/>
  <c r="CU98"/>
  <c r="CU97"/>
  <c r="CS97"/>
  <c r="CU96"/>
  <c r="CS96"/>
  <c r="CS93"/>
  <c r="CU93"/>
  <c r="CU92"/>
  <c r="CS92"/>
  <c r="CS89"/>
  <c r="CU89"/>
  <c r="CU88"/>
  <c r="CS88"/>
  <c r="CU85"/>
  <c r="CU84"/>
  <c r="CS84"/>
  <c r="CS81"/>
  <c r="CU81"/>
  <c r="CU80"/>
  <c r="CS80"/>
  <c r="CS77"/>
  <c r="CU77"/>
  <c r="CU76"/>
  <c r="CS76"/>
  <c r="CS73"/>
  <c r="CU73"/>
  <c r="CU72"/>
  <c r="CS72"/>
  <c r="CS69"/>
  <c r="CU69"/>
  <c r="CU68"/>
  <c r="CS68"/>
  <c r="CS65"/>
  <c r="CU65"/>
  <c r="CU64"/>
  <c r="CS64"/>
  <c r="CS61"/>
  <c r="CU61"/>
  <c r="CS59"/>
  <c r="CU59"/>
  <c r="CU58"/>
  <c r="CS58"/>
  <c r="CU54"/>
  <c r="CS54"/>
  <c r="CS57"/>
  <c r="CU57"/>
  <c r="CS55"/>
  <c r="CU55"/>
  <c r="CS53"/>
  <c r="CU53"/>
  <c r="CU52"/>
  <c r="CS52"/>
  <c r="CU48"/>
  <c r="CS48"/>
  <c r="CU44"/>
  <c r="CS44"/>
  <c r="CS27"/>
  <c r="CU27"/>
  <c r="CS25"/>
  <c r="CU25"/>
  <c r="CS23"/>
  <c r="CU23"/>
  <c r="CS21"/>
  <c r="CU21"/>
  <c r="CS19"/>
  <c r="CU19"/>
  <c r="CS17"/>
  <c r="CU17"/>
  <c r="CS13"/>
  <c r="CU13"/>
  <c r="CS11"/>
  <c r="CU11"/>
  <c r="CS9"/>
  <c r="CU9"/>
  <c r="CS3"/>
  <c r="CU3"/>
  <c r="CN190"/>
  <c r="CN186"/>
  <c r="CN182"/>
  <c r="CN178"/>
  <c r="CN174"/>
  <c r="CN170"/>
  <c r="CN104"/>
  <c r="CN101"/>
  <c r="CN24"/>
  <c r="CN20"/>
  <c r="CN16"/>
  <c r="CN10"/>
  <c r="CN38"/>
  <c r="CN34"/>
  <c r="CN30"/>
  <c r="CN14"/>
  <c r="CN4"/>
  <c r="CU166" l="1"/>
  <c r="CS166"/>
  <c r="CU238"/>
  <c r="CS238"/>
  <c r="CU172"/>
  <c r="CS172"/>
  <c r="CU176"/>
  <c r="CS176"/>
  <c r="CU180"/>
  <c r="CS180"/>
  <c r="CU184"/>
  <c r="CS184"/>
  <c r="CU188"/>
  <c r="CS188"/>
  <c r="CU4"/>
  <c r="CS4"/>
  <c r="CU6"/>
  <c r="CS6"/>
  <c r="CU8"/>
  <c r="CS8"/>
  <c r="CU10"/>
  <c r="CS10"/>
  <c r="CU12"/>
  <c r="CS12"/>
  <c r="CU14"/>
  <c r="CS14"/>
  <c r="CU16"/>
  <c r="CS16"/>
  <c r="CU18"/>
  <c r="CS18"/>
  <c r="CU20"/>
  <c r="CS20"/>
  <c r="CU22"/>
  <c r="CS22"/>
  <c r="CU24"/>
  <c r="CS24"/>
  <c r="CU26"/>
  <c r="CS26"/>
  <c r="CU28"/>
  <c r="CS28"/>
  <c r="CU30"/>
  <c r="CS30"/>
  <c r="CU32"/>
  <c r="CS32"/>
  <c r="CU34"/>
  <c r="CS34"/>
  <c r="CU36"/>
  <c r="CS36"/>
  <c r="CU38"/>
  <c r="CS38"/>
  <c r="CU40"/>
  <c r="CS40"/>
  <c r="CU99"/>
  <c r="CS99"/>
  <c r="CU101"/>
  <c r="CS101"/>
  <c r="CU104"/>
  <c r="CS104"/>
  <c r="CU106"/>
  <c r="CS106"/>
  <c r="CU168"/>
  <c r="CS168"/>
  <c r="CU170"/>
  <c r="CS170"/>
  <c r="CU174"/>
  <c r="CS174"/>
  <c r="CU178"/>
  <c r="CS178"/>
  <c r="CU182"/>
  <c r="CS182"/>
  <c r="CU186"/>
  <c r="CS186"/>
  <c r="CU190"/>
  <c r="CS190"/>
</calcChain>
</file>

<file path=xl/sharedStrings.xml><?xml version="1.0" encoding="utf-8"?>
<sst xmlns="http://schemas.openxmlformats.org/spreadsheetml/2006/main" count="3887" uniqueCount="722">
  <si>
    <t>ISTAT</t>
  </si>
  <si>
    <t>Sigla</t>
  </si>
  <si>
    <t>Comune</t>
  </si>
  <si>
    <t>ABIT</t>
  </si>
  <si>
    <t>020106</t>
  </si>
  <si>
    <t>020304</t>
  </si>
  <si>
    <t>080111</t>
  </si>
  <si>
    <t>080318</t>
  </si>
  <si>
    <t>130205</t>
  </si>
  <si>
    <t>130208</t>
  </si>
  <si>
    <t>130802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</si>
  <si>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</si>
  <si>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</si>
  <si>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</si>
  <si>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</si>
  <si>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</si>
  <si>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</si>
  <si>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</si>
  <si>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</si>
  <si>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</si>
  <si>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160104</t>
  </si>
  <si>
    <t>160107</t>
  </si>
  <si>
    <t>160211</t>
  </si>
  <si>
    <t>160213</t>
  </si>
  <si>
    <t>160214</t>
  </si>
  <si>
    <t>160216</t>
  </si>
  <si>
    <t>160306</t>
  </si>
  <si>
    <t>160504</t>
  </si>
  <si>
    <t>160505</t>
  </si>
  <si>
    <t>160601</t>
  </si>
  <si>
    <t>161001</t>
  </si>
  <si>
    <t>161002</t>
  </si>
  <si>
    <t>170101</t>
  </si>
  <si>
    <t>170107</t>
  </si>
  <si>
    <t>170201</t>
  </si>
  <si>
    <t>170202</t>
  </si>
  <si>
    <t>170405</t>
  </si>
  <si>
    <t>170604</t>
  </si>
  <si>
    <t>170605</t>
  </si>
  <si>
    <t>170802</t>
  </si>
  <si>
    <t>170904</t>
  </si>
  <si>
    <t>180103</t>
  </si>
  <si>
    <t>190801</t>
  </si>
  <si>
    <t>190805</t>
  </si>
  <si>
    <t>200101</t>
  </si>
  <si>
    <t>200102</t>
  </si>
  <si>
    <t>200108</t>
  </si>
  <si>
    <t>200110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</si>
  <si>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</si>
  <si>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</si>
  <si>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</si>
  <si>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</si>
  <si>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</si>
  <si>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</si>
  <si>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</si>
  <si>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</si>
  <si>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</si>
  <si>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</si>
  <si>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</si>
  <si>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</si>
  <si>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</si>
  <si>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</si>
  <si>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</si>
  <si>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</si>
  <si>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</si>
  <si>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</si>
  <si>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</si>
  <si>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</si>
  <si>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</si>
  <si>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200203</t>
  </si>
  <si>
    <t>200301</t>
  </si>
  <si>
    <t>200302</t>
  </si>
  <si>
    <t>200303</t>
  </si>
  <si>
    <t>200304</t>
  </si>
  <si>
    <t>200306</t>
  </si>
  <si>
    <t>200307</t>
  </si>
  <si>
    <t>11044011</t>
  </si>
  <si>
    <t>AP</t>
  </si>
  <si>
    <t>Castel di Lama</t>
  </si>
  <si>
    <t>11043037</t>
  </si>
  <si>
    <t>MC</t>
  </si>
  <si>
    <t>Pievebovigliana</t>
  </si>
  <si>
    <t>11043048</t>
  </si>
  <si>
    <t>Sant'Angelo in Pontano</t>
  </si>
  <si>
    <t>11043002</t>
  </si>
  <si>
    <t>Apiro</t>
  </si>
  <si>
    <t>11043012</t>
  </si>
  <si>
    <t>Cingoli</t>
  </si>
  <si>
    <t>11043001</t>
  </si>
  <si>
    <t>Acquacanina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</si>
  <si>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</si>
  <si>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</si>
  <si>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</si>
  <si>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</si>
  <si>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</si>
  <si>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</si>
  <si>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</si>
  <si>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</si>
  <si>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</si>
  <si>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</si>
  <si>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</si>
  <si>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</si>
  <si>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</si>
  <si>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</si>
  <si>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11044056</t>
  </si>
  <si>
    <t>Palmiano</t>
  </si>
  <si>
    <t>11043013</t>
  </si>
  <si>
    <t>Civitanova Marche</t>
  </si>
  <si>
    <t>11043040</t>
  </si>
  <si>
    <t>Poggio San Vicino</t>
  </si>
  <si>
    <t>11044073</t>
  </si>
  <si>
    <t>Venarotta</t>
  </si>
  <si>
    <t>11044007</t>
  </si>
  <si>
    <t>Ascoli Piceno</t>
  </si>
  <si>
    <t>11044005</t>
  </si>
  <si>
    <t>Appignano del Tronto</t>
  </si>
  <si>
    <t>11044002</t>
  </si>
  <si>
    <t>Acquaviva Picena</t>
  </si>
  <si>
    <t>11044001</t>
  </si>
  <si>
    <t>Acquasanta Terme</t>
  </si>
  <si>
    <t>11044010</t>
  </si>
  <si>
    <t>Carassai</t>
  </si>
  <si>
    <t>11044065</t>
  </si>
  <si>
    <t>Rotella</t>
  </si>
  <si>
    <t>11044006</t>
  </si>
  <si>
    <t>Arquata del Tronto</t>
  </si>
  <si>
    <t>11044012</t>
  </si>
  <si>
    <t>Castignano</t>
  </si>
  <si>
    <t>11044066</t>
  </si>
  <si>
    <t>San Benedetto del Tronto</t>
  </si>
  <si>
    <t>11044064</t>
  </si>
  <si>
    <t>Roccafluvione</t>
  </si>
  <si>
    <t>11043023</t>
  </si>
  <si>
    <t>Macerata</t>
  </si>
  <si>
    <t>11043007</t>
  </si>
  <si>
    <t>Camerino</t>
  </si>
  <si>
    <t>11043055</t>
  </si>
  <si>
    <t>Urbisaglia</t>
  </si>
  <si>
    <t>11109011</t>
  </si>
  <si>
    <t>FM</t>
  </si>
  <si>
    <t>Massa Fermana</t>
  </si>
  <si>
    <t>11043020</t>
  </si>
  <si>
    <t>Gagliole</t>
  </si>
  <si>
    <t>11043018</t>
  </si>
  <si>
    <t>Fiordimonte</t>
  </si>
  <si>
    <t>11043017</t>
  </si>
  <si>
    <t>Fiastra</t>
  </si>
  <si>
    <t>11043016</t>
  </si>
  <si>
    <t>Esanatoglia</t>
  </si>
  <si>
    <t>11043015</t>
  </si>
  <si>
    <t>Corridonia</t>
  </si>
  <si>
    <t>11043035</t>
  </si>
  <si>
    <t>Penna San Giovanni</t>
  </si>
  <si>
    <t>11043049</t>
  </si>
  <si>
    <t>Sarnano</t>
  </si>
  <si>
    <t>11043014</t>
  </si>
  <si>
    <t>Colmurano</t>
  </si>
  <si>
    <t>11043021</t>
  </si>
  <si>
    <t>Gualdo</t>
  </si>
  <si>
    <t>11043045</t>
  </si>
  <si>
    <t>Ripe San Ginesio</t>
  </si>
  <si>
    <t>11043011</t>
  </si>
  <si>
    <t>Cessapalombo</t>
  </si>
  <si>
    <t>11043038</t>
  </si>
  <si>
    <t>Pieve Torina</t>
  </si>
  <si>
    <t>11043056</t>
  </si>
  <si>
    <t>Ussita</t>
  </si>
  <si>
    <t>11043039</t>
  </si>
  <si>
    <t>Pioraco</t>
  </si>
  <si>
    <t>11043054</t>
  </si>
  <si>
    <t>Treia</t>
  </si>
  <si>
    <t>11043053</t>
  </si>
  <si>
    <t>Tolentino</t>
  </si>
  <si>
    <t>11043052</t>
  </si>
  <si>
    <t>Serravalle di Chienti</t>
  </si>
  <si>
    <t>11043051</t>
  </si>
  <si>
    <t>Serrapetrona</t>
  </si>
  <si>
    <t>11043050</t>
  </si>
  <si>
    <t>Sefro</t>
  </si>
  <si>
    <t>11043047</t>
  </si>
  <si>
    <t>San Severino Marche</t>
  </si>
  <si>
    <t>11043046</t>
  </si>
  <si>
    <t>San Ginesio</t>
  </si>
  <si>
    <t>11043036</t>
  </si>
  <si>
    <t>Petriolo</t>
  </si>
  <si>
    <t>11043044</t>
  </si>
  <si>
    <t>Recanati</t>
  </si>
  <si>
    <t>11043043</t>
  </si>
  <si>
    <t>Potenza Picena</t>
  </si>
  <si>
    <t>11043042</t>
  </si>
  <si>
    <t>Porto Recanati</t>
  </si>
  <si>
    <t>11043041</t>
  </si>
  <si>
    <t>Pollenza</t>
  </si>
  <si>
    <t>11044054</t>
  </si>
  <si>
    <t>Offida</t>
  </si>
  <si>
    <t>11043057</t>
  </si>
  <si>
    <t>Visso</t>
  </si>
  <si>
    <t>11109006</t>
  </si>
  <si>
    <t>Fermo</t>
  </si>
  <si>
    <t>11109027</t>
  </si>
  <si>
    <t>Montottone</t>
  </si>
  <si>
    <t>11109026</t>
  </si>
  <si>
    <t>Monte Vidon Corrado</t>
  </si>
  <si>
    <t>11109025</t>
  </si>
  <si>
    <t>Monte Vidon Combatte</t>
  </si>
  <si>
    <t>11109024</t>
  </si>
  <si>
    <t>Monte Urano</t>
  </si>
  <si>
    <t>11109023</t>
  </si>
  <si>
    <t>Monte San Pietrangeli</t>
  </si>
  <si>
    <t>11109022</t>
  </si>
  <si>
    <t>Monterubbiano</t>
  </si>
  <si>
    <t>11109021</t>
  </si>
  <si>
    <t>Monte Rinaldo</t>
  </si>
  <si>
    <t>11109030</t>
  </si>
  <si>
    <t>Pedaso</t>
  </si>
  <si>
    <t>11109013</t>
  </si>
  <si>
    <t>Montappone</t>
  </si>
  <si>
    <t>11109001</t>
  </si>
  <si>
    <t>Altidona</t>
  </si>
  <si>
    <t>11109002</t>
  </si>
  <si>
    <t>Amandola</t>
  </si>
  <si>
    <t>11109003</t>
  </si>
  <si>
    <t>Belmonte Piceno</t>
  </si>
  <si>
    <t>11044063</t>
  </si>
  <si>
    <t>Ripatransone</t>
  </si>
  <si>
    <t>11109005</t>
  </si>
  <si>
    <t>Falerone</t>
  </si>
  <si>
    <t>11109040</t>
  </si>
  <si>
    <t>Torre San Patrizio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</si>
  <si>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</si>
  <si>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</si>
  <si>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</si>
  <si>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</si>
  <si>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</si>
  <si>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</si>
  <si>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</si>
  <si>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</si>
  <si>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11109012</t>
  </si>
  <si>
    <t>Monsampietro Morico</t>
  </si>
  <si>
    <t>11109019</t>
  </si>
  <si>
    <t>Monteleone di Fermo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</si>
  <si>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</si>
  <si>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</si>
  <si>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</si>
  <si>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</si>
  <si>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</si>
  <si>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</si>
  <si>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</si>
  <si>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</si>
  <si>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</si>
  <si>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</si>
  <si>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11109029</t>
  </si>
  <si>
    <t>Ortezzano</t>
  </si>
  <si>
    <t>11109004</t>
  </si>
  <si>
    <t>Campofilone</t>
  </si>
  <si>
    <t>11044027</t>
  </si>
  <si>
    <t>Maltignano</t>
  </si>
  <si>
    <t>11044045</t>
  </si>
  <si>
    <t>Monteprandone</t>
  </si>
  <si>
    <t>11044044</t>
  </si>
  <si>
    <t>Montemonaco</t>
  </si>
  <si>
    <t>11044038</t>
  </si>
  <si>
    <t>Montegallo</t>
  </si>
  <si>
    <t>11044036</t>
  </si>
  <si>
    <t>Montefiore dell'Aso</t>
  </si>
  <si>
    <t>11044034</t>
  </si>
  <si>
    <t>Montedinove</t>
  </si>
  <si>
    <t>11044032</t>
  </si>
  <si>
    <t>Montalto delle Marche</t>
  </si>
  <si>
    <t>11044020</t>
  </si>
  <si>
    <t>Folignano</t>
  </si>
  <si>
    <t>11044031</t>
  </si>
  <si>
    <t>Monsampolo del Tronto</t>
  </si>
  <si>
    <t>11044071</t>
  </si>
  <si>
    <t>Spinetoli</t>
  </si>
  <si>
    <t>11044014</t>
  </si>
  <si>
    <t>Colli del Tronto</t>
  </si>
  <si>
    <t>11044017</t>
  </si>
  <si>
    <t>Cupra Marittima</t>
  </si>
  <si>
    <t>11044015</t>
  </si>
  <si>
    <t>Comunanza</t>
  </si>
  <si>
    <t>11109031</t>
  </si>
  <si>
    <t>Petritoli</t>
  </si>
  <si>
    <t>11044023</t>
  </si>
  <si>
    <t>Grottammare</t>
  </si>
  <si>
    <t>11109020</t>
  </si>
  <si>
    <t>Montelparo</t>
  </si>
  <si>
    <t>11044013</t>
  </si>
  <si>
    <t>Castorano</t>
  </si>
  <si>
    <t>11044029</t>
  </si>
  <si>
    <t>Massignano</t>
  </si>
  <si>
    <t>11044016</t>
  </si>
  <si>
    <t>Cossignano</t>
  </si>
  <si>
    <t>11109028</t>
  </si>
  <si>
    <t>Moresco</t>
  </si>
  <si>
    <t>11109039</t>
  </si>
  <si>
    <t>Smerillo</t>
  </si>
  <si>
    <t>11109038</t>
  </si>
  <si>
    <t>Servigliano</t>
  </si>
  <si>
    <t>11109037</t>
  </si>
  <si>
    <t>Sant'Elpidio a Mare</t>
  </si>
  <si>
    <t>11109036</t>
  </si>
  <si>
    <t>Santa Vittoria in Matenano</t>
  </si>
  <si>
    <t>11109035</t>
  </si>
  <si>
    <t>Rapagnano</t>
  </si>
  <si>
    <t>11109034</t>
  </si>
  <si>
    <t>Porto Sant'Elpidio</t>
  </si>
  <si>
    <t>11109033</t>
  </si>
  <si>
    <t>Porto San Giorgio</t>
  </si>
  <si>
    <t>11109032</t>
  </si>
  <si>
    <t>Ponzano di Fermo</t>
  </si>
  <si>
    <t>11043031</t>
  </si>
  <si>
    <t>Monte San Giusto</t>
  </si>
  <si>
    <t>11044021</t>
  </si>
  <si>
    <t>Force</t>
  </si>
  <si>
    <t>11041045</t>
  </si>
  <si>
    <t>PS</t>
  </si>
  <si>
    <t>Petriano</t>
  </si>
  <si>
    <t>11041040</t>
  </si>
  <si>
    <t>Orciano di Pesaro</t>
  </si>
  <si>
    <t>11041037</t>
  </si>
  <si>
    <t>Montemaggiore al Metauro</t>
  </si>
  <si>
    <t>11041036</t>
  </si>
  <si>
    <t>Montelabbate</t>
  </si>
  <si>
    <t>11041035</t>
  </si>
  <si>
    <t>Monte Grimano</t>
  </si>
  <si>
    <t>11041034</t>
  </si>
  <si>
    <t>Montefelcino</t>
  </si>
  <si>
    <t>11041033</t>
  </si>
  <si>
    <t>Montecopiolo</t>
  </si>
  <si>
    <t>11041032</t>
  </si>
  <si>
    <t>Monteciccardo</t>
  </si>
  <si>
    <t>11041031</t>
  </si>
  <si>
    <t>Monte Cerignone</t>
  </si>
  <si>
    <t>11041068</t>
  </si>
  <si>
    <t>Vallefoglia</t>
  </si>
  <si>
    <t>11041067</t>
  </si>
  <si>
    <t>Urbino</t>
  </si>
  <si>
    <t>11041066</t>
  </si>
  <si>
    <t>Urbania</t>
  </si>
  <si>
    <t>11041065</t>
  </si>
  <si>
    <t>Tavullia</t>
  </si>
  <si>
    <t>11041064</t>
  </si>
  <si>
    <t>Tavoleto</t>
  </si>
  <si>
    <t>11041062</t>
  </si>
  <si>
    <t>Serrungarina</t>
  </si>
  <si>
    <t>11041006</t>
  </si>
  <si>
    <t>Borgo Pace</t>
  </si>
  <si>
    <t>11041060</t>
  </si>
  <si>
    <t>Sassofeltrio</t>
  </si>
  <si>
    <t>11041059</t>
  </si>
  <si>
    <t>Sassocorvaro</t>
  </si>
  <si>
    <t>11041058</t>
  </si>
  <si>
    <t>Sant'Ippolito</t>
  </si>
  <si>
    <t>11041057</t>
  </si>
  <si>
    <t>Sant'Angelo in Vado</t>
  </si>
  <si>
    <t>11041054</t>
  </si>
  <si>
    <t>San Lorenzo in Campo</t>
  </si>
  <si>
    <t>11041052</t>
  </si>
  <si>
    <t>San Giorgio di Pesaro</t>
  </si>
  <si>
    <t>11041051</t>
  </si>
  <si>
    <t>San Costanzo</t>
  </si>
  <si>
    <t>11041050</t>
  </si>
  <si>
    <t>Saltara</t>
  </si>
  <si>
    <t>11041049</t>
  </si>
  <si>
    <t>Piobbico</t>
  </si>
  <si>
    <t>11041048</t>
  </si>
  <si>
    <t>Pietrarubbia</t>
  </si>
  <si>
    <t>11041047</t>
  </si>
  <si>
    <t>Piandimeleto</t>
  </si>
  <si>
    <t>11043022</t>
  </si>
  <si>
    <t>Loro Piceno</t>
  </si>
  <si>
    <t>11041038</t>
  </si>
  <si>
    <t>Monte Porzio</t>
  </si>
  <si>
    <t>11041017</t>
  </si>
  <si>
    <t>Frontino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</si>
  <si>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</si>
  <si>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</si>
  <si>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</si>
  <si>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</si>
  <si>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</si>
  <si>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</si>
  <si>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</si>
  <si>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</si>
  <si>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</si>
  <si>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</si>
  <si>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</si>
  <si>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</si>
  <si>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</si>
  <si>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</si>
  <si>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11041030</t>
  </si>
  <si>
    <t>Montecalvo in Foglia</t>
  </si>
  <si>
    <t>11041028</t>
  </si>
  <si>
    <t>Mondavio</t>
  </si>
  <si>
    <t>11041018</t>
  </si>
  <si>
    <t>Frontone</t>
  </si>
  <si>
    <t>11041043</t>
  </si>
  <si>
    <t>Pergola</t>
  </si>
  <si>
    <t>11041041</t>
  </si>
  <si>
    <t>Peglio</t>
  </si>
  <si>
    <t>11041001</t>
  </si>
  <si>
    <t>Acqualagna</t>
  </si>
  <si>
    <t>11041027</t>
  </si>
  <si>
    <t>Mombaroccio</t>
  </si>
  <si>
    <t>11041061</t>
  </si>
  <si>
    <t>Serra Sant'Abbondio</t>
  </si>
  <si>
    <t>11041016</t>
  </si>
  <si>
    <t>Fratte Rosa</t>
  </si>
  <si>
    <t>11041015</t>
  </si>
  <si>
    <t>Fossombrone</t>
  </si>
  <si>
    <t>11041014</t>
  </si>
  <si>
    <t>Fermignano</t>
  </si>
  <si>
    <t>11041013</t>
  </si>
  <si>
    <t>Fano</t>
  </si>
  <si>
    <t>11041002</t>
  </si>
  <si>
    <t>Apecchio</t>
  </si>
  <si>
    <t>11041010</t>
  </si>
  <si>
    <t>Cartoceto</t>
  </si>
  <si>
    <t>11041009</t>
  </si>
  <si>
    <t>Carpegna</t>
  </si>
  <si>
    <t>11041008</t>
  </si>
  <si>
    <t>Cantiano</t>
  </si>
  <si>
    <t>11041007</t>
  </si>
  <si>
    <t>Cagli</t>
  </si>
  <si>
    <t>11041005</t>
  </si>
  <si>
    <t>Belforte all'Isauro</t>
  </si>
  <si>
    <t>11041003</t>
  </si>
  <si>
    <t>Auditore</t>
  </si>
  <si>
    <t>11041044</t>
  </si>
  <si>
    <t>Pesaro</t>
  </si>
  <si>
    <t>11042021</t>
  </si>
  <si>
    <t>AN</t>
  </si>
  <si>
    <t>Jesi</t>
  </si>
  <si>
    <t>11041004</t>
  </si>
  <si>
    <t>Barchi</t>
  </si>
  <si>
    <t>11042035</t>
  </si>
  <si>
    <t>Ostra</t>
  </si>
  <si>
    <t>11042043</t>
  </si>
  <si>
    <t>Santa Maria Nuova</t>
  </si>
  <si>
    <t>11042042</t>
  </si>
  <si>
    <t>San Paolo di Jesi</t>
  </si>
  <si>
    <t>11042041</t>
  </si>
  <si>
    <t>San Marcello</t>
  </si>
  <si>
    <t>11042040</t>
  </si>
  <si>
    <t>Rosora</t>
  </si>
  <si>
    <t>11042038</t>
  </si>
  <si>
    <t>Polverigi</t>
  </si>
  <si>
    <t>11042027</t>
  </si>
  <si>
    <t>Montemarciano</t>
  </si>
  <si>
    <t>11042025</t>
  </si>
  <si>
    <t>Monsano</t>
  </si>
  <si>
    <t>11042047</t>
  </si>
  <si>
    <t>Serra San Quirico</t>
  </si>
  <si>
    <t>11042026</t>
  </si>
  <si>
    <t>Montecarotto</t>
  </si>
  <si>
    <t>11042037</t>
  </si>
  <si>
    <t>Poggio San Marcello</t>
  </si>
  <si>
    <t>11042029</t>
  </si>
  <si>
    <t>Monte Roberto</t>
  </si>
  <si>
    <t>11042030</t>
  </si>
  <si>
    <t>Monte San Vito</t>
  </si>
  <si>
    <t>11041046</t>
  </si>
  <si>
    <t>Piagge</t>
  </si>
  <si>
    <t>11042034</t>
  </si>
  <si>
    <t>Osimo</t>
  </si>
  <si>
    <t>11042048</t>
  </si>
  <si>
    <t>Sirolo</t>
  </si>
  <si>
    <t>11042036</t>
  </si>
  <si>
    <t>Ostra Vetere</t>
  </si>
  <si>
    <t>11043028</t>
  </si>
  <si>
    <t>Montecosaro</t>
  </si>
  <si>
    <t>11043025</t>
  </si>
  <si>
    <t>Mogliano</t>
  </si>
  <si>
    <t>11043026</t>
  </si>
  <si>
    <t>Montecassiano</t>
  </si>
  <si>
    <t>11043027</t>
  </si>
  <si>
    <t>Monte Cavallo</t>
  </si>
  <si>
    <t>11043029</t>
  </si>
  <si>
    <t>Montefano</t>
  </si>
  <si>
    <t>11043030</t>
  </si>
  <si>
    <t>Montelupone</t>
  </si>
  <si>
    <t>11043024</t>
  </si>
  <si>
    <t>Matelica</t>
  </si>
  <si>
    <t>11043032</t>
  </si>
  <si>
    <t>Monte San Martino</t>
  </si>
  <si>
    <t>11043019</t>
  </si>
  <si>
    <t>Fiuminata</t>
  </si>
  <si>
    <t>11043033</t>
  </si>
  <si>
    <t>Morrovalle</t>
  </si>
  <si>
    <t>11043034</t>
  </si>
  <si>
    <t>Muccia</t>
  </si>
  <si>
    <t>11042031</t>
  </si>
  <si>
    <t>Morro d'Alba</t>
  </si>
  <si>
    <t>11042017</t>
  </si>
  <si>
    <t>Fabriano</t>
  </si>
  <si>
    <t>11042033</t>
  </si>
  <si>
    <t>Offagna</t>
  </si>
  <si>
    <t>11042002</t>
  </si>
  <si>
    <t>Ancona</t>
  </si>
  <si>
    <t>11042004</t>
  </si>
  <si>
    <t>Barbara</t>
  </si>
  <si>
    <t>11042011</t>
  </si>
  <si>
    <t>Castelleone di Suasa</t>
  </si>
  <si>
    <t>11042006</t>
  </si>
  <si>
    <t>Camerano</t>
  </si>
  <si>
    <t>11042007</t>
  </si>
  <si>
    <t>Camerata Picena</t>
  </si>
  <si>
    <t>11042010</t>
  </si>
  <si>
    <t>Castelfidardo</t>
  </si>
  <si>
    <t>11042022</t>
  </si>
  <si>
    <t>Loreto</t>
  </si>
  <si>
    <t>11042032</t>
  </si>
  <si>
    <t>Numana</t>
  </si>
  <si>
    <t>11042014</t>
  </si>
  <si>
    <t>Chiaravalle</t>
  </si>
  <si>
    <t>11042008</t>
  </si>
  <si>
    <t>Castelbellino</t>
  </si>
  <si>
    <t>11042020</t>
  </si>
  <si>
    <t>Genga</t>
  </si>
  <si>
    <t>11042044</t>
  </si>
  <si>
    <t>Sassoferrato</t>
  </si>
  <si>
    <t>11042018</t>
  </si>
  <si>
    <t>Falconara Marittima</t>
  </si>
  <si>
    <t>11042046</t>
  </si>
  <si>
    <t>Serra de' Conti</t>
  </si>
  <si>
    <t>11042023</t>
  </si>
  <si>
    <t>Maiolati Spontini</t>
  </si>
  <si>
    <t>11042015</t>
  </si>
  <si>
    <t>Corinaldo</t>
  </si>
  <si>
    <t>11042005</t>
  </si>
  <si>
    <t>Belvedere Ostrense</t>
  </si>
  <si>
    <t>11042013</t>
  </si>
  <si>
    <t>Cerreto d'Esi</t>
  </si>
  <si>
    <t>11042012</t>
  </si>
  <si>
    <t>Castelplanio</t>
  </si>
  <si>
    <t>11042001</t>
  </si>
  <si>
    <t>Agugliano</t>
  </si>
  <si>
    <t>11042016</t>
  </si>
  <si>
    <t>Cupramontana</t>
  </si>
  <si>
    <t>11042045</t>
  </si>
  <si>
    <t>Senigallia</t>
  </si>
  <si>
    <t>11042003</t>
  </si>
  <si>
    <t>Arcevia</t>
  </si>
  <si>
    <t>11042024</t>
  </si>
  <si>
    <t>Mergo</t>
  </si>
  <si>
    <t>11042050</t>
  </si>
  <si>
    <t>Trecastelli</t>
  </si>
  <si>
    <t>11042049</t>
  </si>
  <si>
    <t>Staffolo</t>
  </si>
  <si>
    <t>11041029</t>
  </si>
  <si>
    <t>Mondolfo</t>
  </si>
  <si>
    <t>11042019</t>
  </si>
  <si>
    <t>Filottrano</t>
  </si>
  <si>
    <t>200301_MULTI</t>
  </si>
  <si>
    <t>200301_RSU_IND</t>
  </si>
  <si>
    <t>200301_SPAZZ</t>
  </si>
  <si>
    <t>REC_200307</t>
  </si>
  <si>
    <t>SMA_200307</t>
  </si>
  <si>
    <t>200301_200399_CALAMIT_NAT</t>
  </si>
  <si>
    <t>200301_200399_SPIAGG</t>
  </si>
  <si>
    <t>200301_200399_CIMIT</t>
  </si>
  <si>
    <t>RD mat</t>
  </si>
  <si>
    <t>RUP</t>
  </si>
  <si>
    <t>RU sep</t>
  </si>
  <si>
    <t>spazzamento/spiaggiati</t>
  </si>
  <si>
    <t>calamità naturali</t>
  </si>
  <si>
    <t>Regione Marche</t>
  </si>
  <si>
    <t>RI</t>
  </si>
  <si>
    <t>esclusi dal computo</t>
  </si>
  <si>
    <t>legenda</t>
  </si>
  <si>
    <t>TOT</t>
  </si>
  <si>
    <t>RD%</t>
  </si>
  <si>
    <t>PROCAP</t>
  </si>
  <si>
    <t>PROCAP_SPAZZ</t>
  </si>
  <si>
    <t>PROCAP_SPAZZ_SPIAGG</t>
  </si>
  <si>
    <t>TOT_SPAZZ</t>
  </si>
  <si>
    <t>TOT_SPAZZ_SPIAG</t>
  </si>
  <si>
    <t>codice ISTAT esteso comune</t>
  </si>
  <si>
    <t>sigla provincia</t>
  </si>
  <si>
    <t>comune</t>
  </si>
  <si>
    <t>numero abitanti residenti al 01/01/2016 secondo fonte istat http://demo.istat.it/pop2016/index.html</t>
  </si>
  <si>
    <t>rifiuti raccolti in maniera differenziata destinati al recupero di materia</t>
  </si>
  <si>
    <t>rifiuti raccolti in maniera indifferenziata</t>
  </si>
  <si>
    <t>rifiuti raccolti separatamente e destinati allo smaltimento</t>
  </si>
  <si>
    <t>rifiuti urbani raccolti separatamente e destinati allo smaltimentoper ridurne la pericolosità</t>
  </si>
  <si>
    <t>somma delle voci RD mat + RI + RU sep + RUP</t>
  </si>
  <si>
    <t>TOT / abitanti</t>
  </si>
  <si>
    <t>TOT + rifiuti da spazzamento strade</t>
  </si>
  <si>
    <t>(TOT + rifiuti da spazzamento strade) / abitanti</t>
  </si>
  <si>
    <t>TOT + rifiuti da spazzamento strade + rifiuti spiaggiati) / TOT</t>
  </si>
  <si>
    <t>(RD mat / TOT) * 100</t>
  </si>
  <si>
    <t>(TOT + rifiuti da spazzamento strade + rifiuti spiaggiati) / TOT) / abitanti</t>
  </si>
  <si>
    <t>ESCLUSIONI</t>
  </si>
  <si>
    <t>sono esclusi dal computo i rifiuti da spazzamente stradale, i rifiuti spiaggiati ed i rifiuti prodotti durante eventi calamitosi naturali (alluvione e terremoto)</t>
  </si>
  <si>
    <t>iRif</t>
  </si>
  <si>
    <t>Macro</t>
  </si>
  <si>
    <t>Rifiuto</t>
  </si>
  <si>
    <t>CER</t>
  </si>
  <si>
    <t>P</t>
  </si>
  <si>
    <t>CLASSE</t>
  </si>
  <si>
    <t>motivazione</t>
  </si>
  <si>
    <t>Altri rifiuti non urbani</t>
  </si>
  <si>
    <t>Feci animali</t>
  </si>
  <si>
    <t/>
  </si>
  <si>
    <t>escluso</t>
  </si>
  <si>
    <t>speciale</t>
  </si>
  <si>
    <t>Scarti alimentari</t>
  </si>
  <si>
    <t>altro</t>
  </si>
  <si>
    <t>Pitture e vernici</t>
  </si>
  <si>
    <t>Altre raccolte differenziate</t>
  </si>
  <si>
    <t>Toner</t>
  </si>
  <si>
    <t>Raccolte differenziate</t>
  </si>
  <si>
    <t>Oli, filtri e grassi minerali</t>
  </si>
  <si>
    <t>Oli minerali</t>
  </si>
  <si>
    <t>Altri rifiuti</t>
  </si>
  <si>
    <t>Altre emulsioni</t>
  </si>
  <si>
    <t>Carta e cartone</t>
  </si>
  <si>
    <t>Plastica</t>
  </si>
  <si>
    <t>Cartucce e toner per stampa</t>
  </si>
  <si>
    <t>Legno</t>
  </si>
  <si>
    <t>Metalli</t>
  </si>
  <si>
    <t>Raccolta multimateriale</t>
  </si>
  <si>
    <t>Vetro</t>
  </si>
  <si>
    <t>Imballaggi contenenti residui di sostanze pericolose o contaminati</t>
  </si>
  <si>
    <t>Bombolette spray</t>
  </si>
  <si>
    <t>Pneumatici fuori uso</t>
  </si>
  <si>
    <t>Veicoli fuori uso</t>
  </si>
  <si>
    <t>Filtri dell'olio</t>
  </si>
  <si>
    <t>Raee</t>
  </si>
  <si>
    <t>Rifiuti organici</t>
  </si>
  <si>
    <t>Altri rifiuti urbani</t>
  </si>
  <si>
    <t>Gas in contenitori a pressione</t>
  </si>
  <si>
    <t>Accumulatori per auto</t>
  </si>
  <si>
    <t>Rifiuti speciali</t>
  </si>
  <si>
    <t>Rifiuti liquidi</t>
  </si>
  <si>
    <t>Cemento</t>
  </si>
  <si>
    <t>Inerti e rifiuti da costruz/demoliz</t>
  </si>
  <si>
    <t>Vetro da demolizioni</t>
  </si>
  <si>
    <t>Ferro e acciaio</t>
  </si>
  <si>
    <t>Inerti</t>
  </si>
  <si>
    <t>Amianto</t>
  </si>
  <si>
    <t>Rifiuti sanitari</t>
  </si>
  <si>
    <t>Residui di vagliatura</t>
  </si>
  <si>
    <t>Fanghi prodotti dal trattamento delle acque reflue</t>
  </si>
  <si>
    <t>Organico</t>
  </si>
  <si>
    <t>Stracci e indumenti smessi</t>
  </si>
  <si>
    <t>Solventi</t>
  </si>
  <si>
    <t>Acidi</t>
  </si>
  <si>
    <t>Sostanze alcaline</t>
  </si>
  <si>
    <t>Pesticidi</t>
  </si>
  <si>
    <t>Oli e grassi vegetali</t>
  </si>
  <si>
    <t>Vernici</t>
  </si>
  <si>
    <t>Detergenti</t>
  </si>
  <si>
    <t>Farmaci e medicinali</t>
  </si>
  <si>
    <t>Pile e batterie</t>
  </si>
  <si>
    <t>RAEE</t>
  </si>
  <si>
    <t>Rifiuti Urbani da eventi alluvionali</t>
  </si>
  <si>
    <t>Rifiuti di dissabbiamento e pulizia degli arenili</t>
  </si>
  <si>
    <t>Legname</t>
  </si>
  <si>
    <t>Verde</t>
  </si>
  <si>
    <t>Cimiteriali</t>
  </si>
  <si>
    <t>Rifiuti non differenziati</t>
  </si>
  <si>
    <t>Rifiuti urbani non differenziati</t>
  </si>
  <si>
    <t>RU INDIFF</t>
  </si>
  <si>
    <t>Spazzamento strade</t>
  </si>
  <si>
    <t>escluso spazzamento</t>
  </si>
  <si>
    <t>rifiuti urbani non differenziati - pulizia spiaggia</t>
  </si>
  <si>
    <t>escluso spiaggia</t>
  </si>
  <si>
    <t>Rifiuti indifferenziati</t>
  </si>
  <si>
    <t>escluso alluvioni</t>
  </si>
  <si>
    <t>RACCOLTA DIFFERENZIATA</t>
  </si>
  <si>
    <t>Multimateriale</t>
  </si>
  <si>
    <t>Rifiuti dei mercati</t>
  </si>
  <si>
    <t>Fanghi</t>
  </si>
  <si>
    <t>rifiuti della pulizia delle fognature prodotti durante gli eventi alluvionali</t>
  </si>
  <si>
    <t>rifiuti prodotti dalla pulizia delle acque di scarico</t>
  </si>
  <si>
    <t>Ingombranti</t>
  </si>
  <si>
    <t>Raccolta Differenziata a recupero</t>
  </si>
  <si>
    <t>Rifiuti ingombranti (a recupero)</t>
  </si>
  <si>
    <t>escluso calamità naturali</t>
  </si>
  <si>
    <t>Rifiuti spiaggiati</t>
  </si>
  <si>
    <t>200399</t>
  </si>
  <si>
    <t>escluso spiaggiati</t>
  </si>
  <si>
    <t>Rifiuti derivanti dal terremoto</t>
  </si>
  <si>
    <t>Rifiuti da alluvioni e calamità naturali</t>
  </si>
  <si>
    <t>esclusi speciali sanitari</t>
  </si>
  <si>
    <t>escluso speciale da trattamento</t>
  </si>
  <si>
    <t xml:space="preserve">escluso demolizione </t>
  </si>
  <si>
    <t>PROC_CARTA</t>
  </si>
  <si>
    <t>PROC_PLAS</t>
  </si>
  <si>
    <t>PROC_VET</t>
  </si>
  <si>
    <t>PROC_MET</t>
  </si>
  <si>
    <t>PROC_LEG</t>
  </si>
  <si>
    <t>PROC_ORG</t>
  </si>
  <si>
    <t>PROC_VERDE</t>
  </si>
  <si>
    <t>PROC_ORG_VERD</t>
  </si>
  <si>
    <t>PROCAP_INDIFF</t>
  </si>
  <si>
    <t>PROC_RAEE</t>
  </si>
  <si>
    <t>PROC_ING</t>
  </si>
  <si>
    <t>PROC_RUR</t>
  </si>
  <si>
    <t>200201_CIMIT</t>
  </si>
  <si>
    <t>PROC_ING_SMA</t>
  </si>
  <si>
    <t>PROC_ING_REC</t>
  </si>
  <si>
    <t>DGR 217/2010</t>
  </si>
  <si>
    <t>Alluminio da demolizioni</t>
  </si>
  <si>
    <t>PU</t>
  </si>
  <si>
    <t>VALFORNACE</t>
  </si>
  <si>
    <t>FIASTRA</t>
  </si>
  <si>
    <t>COLLI AL METAURO</t>
  </si>
  <si>
    <t>TERRE ROVERESCHE</t>
  </si>
  <si>
    <t xml:space="preserve">% RD </t>
  </si>
  <si>
    <t>PRO CAPITE</t>
  </si>
  <si>
    <t>Sestino</t>
  </si>
  <si>
    <t>AR</t>
  </si>
  <si>
    <t>200138_SPIAGG</t>
  </si>
  <si>
    <t>200301_200399_ATRI_CER_CALAMIT_NAT</t>
  </si>
  <si>
    <t>PROV PU</t>
  </si>
  <si>
    <t>PROV AN</t>
  </si>
  <si>
    <t>PROV MC</t>
  </si>
  <si>
    <t>PROV FM</t>
  </si>
  <si>
    <t>PROV AP</t>
  </si>
  <si>
    <t>200301_200399_ALTRI_CER_CALAMIT_NAT</t>
  </si>
</sst>
</file>

<file path=xl/styles.xml><?xml version="1.0" encoding="utf-8"?>
<styleSheet xmlns="http://schemas.openxmlformats.org/spreadsheetml/2006/main">
  <fonts count="13">
    <font>
      <sz val="10"/>
      <name val="MS Sans Serif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MS Sans Serif"/>
      <family val="2"/>
    </font>
    <font>
      <sz val="10"/>
      <color rgb="FFFF0000"/>
      <name val="Calibri"/>
      <family val="2"/>
    </font>
    <font>
      <sz val="9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5" borderId="0"/>
    <xf numFmtId="0" fontId="5" fillId="5" borderId="0"/>
  </cellStyleXfs>
  <cellXfs count="18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3" borderId="1" xfId="0" applyFont="1" applyFill="1" applyBorder="1" applyAlignment="1" applyProtection="1">
      <alignment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Border="1"/>
    <xf numFmtId="3" fontId="3" fillId="5" borderId="1" xfId="0" applyNumberFormat="1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3" fontId="3" fillId="4" borderId="5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Border="1"/>
    <xf numFmtId="3" fontId="3" fillId="5" borderId="5" xfId="0" applyNumberFormat="1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3" fontId="3" fillId="4" borderId="8" xfId="0" applyNumberFormat="1" applyFont="1" applyFill="1" applyBorder="1" applyAlignment="1" applyProtection="1">
      <alignment horizontal="right" vertical="center" wrapText="1"/>
    </xf>
    <xf numFmtId="3" fontId="2" fillId="0" borderId="8" xfId="0" applyNumberFormat="1" applyFont="1" applyBorder="1"/>
    <xf numFmtId="3" fontId="3" fillId="5" borderId="8" xfId="0" applyNumberFormat="1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2" fillId="6" borderId="8" xfId="0" applyNumberFormat="1" applyFont="1" applyFill="1" applyBorder="1"/>
    <xf numFmtId="3" fontId="2" fillId="6" borderId="1" xfId="0" applyNumberFormat="1" applyFont="1" applyFill="1" applyBorder="1"/>
    <xf numFmtId="3" fontId="3" fillId="7" borderId="1" xfId="0" applyNumberFormat="1" applyFont="1" applyFill="1" applyBorder="1" applyAlignment="1" applyProtection="1">
      <alignment horizontal="right" vertical="center" wrapText="1"/>
    </xf>
    <xf numFmtId="3" fontId="2" fillId="8" borderId="8" xfId="0" applyNumberFormat="1" applyFont="1" applyFill="1" applyBorder="1"/>
    <xf numFmtId="3" fontId="2" fillId="8" borderId="1" xfId="0" applyNumberFormat="1" applyFont="1" applyFill="1" applyBorder="1"/>
    <xf numFmtId="3" fontId="3" fillId="9" borderId="1" xfId="0" applyNumberFormat="1" applyFont="1" applyFill="1" applyBorder="1" applyAlignment="1" applyProtection="1">
      <alignment horizontal="right" vertical="center" wrapText="1"/>
    </xf>
    <xf numFmtId="3" fontId="3" fillId="9" borderId="5" xfId="0" applyNumberFormat="1" applyFont="1" applyFill="1" applyBorder="1" applyAlignment="1" applyProtection="1">
      <alignment horizontal="right" vertical="center" wrapText="1"/>
    </xf>
    <xf numFmtId="3" fontId="2" fillId="6" borderId="5" xfId="0" applyNumberFormat="1" applyFont="1" applyFill="1" applyBorder="1"/>
    <xf numFmtId="3" fontId="2" fillId="10" borderId="8" xfId="0" applyNumberFormat="1" applyFont="1" applyFill="1" applyBorder="1"/>
    <xf numFmtId="3" fontId="2" fillId="10" borderId="1" xfId="0" applyNumberFormat="1" applyFont="1" applyFill="1" applyBorder="1"/>
    <xf numFmtId="3" fontId="3" fillId="11" borderId="1" xfId="0" applyNumberFormat="1" applyFont="1" applyFill="1" applyBorder="1" applyAlignment="1" applyProtection="1">
      <alignment horizontal="right" vertical="center" wrapText="1"/>
    </xf>
    <xf numFmtId="3" fontId="2" fillId="10" borderId="5" xfId="0" applyNumberFormat="1" applyFont="1" applyFill="1" applyBorder="1"/>
    <xf numFmtId="3" fontId="2" fillId="12" borderId="8" xfId="0" applyNumberFormat="1" applyFont="1" applyFill="1" applyBorder="1"/>
    <xf numFmtId="3" fontId="2" fillId="12" borderId="1" xfId="0" applyNumberFormat="1" applyFont="1" applyFill="1" applyBorder="1"/>
    <xf numFmtId="3" fontId="3" fillId="13" borderId="1" xfId="0" applyNumberFormat="1" applyFont="1" applyFill="1" applyBorder="1" applyAlignment="1" applyProtection="1">
      <alignment horizontal="right" vertical="center" wrapText="1"/>
    </xf>
    <xf numFmtId="3" fontId="2" fillId="12" borderId="5" xfId="0" applyNumberFormat="1" applyFont="1" applyFill="1" applyBorder="1"/>
    <xf numFmtId="3" fontId="3" fillId="14" borderId="1" xfId="0" applyNumberFormat="1" applyFont="1" applyFill="1" applyBorder="1" applyAlignment="1" applyProtection="1">
      <alignment horizontal="right" vertical="center" wrapText="1"/>
    </xf>
    <xf numFmtId="3" fontId="3" fillId="14" borderId="8" xfId="0" applyNumberFormat="1" applyFont="1" applyFill="1" applyBorder="1" applyAlignment="1" applyProtection="1">
      <alignment horizontal="right" vertical="center" wrapText="1"/>
    </xf>
    <xf numFmtId="3" fontId="3" fillId="14" borderId="5" xfId="0" applyNumberFormat="1" applyFont="1" applyFill="1" applyBorder="1" applyAlignment="1" applyProtection="1">
      <alignment horizontal="right" vertical="center" wrapText="1"/>
    </xf>
    <xf numFmtId="3" fontId="2" fillId="15" borderId="8" xfId="0" applyNumberFormat="1" applyFont="1" applyFill="1" applyBorder="1"/>
    <xf numFmtId="3" fontId="2" fillId="15" borderId="1" xfId="0" applyNumberFormat="1" applyFont="1" applyFill="1" applyBorder="1"/>
    <xf numFmtId="3" fontId="3" fillId="16" borderId="1" xfId="0" applyNumberFormat="1" applyFont="1" applyFill="1" applyBorder="1" applyAlignment="1" applyProtection="1">
      <alignment horizontal="right" vertical="center" wrapText="1"/>
    </xf>
    <xf numFmtId="3" fontId="2" fillId="15" borderId="5" xfId="0" applyNumberFormat="1" applyFont="1" applyFill="1" applyBorder="1"/>
    <xf numFmtId="3" fontId="2" fillId="15" borderId="9" xfId="0" applyNumberFormat="1" applyFont="1" applyFill="1" applyBorder="1"/>
    <xf numFmtId="3" fontId="2" fillId="15" borderId="3" xfId="0" applyNumberFormat="1" applyFont="1" applyFill="1" applyBorder="1"/>
    <xf numFmtId="3" fontId="3" fillId="16" borderId="3" xfId="0" applyNumberFormat="1" applyFont="1" applyFill="1" applyBorder="1" applyAlignment="1" applyProtection="1">
      <alignment horizontal="right" vertical="center" wrapText="1"/>
    </xf>
    <xf numFmtId="3" fontId="2" fillId="15" borderId="6" xfId="0" applyNumberFormat="1" applyFont="1" applyFill="1" applyBorder="1"/>
    <xf numFmtId="3" fontId="3" fillId="9" borderId="1" xfId="0" applyNumberFormat="1" applyFont="1" applyFill="1" applyBorder="1" applyAlignment="1" applyProtection="1">
      <alignment horizontal="left" vertical="center" wrapText="1"/>
    </xf>
    <xf numFmtId="3" fontId="2" fillId="12" borderId="1" xfId="0" applyNumberFormat="1" applyFont="1" applyFill="1" applyBorder="1" applyAlignment="1">
      <alignment horizontal="left"/>
    </xf>
    <xf numFmtId="3" fontId="3" fillId="14" borderId="1" xfId="0" applyNumberFormat="1" applyFont="1" applyFill="1" applyBorder="1" applyAlignment="1" applyProtection="1">
      <alignment horizontal="left" vertical="center" wrapText="1"/>
    </xf>
    <xf numFmtId="3" fontId="2" fillId="15" borderId="1" xfId="0" applyNumberFormat="1" applyFont="1" applyFill="1" applyBorder="1" applyAlignment="1">
      <alignment horizontal="left"/>
    </xf>
    <xf numFmtId="3" fontId="2" fillId="0" borderId="9" xfId="0" applyNumberFormat="1" applyFont="1" applyFill="1" applyBorder="1"/>
    <xf numFmtId="3" fontId="2" fillId="0" borderId="3" xfId="0" applyNumberFormat="1" applyFont="1" applyFill="1" applyBorder="1"/>
    <xf numFmtId="3" fontId="2" fillId="0" borderId="6" xfId="0" applyNumberFormat="1" applyFont="1" applyFill="1" applyBorder="1"/>
    <xf numFmtId="2" fontId="1" fillId="2" borderId="12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/>
    <xf numFmtId="2" fontId="2" fillId="0" borderId="3" xfId="0" applyNumberFormat="1" applyFont="1" applyFill="1" applyBorder="1"/>
    <xf numFmtId="2" fontId="3" fillId="0" borderId="3" xfId="0" applyNumberFormat="1" applyFont="1" applyFill="1" applyBorder="1" applyAlignment="1" applyProtection="1">
      <alignment horizontal="right" vertical="center" wrapText="1"/>
    </xf>
    <xf numFmtId="2" fontId="2" fillId="0" borderId="6" xfId="0" applyNumberFormat="1" applyFont="1" applyFill="1" applyBorder="1"/>
    <xf numFmtId="2" fontId="2" fillId="0" borderId="0" xfId="0" applyNumberFormat="1" applyFont="1"/>
    <xf numFmtId="0" fontId="4" fillId="0" borderId="0" xfId="0" applyFont="1"/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Border="1"/>
    <xf numFmtId="3" fontId="6" fillId="0" borderId="0" xfId="0" applyNumberFormat="1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/>
    <xf numFmtId="0" fontId="9" fillId="17" borderId="10" xfId="1" applyFont="1" applyFill="1" applyBorder="1" applyAlignment="1">
      <alignment horizontal="center"/>
    </xf>
    <xf numFmtId="0" fontId="9" fillId="17" borderId="11" xfId="1" applyFont="1" applyFill="1" applyBorder="1" applyAlignment="1">
      <alignment horizontal="center"/>
    </xf>
    <xf numFmtId="0" fontId="9" fillId="17" borderId="12" xfId="1" applyFont="1" applyFill="1" applyBorder="1" applyAlignment="1">
      <alignment horizontal="center"/>
    </xf>
    <xf numFmtId="0" fontId="10" fillId="5" borderId="0" xfId="2" applyFont="1"/>
    <xf numFmtId="0" fontId="9" fillId="5" borderId="7" xfId="1" applyFont="1" applyFill="1" applyBorder="1" applyAlignment="1">
      <alignment horizontal="right" wrapText="1"/>
    </xf>
    <xf numFmtId="0" fontId="9" fillId="5" borderId="8" xfId="1" applyFont="1" applyFill="1" applyBorder="1" applyAlignment="1">
      <alignment wrapText="1"/>
    </xf>
    <xf numFmtId="0" fontId="9" fillId="5" borderId="9" xfId="1" applyFont="1" applyFill="1" applyBorder="1" applyAlignment="1">
      <alignment wrapText="1"/>
    </xf>
    <xf numFmtId="0" fontId="9" fillId="5" borderId="2" xfId="1" applyFont="1" applyFill="1" applyBorder="1" applyAlignment="1">
      <alignment horizontal="right" wrapText="1"/>
    </xf>
    <xf numFmtId="0" fontId="9" fillId="5" borderId="1" xfId="1" applyFont="1" applyFill="1" applyBorder="1" applyAlignment="1">
      <alignment wrapText="1"/>
    </xf>
    <xf numFmtId="0" fontId="9" fillId="5" borderId="3" xfId="1" applyFont="1" applyFill="1" applyBorder="1" applyAlignment="1">
      <alignment wrapText="1"/>
    </xf>
    <xf numFmtId="0" fontId="9" fillId="5" borderId="13" xfId="1" applyFont="1" applyFill="1" applyBorder="1" applyAlignment="1">
      <alignment wrapText="1"/>
    </xf>
    <xf numFmtId="0" fontId="9" fillId="18" borderId="2" xfId="1" applyFont="1" applyFill="1" applyBorder="1" applyAlignment="1">
      <alignment horizontal="right" wrapText="1"/>
    </xf>
    <xf numFmtId="0" fontId="9" fillId="18" borderId="1" xfId="1" applyFont="1" applyFill="1" applyBorder="1" applyAlignment="1">
      <alignment wrapText="1"/>
    </xf>
    <xf numFmtId="0" fontId="10" fillId="18" borderId="3" xfId="2" applyFont="1" applyFill="1" applyBorder="1"/>
    <xf numFmtId="0" fontId="9" fillId="19" borderId="2" xfId="1" applyFont="1" applyFill="1" applyBorder="1" applyAlignment="1">
      <alignment horizontal="right" wrapText="1"/>
    </xf>
    <xf numFmtId="0" fontId="9" fillId="19" borderId="1" xfId="1" applyFont="1" applyFill="1" applyBorder="1" applyAlignment="1">
      <alignment wrapText="1"/>
    </xf>
    <xf numFmtId="0" fontId="10" fillId="19" borderId="3" xfId="2" applyFont="1" applyFill="1" applyBorder="1"/>
    <xf numFmtId="0" fontId="9" fillId="12" borderId="2" xfId="1" applyFont="1" applyFill="1" applyBorder="1" applyAlignment="1">
      <alignment horizontal="right" wrapText="1"/>
    </xf>
    <xf numFmtId="0" fontId="9" fillId="12" borderId="1" xfId="1" applyFont="1" applyFill="1" applyBorder="1" applyAlignment="1">
      <alignment wrapText="1"/>
    </xf>
    <xf numFmtId="0" fontId="10" fillId="12" borderId="3" xfId="2" applyFont="1" applyFill="1" applyBorder="1"/>
    <xf numFmtId="0" fontId="9" fillId="20" borderId="2" xfId="1" applyFont="1" applyFill="1" applyBorder="1" applyAlignment="1">
      <alignment horizontal="right" wrapText="1"/>
    </xf>
    <xf numFmtId="0" fontId="9" fillId="20" borderId="1" xfId="1" applyFont="1" applyFill="1" applyBorder="1" applyAlignment="1">
      <alignment wrapText="1"/>
    </xf>
    <xf numFmtId="0" fontId="10" fillId="20" borderId="3" xfId="2" applyFont="1" applyFill="1" applyBorder="1"/>
    <xf numFmtId="0" fontId="9" fillId="15" borderId="2" xfId="1" applyFont="1" applyFill="1" applyBorder="1" applyAlignment="1">
      <alignment horizontal="right" wrapText="1"/>
    </xf>
    <xf numFmtId="0" fontId="9" fillId="15" borderId="1" xfId="1" applyFont="1" applyFill="1" applyBorder="1" applyAlignment="1">
      <alignment wrapText="1"/>
    </xf>
    <xf numFmtId="0" fontId="10" fillId="15" borderId="3" xfId="2" applyFont="1" applyFill="1" applyBorder="1"/>
    <xf numFmtId="0" fontId="10" fillId="5" borderId="3" xfId="2" applyFont="1" applyBorder="1"/>
    <xf numFmtId="0" fontId="9" fillId="15" borderId="4" xfId="1" applyFont="1" applyFill="1" applyBorder="1" applyAlignment="1">
      <alignment horizontal="right" wrapText="1"/>
    </xf>
    <xf numFmtId="0" fontId="9" fillId="15" borderId="5" xfId="1" applyFont="1" applyFill="1" applyBorder="1" applyAlignment="1">
      <alignment wrapText="1"/>
    </xf>
    <xf numFmtId="0" fontId="10" fillId="15" borderId="6" xfId="2" applyFont="1" applyFill="1" applyBorder="1"/>
    <xf numFmtId="0" fontId="3" fillId="3" borderId="16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vertical="center" wrapText="1"/>
    </xf>
    <xf numFmtId="3" fontId="3" fillId="4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Border="1"/>
    <xf numFmtId="3" fontId="3" fillId="9" borderId="17" xfId="0" applyNumberFormat="1" applyFont="1" applyFill="1" applyBorder="1" applyAlignment="1" applyProtection="1">
      <alignment horizontal="right" vertical="center" wrapText="1"/>
    </xf>
    <xf numFmtId="3" fontId="2" fillId="6" borderId="17" xfId="0" applyNumberFormat="1" applyFont="1" applyFill="1" applyBorder="1"/>
    <xf numFmtId="3" fontId="2" fillId="10" borderId="17" xfId="0" applyNumberFormat="1" applyFont="1" applyFill="1" applyBorder="1"/>
    <xf numFmtId="3" fontId="2" fillId="12" borderId="17" xfId="0" applyNumberFormat="1" applyFont="1" applyFill="1" applyBorder="1"/>
    <xf numFmtId="3" fontId="3" fillId="14" borderId="17" xfId="0" applyNumberFormat="1" applyFont="1" applyFill="1" applyBorder="1" applyAlignment="1" applyProtection="1">
      <alignment horizontal="right" vertical="center" wrapText="1"/>
    </xf>
    <xf numFmtId="3" fontId="2" fillId="15" borderId="17" xfId="0" applyNumberFormat="1" applyFont="1" applyFill="1" applyBorder="1"/>
    <xf numFmtId="3" fontId="3" fillId="5" borderId="17" xfId="0" applyNumberFormat="1" applyFont="1" applyFill="1" applyBorder="1" applyAlignment="1" applyProtection="1">
      <alignment horizontal="right" vertical="center" wrapText="1"/>
    </xf>
    <xf numFmtId="3" fontId="2" fillId="15" borderId="18" xfId="0" applyNumberFormat="1" applyFont="1" applyFill="1" applyBorder="1"/>
    <xf numFmtId="3" fontId="2" fillId="0" borderId="18" xfId="0" applyNumberFormat="1" applyFont="1" applyFill="1" applyBorder="1"/>
    <xf numFmtId="2" fontId="2" fillId="0" borderId="18" xfId="0" applyNumberFormat="1" applyFont="1" applyFill="1" applyBorder="1"/>
    <xf numFmtId="3" fontId="2" fillId="12" borderId="19" xfId="0" applyNumberFormat="1" applyFont="1" applyFill="1" applyBorder="1"/>
    <xf numFmtId="0" fontId="3" fillId="3" borderId="20" xfId="0" applyFont="1" applyFill="1" applyBorder="1" applyAlignment="1" applyProtection="1">
      <alignment vertical="center" wrapText="1"/>
    </xf>
    <xf numFmtId="0" fontId="3" fillId="3" borderId="21" xfId="0" applyFont="1" applyFill="1" applyBorder="1" applyAlignment="1" applyProtection="1">
      <alignment vertical="center" wrapText="1"/>
    </xf>
    <xf numFmtId="3" fontId="3" fillId="4" borderId="21" xfId="0" applyNumberFormat="1" applyFont="1" applyFill="1" applyBorder="1" applyAlignment="1" applyProtection="1">
      <alignment horizontal="right" vertical="center" wrapText="1"/>
    </xf>
    <xf numFmtId="3" fontId="2" fillId="0" borderId="21" xfId="0" applyNumberFormat="1" applyFont="1" applyBorder="1"/>
    <xf numFmtId="3" fontId="3" fillId="9" borderId="21" xfId="0" applyNumberFormat="1" applyFont="1" applyFill="1" applyBorder="1" applyAlignment="1" applyProtection="1">
      <alignment horizontal="right" vertical="center" wrapText="1"/>
    </xf>
    <xf numFmtId="3" fontId="2" fillId="6" borderId="21" xfId="0" applyNumberFormat="1" applyFont="1" applyFill="1" applyBorder="1"/>
    <xf numFmtId="3" fontId="2" fillId="10" borderId="21" xfId="0" applyNumberFormat="1" applyFont="1" applyFill="1" applyBorder="1"/>
    <xf numFmtId="3" fontId="2" fillId="12" borderId="21" xfId="0" applyNumberFormat="1" applyFont="1" applyFill="1" applyBorder="1"/>
    <xf numFmtId="3" fontId="3" fillId="14" borderId="21" xfId="0" applyNumberFormat="1" applyFont="1" applyFill="1" applyBorder="1" applyAlignment="1" applyProtection="1">
      <alignment horizontal="right" vertical="center" wrapText="1"/>
    </xf>
    <xf numFmtId="3" fontId="2" fillId="15" borderId="21" xfId="0" applyNumberFormat="1" applyFont="1" applyFill="1" applyBorder="1"/>
    <xf numFmtId="3" fontId="3" fillId="5" borderId="21" xfId="0" applyNumberFormat="1" applyFont="1" applyFill="1" applyBorder="1" applyAlignment="1" applyProtection="1">
      <alignment horizontal="right" vertical="center" wrapText="1"/>
    </xf>
    <xf numFmtId="3" fontId="2" fillId="12" borderId="22" xfId="0" applyNumberFormat="1" applyFont="1" applyFill="1" applyBorder="1"/>
    <xf numFmtId="3" fontId="2" fillId="15" borderId="23" xfId="0" applyNumberFormat="1" applyFont="1" applyFill="1" applyBorder="1"/>
    <xf numFmtId="3" fontId="2" fillId="0" borderId="23" xfId="0" applyNumberFormat="1" applyFont="1" applyFill="1" applyBorder="1"/>
    <xf numFmtId="2" fontId="2" fillId="0" borderId="23" xfId="0" applyNumberFormat="1" applyFont="1" applyFill="1" applyBorder="1"/>
    <xf numFmtId="3" fontId="2" fillId="8" borderId="17" xfId="0" applyNumberFormat="1" applyFont="1" applyFill="1" applyBorder="1"/>
    <xf numFmtId="3" fontId="2" fillId="8" borderId="5" xfId="0" applyNumberFormat="1" applyFont="1" applyFill="1" applyBorder="1"/>
    <xf numFmtId="0" fontId="3" fillId="3" borderId="24" xfId="0" applyFont="1" applyFill="1" applyBorder="1" applyAlignment="1" applyProtection="1">
      <alignment vertical="center" wrapText="1"/>
    </xf>
    <xf numFmtId="0" fontId="3" fillId="3" borderId="22" xfId="0" applyFont="1" applyFill="1" applyBorder="1" applyAlignment="1" applyProtection="1">
      <alignment vertical="center" wrapText="1"/>
    </xf>
    <xf numFmtId="3" fontId="3" fillId="4" borderId="22" xfId="0" applyNumberFormat="1" applyFont="1" applyFill="1" applyBorder="1" applyAlignment="1" applyProtection="1">
      <alignment horizontal="right" vertical="center" wrapText="1"/>
    </xf>
    <xf numFmtId="3" fontId="2" fillId="0" borderId="22" xfId="0" applyNumberFormat="1" applyFont="1" applyBorder="1"/>
    <xf numFmtId="3" fontId="2" fillId="8" borderId="22" xfId="0" applyNumberFormat="1" applyFont="1" applyFill="1" applyBorder="1"/>
    <xf numFmtId="3" fontId="2" fillId="6" borderId="22" xfId="0" applyNumberFormat="1" applyFont="1" applyFill="1" applyBorder="1"/>
    <xf numFmtId="3" fontId="2" fillId="10" borderId="22" xfId="0" applyNumberFormat="1" applyFont="1" applyFill="1" applyBorder="1"/>
    <xf numFmtId="3" fontId="3" fillId="14" borderId="22" xfId="0" applyNumberFormat="1" applyFont="1" applyFill="1" applyBorder="1" applyAlignment="1" applyProtection="1">
      <alignment horizontal="right" vertical="center" wrapText="1"/>
    </xf>
    <xf numFmtId="3" fontId="2" fillId="15" borderId="22" xfId="0" applyNumberFormat="1" applyFont="1" applyFill="1" applyBorder="1"/>
    <xf numFmtId="3" fontId="3" fillId="5" borderId="22" xfId="0" applyNumberFormat="1" applyFont="1" applyFill="1" applyBorder="1" applyAlignment="1" applyProtection="1">
      <alignment horizontal="right" vertical="center" wrapText="1"/>
    </xf>
    <xf numFmtId="3" fontId="2" fillId="15" borderId="25" xfId="0" applyNumberFormat="1" applyFont="1" applyFill="1" applyBorder="1"/>
    <xf numFmtId="3" fontId="2" fillId="0" borderId="25" xfId="0" applyNumberFormat="1" applyFont="1" applyFill="1" applyBorder="1"/>
    <xf numFmtId="2" fontId="2" fillId="0" borderId="25" xfId="0" applyNumberFormat="1" applyFont="1" applyFill="1" applyBorder="1"/>
    <xf numFmtId="2" fontId="11" fillId="0" borderId="25" xfId="0" applyNumberFormat="1" applyFont="1" applyFill="1" applyBorder="1"/>
    <xf numFmtId="0" fontId="3" fillId="3" borderId="11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2" fontId="2" fillId="0" borderId="14" xfId="0" applyNumberFormat="1" applyFont="1" applyFill="1" applyBorder="1"/>
    <xf numFmtId="3" fontId="2" fillId="0" borderId="12" xfId="0" applyNumberFormat="1" applyFont="1" applyFill="1" applyBorder="1"/>
    <xf numFmtId="2" fontId="2" fillId="0" borderId="15" xfId="0" applyNumberFormat="1" applyFont="1" applyFill="1" applyBorder="1"/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" fontId="3" fillId="5" borderId="10" xfId="0" applyNumberFormat="1" applyFont="1" applyFill="1" applyBorder="1" applyAlignment="1" applyProtection="1">
      <alignment vertical="center" wrapText="1"/>
    </xf>
    <xf numFmtId="3" fontId="3" fillId="5" borderId="11" xfId="0" applyNumberFormat="1" applyFont="1" applyFill="1" applyBorder="1" applyAlignment="1" applyProtection="1">
      <alignment vertical="center" wrapText="1"/>
    </xf>
    <xf numFmtId="3" fontId="3" fillId="4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Border="1"/>
    <xf numFmtId="3" fontId="2" fillId="8" borderId="11" xfId="0" applyNumberFormat="1" applyFont="1" applyFill="1" applyBorder="1"/>
    <xf numFmtId="3" fontId="2" fillId="6" borderId="11" xfId="0" applyNumberFormat="1" applyFont="1" applyFill="1" applyBorder="1"/>
    <xf numFmtId="3" fontId="2" fillId="10" borderId="11" xfId="0" applyNumberFormat="1" applyFont="1" applyFill="1" applyBorder="1"/>
    <xf numFmtId="3" fontId="2" fillId="12" borderId="11" xfId="0" applyNumberFormat="1" applyFont="1" applyFill="1" applyBorder="1"/>
    <xf numFmtId="3" fontId="3" fillId="14" borderId="11" xfId="0" applyNumberFormat="1" applyFont="1" applyFill="1" applyBorder="1" applyAlignment="1" applyProtection="1">
      <alignment horizontal="right" vertical="center" wrapText="1"/>
    </xf>
    <xf numFmtId="3" fontId="2" fillId="15" borderId="11" xfId="0" applyNumberFormat="1" applyFont="1" applyFill="1" applyBorder="1"/>
    <xf numFmtId="3" fontId="3" fillId="5" borderId="11" xfId="0" applyNumberFormat="1" applyFont="1" applyFill="1" applyBorder="1" applyAlignment="1" applyProtection="1">
      <alignment horizontal="right" vertical="center" wrapText="1"/>
    </xf>
    <xf numFmtId="3" fontId="2" fillId="15" borderId="12" xfId="0" applyNumberFormat="1" applyFont="1" applyFill="1" applyBorder="1"/>
    <xf numFmtId="2" fontId="2" fillId="0" borderId="12" xfId="0" applyNumberFormat="1" applyFont="1" applyFill="1" applyBorder="1"/>
    <xf numFmtId="0" fontId="12" fillId="0" borderId="0" xfId="0" applyFont="1"/>
    <xf numFmtId="0" fontId="3" fillId="21" borderId="2" xfId="0" applyFont="1" applyFill="1" applyBorder="1" applyAlignment="1" applyProtection="1">
      <alignment vertical="center" wrapText="1"/>
    </xf>
    <xf numFmtId="0" fontId="3" fillId="21" borderId="1" xfId="0" applyFont="1" applyFill="1" applyBorder="1" applyAlignment="1" applyProtection="1">
      <alignment vertical="center" wrapText="1"/>
    </xf>
    <xf numFmtId="3" fontId="3" fillId="21" borderId="1" xfId="0" applyNumberFormat="1" applyFont="1" applyFill="1" applyBorder="1" applyAlignment="1" applyProtection="1">
      <alignment horizontal="right" vertical="center" wrapText="1"/>
    </xf>
    <xf numFmtId="3" fontId="2" fillId="22" borderId="1" xfId="0" applyNumberFormat="1" applyFont="1" applyFill="1" applyBorder="1"/>
    <xf numFmtId="3" fontId="3" fillId="22" borderId="1" xfId="0" applyNumberFormat="1" applyFont="1" applyFill="1" applyBorder="1" applyAlignment="1" applyProtection="1">
      <alignment horizontal="right" vertical="center" wrapText="1"/>
    </xf>
    <xf numFmtId="3" fontId="2" fillId="22" borderId="3" xfId="0" applyNumberFormat="1" applyFont="1" applyFill="1" applyBorder="1"/>
    <xf numFmtId="2" fontId="2" fillId="22" borderId="3" xfId="0" applyNumberFormat="1" applyFont="1" applyFill="1" applyBorder="1"/>
    <xf numFmtId="0" fontId="2" fillId="22" borderId="0" xfId="0" applyFont="1" applyFill="1"/>
    <xf numFmtId="2" fontId="1" fillId="0" borderId="12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/>
    <xf numFmtId="3" fontId="2" fillId="8" borderId="21" xfId="0" applyNumberFormat="1" applyFont="1" applyFill="1" applyBorder="1"/>
    <xf numFmtId="0" fontId="3" fillId="3" borderId="10" xfId="0" applyFont="1" applyFill="1" applyBorder="1" applyAlignment="1" applyProtection="1">
      <alignment vertical="center" wrapText="1"/>
    </xf>
    <xf numFmtId="3" fontId="3" fillId="9" borderId="11" xfId="0" applyNumberFormat="1" applyFont="1" applyFill="1" applyBorder="1" applyAlignment="1" applyProtection="1">
      <alignment horizontal="right" vertical="center" wrapText="1"/>
    </xf>
  </cellXfs>
  <cellStyles count="3">
    <cellStyle name="Normale" xfId="0" builtinId="0"/>
    <cellStyle name="Normale 2" xfId="2"/>
    <cellStyle name="Normale_Foglio2" xfId="1"/>
  </cellStyles>
  <dxfs count="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B3333"/>
      <color rgb="FFEB6E2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5"/>
  <sheetViews>
    <sheetView workbookViewId="0">
      <pane ySplit="1" topLeftCell="A2" activePane="bottomLeft" state="frozen"/>
      <selection pane="bottomLeft" activeCell="CL1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715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7" t="s">
        <v>118</v>
      </c>
      <c r="B2" s="3" t="s">
        <v>77</v>
      </c>
      <c r="C2" s="3" t="s">
        <v>119</v>
      </c>
      <c r="D2" s="4">
        <v>2916</v>
      </c>
      <c r="E2" s="5">
        <v>0</v>
      </c>
      <c r="F2" s="5">
        <v>0</v>
      </c>
      <c r="G2" s="5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27">
        <v>59453</v>
      </c>
      <c r="R2" s="27">
        <v>0</v>
      </c>
      <c r="S2" s="27">
        <v>0</v>
      </c>
      <c r="T2" s="24">
        <v>0</v>
      </c>
      <c r="U2" s="27">
        <v>0</v>
      </c>
      <c r="V2" s="5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5">
        <v>0</v>
      </c>
      <c r="AC2" s="5">
        <v>0</v>
      </c>
      <c r="AD2" s="5">
        <v>0</v>
      </c>
      <c r="AE2" s="27">
        <v>0</v>
      </c>
      <c r="AF2" s="5">
        <v>0</v>
      </c>
      <c r="AG2" s="5">
        <v>0</v>
      </c>
      <c r="AH2" s="27">
        <v>0</v>
      </c>
      <c r="AI2" s="27">
        <v>0</v>
      </c>
      <c r="AJ2" s="27">
        <v>0</v>
      </c>
      <c r="AK2" s="27">
        <v>0</v>
      </c>
      <c r="AL2" s="27">
        <v>0</v>
      </c>
      <c r="AM2" s="5">
        <v>0</v>
      </c>
      <c r="AN2" s="5">
        <v>0</v>
      </c>
      <c r="AO2" s="5">
        <v>0</v>
      </c>
      <c r="AP2" s="27">
        <v>0</v>
      </c>
      <c r="AQ2" s="5">
        <v>0</v>
      </c>
      <c r="AR2" s="5">
        <v>0</v>
      </c>
      <c r="AS2" s="5">
        <v>0</v>
      </c>
      <c r="AT2" s="27">
        <v>58814</v>
      </c>
      <c r="AU2" s="27">
        <v>0</v>
      </c>
      <c r="AV2" s="27">
        <v>0</v>
      </c>
      <c r="AW2" s="27">
        <v>0</v>
      </c>
      <c r="AX2" s="32">
        <v>0</v>
      </c>
      <c r="AY2" s="32">
        <v>0</v>
      </c>
      <c r="AZ2" s="32">
        <v>0</v>
      </c>
      <c r="BA2" s="32">
        <v>0</v>
      </c>
      <c r="BB2" s="27">
        <v>9</v>
      </c>
      <c r="BC2" s="27">
        <v>2610</v>
      </c>
      <c r="BD2" s="27">
        <v>1110</v>
      </c>
      <c r="BE2" s="27">
        <v>0</v>
      </c>
      <c r="BF2" s="24">
        <v>0</v>
      </c>
      <c r="BG2" s="24">
        <v>0</v>
      </c>
      <c r="BH2" s="24">
        <v>0</v>
      </c>
      <c r="BI2" s="24">
        <v>0</v>
      </c>
      <c r="BJ2" s="24">
        <v>0</v>
      </c>
      <c r="BK2" s="27">
        <v>0</v>
      </c>
      <c r="BL2" s="27">
        <v>0</v>
      </c>
      <c r="BM2" s="27">
        <v>2073</v>
      </c>
      <c r="BN2" s="27">
        <v>3489</v>
      </c>
      <c r="BO2" s="27">
        <v>0</v>
      </c>
      <c r="BP2" s="47">
        <v>0</v>
      </c>
      <c r="BQ2" s="27">
        <v>0</v>
      </c>
      <c r="BR2" s="27">
        <v>0</v>
      </c>
      <c r="BS2" s="27">
        <v>0</v>
      </c>
      <c r="BT2" s="36">
        <v>0</v>
      </c>
      <c r="BU2" s="39">
        <v>1295710</v>
      </c>
      <c r="BV2" s="39">
        <v>1295710</v>
      </c>
      <c r="BW2" s="43">
        <v>0</v>
      </c>
      <c r="BX2" s="36">
        <v>0</v>
      </c>
      <c r="BY2" s="43">
        <v>0</v>
      </c>
      <c r="BZ2" s="5">
        <v>0</v>
      </c>
      <c r="CA2" s="5">
        <v>0</v>
      </c>
      <c r="CB2" s="6">
        <v>133240</v>
      </c>
      <c r="CC2" s="27">
        <v>133240</v>
      </c>
      <c r="CD2" s="36">
        <v>0</v>
      </c>
      <c r="CE2" s="36">
        <v>0</v>
      </c>
      <c r="CF2" s="36">
        <v>0</v>
      </c>
      <c r="CG2" s="43">
        <v>0</v>
      </c>
      <c r="CH2" s="47">
        <v>0</v>
      </c>
      <c r="CI2" s="55">
        <f t="shared" ref="CI2:CI30" si="0">H2+I2+J2+K2+L2+M2+N2+O2+P2+Q2+R2+S2+U2+W2+X2+Y2+Z2+AA2+AE2+AH2+AI2+AJ2+AK2+AL2+AP2+AT2+AU2+AV2+AW2+BB2+BC2+BD2+BE2+BK2+BL2+BM2+BN2+BO2+BQ2+BR2+BS2+CC2</f>
        <v>260798</v>
      </c>
      <c r="CJ2" s="55">
        <f t="shared" ref="CJ2:CJ31" si="1">BV2</f>
        <v>1295710</v>
      </c>
      <c r="CK2" s="55">
        <f t="shared" ref="CK2:CK31" si="2">BT2+BX2+CD2+CE2+CF2</f>
        <v>0</v>
      </c>
      <c r="CL2" s="55">
        <f t="shared" ref="CL2:CL31" si="3">T2+AX2+AY2+AZ2+BA2+BF2+BG2+BH2+BI2+BJ2</f>
        <v>0</v>
      </c>
      <c r="CM2" s="55">
        <f t="shared" ref="CM2:CM31" si="4">CI2+CJ2+CK2+CL2</f>
        <v>1556508</v>
      </c>
      <c r="CN2" s="59">
        <f t="shared" ref="CN2:CN31" si="5">CI2/CM2*100</f>
        <v>16.755326667129243</v>
      </c>
      <c r="CO2" s="59">
        <v>16.755326667129243</v>
      </c>
      <c r="CP2" s="59">
        <v>16.755326667129243</v>
      </c>
      <c r="CQ2" s="55">
        <f t="shared" ref="CQ2:CQ30" si="6">CM2/D2</f>
        <v>533.7818930041152</v>
      </c>
      <c r="CR2" s="55">
        <f t="shared" ref="CR2:CR31" si="7">CM2+BW2+BY2</f>
        <v>1556508</v>
      </c>
      <c r="CS2" s="55">
        <f t="shared" ref="CS2:CS30" si="8">CR2/D2</f>
        <v>533.7818930041152</v>
      </c>
      <c r="CT2" s="55">
        <f t="shared" ref="CT2:CT30" si="9">CR2+CH2+BP2</f>
        <v>1556508</v>
      </c>
      <c r="CU2" s="55">
        <f t="shared" ref="CU2:CU30" si="10">CT2/D2</f>
        <v>533.7818930041152</v>
      </c>
      <c r="CV2" s="55">
        <f t="shared" ref="CV2:CV31" si="11">(L2+AT2)/D2</f>
        <v>20.169410150891633</v>
      </c>
      <c r="CW2" s="55">
        <f t="shared" ref="CW2:CW30" si="12">(M2+BQ2)/D2</f>
        <v>0</v>
      </c>
      <c r="CX2" s="55">
        <f t="shared" ref="CX2:CX31" si="13">(R2+AU2)/D2</f>
        <v>0</v>
      </c>
      <c r="CY2" s="55">
        <f t="shared" ref="CY2:CY30" si="14">(O2+BR2)/D2</f>
        <v>0</v>
      </c>
      <c r="CZ2" s="55">
        <f t="shared" ref="CZ2:CZ31" si="15">(N2+BO2)/D2</f>
        <v>0</v>
      </c>
      <c r="DA2" s="55">
        <f t="shared" ref="DA2:DA31" si="16">AV2/D2</f>
        <v>0</v>
      </c>
      <c r="DB2" s="55">
        <f t="shared" ref="DB2:DB30" si="17">BS2/D2</f>
        <v>0</v>
      </c>
      <c r="DC2" s="55">
        <f t="shared" ref="DC2:DC31" si="18">DA2+DB2</f>
        <v>0</v>
      </c>
      <c r="DD2" s="55">
        <f t="shared" ref="DD2:DD30" si="19">BV2/D2</f>
        <v>444.34499314128942</v>
      </c>
      <c r="DE2" s="55">
        <f t="shared" ref="DE2:DE31" si="20">(X2+Y2+Z2+AA2+BB2+BC2+BM2+BN2)/D2</f>
        <v>2.8055555555555554</v>
      </c>
      <c r="DF2" s="55">
        <f t="shared" ref="DF2:DF30" si="21">CC2/D2</f>
        <v>45.692729766803843</v>
      </c>
      <c r="DG2" s="55">
        <f t="shared" ref="DG2:DG30" si="22">CD2/D2</f>
        <v>0</v>
      </c>
      <c r="DH2" s="55">
        <f t="shared" ref="DH2:DH31" si="23">DF2+DG2</f>
        <v>45.692729766803843</v>
      </c>
      <c r="DI2" s="55">
        <f t="shared" ref="DI2:DI30" si="24">(CJ2+CK2)/D2</f>
        <v>444.34499314128942</v>
      </c>
    </row>
    <row r="3" spans="1:113">
      <c r="A3" s="7" t="s">
        <v>116</v>
      </c>
      <c r="B3" s="3" t="s">
        <v>77</v>
      </c>
      <c r="C3" s="3" t="s">
        <v>117</v>
      </c>
      <c r="D3" s="4">
        <v>3831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0</v>
      </c>
      <c r="K3" s="27">
        <v>0</v>
      </c>
      <c r="L3" s="27">
        <v>72360</v>
      </c>
      <c r="M3" s="27">
        <v>1580</v>
      </c>
      <c r="N3" s="27">
        <v>0</v>
      </c>
      <c r="O3" s="27">
        <v>0</v>
      </c>
      <c r="P3" s="27">
        <v>0</v>
      </c>
      <c r="Q3" s="27">
        <v>130280</v>
      </c>
      <c r="R3" s="27">
        <v>74600</v>
      </c>
      <c r="S3" s="27">
        <v>0</v>
      </c>
      <c r="T3" s="24">
        <v>0</v>
      </c>
      <c r="U3" s="27">
        <v>0</v>
      </c>
      <c r="V3" s="5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5">
        <v>0</v>
      </c>
      <c r="AN3" s="5">
        <v>0</v>
      </c>
      <c r="AO3" s="5">
        <v>0</v>
      </c>
      <c r="AP3" s="27">
        <v>0</v>
      </c>
      <c r="AQ3" s="5">
        <v>0</v>
      </c>
      <c r="AR3" s="5">
        <v>0</v>
      </c>
      <c r="AS3" s="5">
        <v>0</v>
      </c>
      <c r="AT3" s="27">
        <v>115540</v>
      </c>
      <c r="AU3" s="27">
        <v>0</v>
      </c>
      <c r="AV3" s="27">
        <v>376180</v>
      </c>
      <c r="AW3" s="27">
        <v>0</v>
      </c>
      <c r="AX3" s="32">
        <v>0</v>
      </c>
      <c r="AY3" s="32">
        <v>0</v>
      </c>
      <c r="AZ3" s="32">
        <v>0</v>
      </c>
      <c r="BA3" s="32">
        <v>0</v>
      </c>
      <c r="BB3" s="27">
        <v>158</v>
      </c>
      <c r="BC3" s="27">
        <v>4989</v>
      </c>
      <c r="BD3" s="27">
        <v>2210</v>
      </c>
      <c r="BE3" s="27">
        <v>0</v>
      </c>
      <c r="BF3" s="24">
        <v>0</v>
      </c>
      <c r="BG3" s="24">
        <v>0</v>
      </c>
      <c r="BH3" s="24">
        <v>0</v>
      </c>
      <c r="BI3" s="24">
        <v>500</v>
      </c>
      <c r="BJ3" s="24">
        <v>0</v>
      </c>
      <c r="BK3" s="27">
        <v>50</v>
      </c>
      <c r="BL3" s="27">
        <v>0</v>
      </c>
      <c r="BM3" s="27">
        <v>7235</v>
      </c>
      <c r="BN3" s="27">
        <v>8139</v>
      </c>
      <c r="BO3" s="27">
        <v>0</v>
      </c>
      <c r="BP3" s="47">
        <v>0</v>
      </c>
      <c r="BQ3" s="27">
        <v>27260</v>
      </c>
      <c r="BR3" s="27">
        <v>0</v>
      </c>
      <c r="BS3" s="27">
        <v>200380</v>
      </c>
      <c r="BT3" s="36">
        <v>0</v>
      </c>
      <c r="BU3" s="39">
        <v>457300</v>
      </c>
      <c r="BV3" s="39">
        <v>457300</v>
      </c>
      <c r="BW3" s="43">
        <v>0</v>
      </c>
      <c r="BX3" s="36">
        <v>0</v>
      </c>
      <c r="BY3" s="43">
        <v>26080</v>
      </c>
      <c r="BZ3" s="5">
        <v>0</v>
      </c>
      <c r="CA3" s="5">
        <v>0</v>
      </c>
      <c r="CB3" s="6">
        <v>132240</v>
      </c>
      <c r="CC3" s="27">
        <v>132240</v>
      </c>
      <c r="CD3" s="36">
        <v>0</v>
      </c>
      <c r="CE3" s="36">
        <v>0</v>
      </c>
      <c r="CF3" s="36">
        <v>0</v>
      </c>
      <c r="CG3" s="43">
        <v>0</v>
      </c>
      <c r="CH3" s="47">
        <v>0</v>
      </c>
      <c r="CI3" s="55">
        <f t="shared" si="0"/>
        <v>1153201</v>
      </c>
      <c r="CJ3" s="55">
        <f t="shared" si="1"/>
        <v>457300</v>
      </c>
      <c r="CK3" s="55">
        <f t="shared" si="2"/>
        <v>0</v>
      </c>
      <c r="CL3" s="55">
        <f t="shared" si="3"/>
        <v>500</v>
      </c>
      <c r="CM3" s="55">
        <f t="shared" si="4"/>
        <v>1611001</v>
      </c>
      <c r="CN3" s="59">
        <f t="shared" si="5"/>
        <v>71.582885423410659</v>
      </c>
      <c r="CO3" s="59">
        <v>71.582885423410659</v>
      </c>
      <c r="CP3" s="59">
        <v>71.582885423410659</v>
      </c>
      <c r="CQ3" s="55">
        <f t="shared" si="6"/>
        <v>420.51709736361261</v>
      </c>
      <c r="CR3" s="55">
        <f t="shared" si="7"/>
        <v>1637081</v>
      </c>
      <c r="CS3" s="55">
        <f t="shared" si="8"/>
        <v>427.32471939441399</v>
      </c>
      <c r="CT3" s="55">
        <f t="shared" si="9"/>
        <v>1637081</v>
      </c>
      <c r="CU3" s="55">
        <f t="shared" si="10"/>
        <v>427.32471939441399</v>
      </c>
      <c r="CV3" s="55">
        <f t="shared" si="11"/>
        <v>49.047246149830329</v>
      </c>
      <c r="CW3" s="55">
        <f t="shared" si="12"/>
        <v>7.5280605586008873</v>
      </c>
      <c r="CX3" s="55">
        <f t="shared" si="13"/>
        <v>19.472722526755415</v>
      </c>
      <c r="CY3" s="55">
        <f t="shared" si="14"/>
        <v>0</v>
      </c>
      <c r="CZ3" s="55">
        <f t="shared" si="15"/>
        <v>0</v>
      </c>
      <c r="DA3" s="55">
        <f t="shared" si="16"/>
        <v>98.193683111459151</v>
      </c>
      <c r="DB3" s="55">
        <f t="shared" si="17"/>
        <v>52.304881232054292</v>
      </c>
      <c r="DC3" s="55">
        <f t="shared" si="18"/>
        <v>150.49856434351344</v>
      </c>
      <c r="DD3" s="55">
        <f t="shared" si="19"/>
        <v>119.3683111459149</v>
      </c>
      <c r="DE3" s="55">
        <f t="shared" si="20"/>
        <v>5.3565648655703475</v>
      </c>
      <c r="DF3" s="55">
        <f t="shared" si="21"/>
        <v>34.518402505873141</v>
      </c>
      <c r="DG3" s="55">
        <f t="shared" si="22"/>
        <v>0</v>
      </c>
      <c r="DH3" s="55">
        <f t="shared" si="23"/>
        <v>34.518402505873141</v>
      </c>
      <c r="DI3" s="55">
        <f t="shared" si="24"/>
        <v>119.3683111459149</v>
      </c>
    </row>
    <row r="4" spans="1:113">
      <c r="A4" s="7" t="s">
        <v>114</v>
      </c>
      <c r="B4" s="3" t="s">
        <v>77</v>
      </c>
      <c r="C4" s="3" t="s">
        <v>115</v>
      </c>
      <c r="D4" s="4">
        <v>1785</v>
      </c>
      <c r="E4" s="5">
        <v>0</v>
      </c>
      <c r="F4" s="5">
        <v>0</v>
      </c>
      <c r="G4" s="5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66720</v>
      </c>
      <c r="R4" s="27">
        <v>0</v>
      </c>
      <c r="S4" s="27">
        <v>0</v>
      </c>
      <c r="T4" s="24">
        <v>0</v>
      </c>
      <c r="U4" s="27">
        <v>0</v>
      </c>
      <c r="V4" s="5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5">
        <v>0</v>
      </c>
      <c r="AC4" s="5">
        <v>0</v>
      </c>
      <c r="AD4" s="5">
        <v>0</v>
      </c>
      <c r="AE4" s="27">
        <v>0</v>
      </c>
      <c r="AF4" s="5">
        <v>0</v>
      </c>
      <c r="AG4" s="5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5">
        <v>0</v>
      </c>
      <c r="AN4" s="5">
        <v>0</v>
      </c>
      <c r="AO4" s="5">
        <v>0</v>
      </c>
      <c r="AP4" s="27">
        <v>0</v>
      </c>
      <c r="AQ4" s="5">
        <v>0</v>
      </c>
      <c r="AR4" s="5">
        <v>0</v>
      </c>
      <c r="AS4" s="5">
        <v>0</v>
      </c>
      <c r="AT4" s="27">
        <v>79980</v>
      </c>
      <c r="AU4" s="27">
        <v>0</v>
      </c>
      <c r="AV4" s="27">
        <v>138172</v>
      </c>
      <c r="AW4" s="27">
        <v>0</v>
      </c>
      <c r="AX4" s="32">
        <v>0</v>
      </c>
      <c r="AY4" s="32">
        <v>0</v>
      </c>
      <c r="AZ4" s="32">
        <v>0</v>
      </c>
      <c r="BA4" s="32">
        <v>0</v>
      </c>
      <c r="BB4" s="27">
        <v>4</v>
      </c>
      <c r="BC4" s="27">
        <v>1155</v>
      </c>
      <c r="BD4" s="27">
        <v>850</v>
      </c>
      <c r="BE4" s="27">
        <v>0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7">
        <v>0</v>
      </c>
      <c r="BL4" s="27">
        <v>0</v>
      </c>
      <c r="BM4" s="27">
        <v>918</v>
      </c>
      <c r="BN4" s="27">
        <v>1544</v>
      </c>
      <c r="BO4" s="27">
        <v>0</v>
      </c>
      <c r="BP4" s="47">
        <v>0</v>
      </c>
      <c r="BQ4" s="27">
        <v>0</v>
      </c>
      <c r="BR4" s="27">
        <v>0</v>
      </c>
      <c r="BS4" s="27">
        <v>0</v>
      </c>
      <c r="BT4" s="36">
        <v>0</v>
      </c>
      <c r="BU4" s="39">
        <v>212598</v>
      </c>
      <c r="BV4" s="39">
        <v>212598</v>
      </c>
      <c r="BW4" s="43">
        <v>0</v>
      </c>
      <c r="BX4" s="36">
        <v>0</v>
      </c>
      <c r="BY4" s="43">
        <v>0</v>
      </c>
      <c r="BZ4" s="5">
        <v>0</v>
      </c>
      <c r="CA4" s="5">
        <v>0</v>
      </c>
      <c r="CB4" s="6">
        <v>37359</v>
      </c>
      <c r="CC4" s="27">
        <v>37359</v>
      </c>
      <c r="CD4" s="36">
        <v>0</v>
      </c>
      <c r="CE4" s="36">
        <v>0</v>
      </c>
      <c r="CF4" s="36">
        <v>0</v>
      </c>
      <c r="CG4" s="43">
        <v>0</v>
      </c>
      <c r="CH4" s="47">
        <v>0</v>
      </c>
      <c r="CI4" s="55">
        <f t="shared" si="0"/>
        <v>326702</v>
      </c>
      <c r="CJ4" s="55">
        <f t="shared" si="1"/>
        <v>212598</v>
      </c>
      <c r="CK4" s="55">
        <f t="shared" si="2"/>
        <v>0</v>
      </c>
      <c r="CL4" s="55">
        <f t="shared" si="3"/>
        <v>0</v>
      </c>
      <c r="CM4" s="55">
        <f t="shared" si="4"/>
        <v>539300</v>
      </c>
      <c r="CN4" s="59">
        <f t="shared" si="5"/>
        <v>60.578898572223252</v>
      </c>
      <c r="CO4" s="59">
        <v>60.578898572223252</v>
      </c>
      <c r="CP4" s="59">
        <v>60.578898572223252</v>
      </c>
      <c r="CQ4" s="55">
        <f t="shared" si="6"/>
        <v>302.12885154061627</v>
      </c>
      <c r="CR4" s="55">
        <f t="shared" si="7"/>
        <v>539300</v>
      </c>
      <c r="CS4" s="55">
        <f t="shared" si="8"/>
        <v>302.12885154061627</v>
      </c>
      <c r="CT4" s="55">
        <f t="shared" si="9"/>
        <v>539300</v>
      </c>
      <c r="CU4" s="55">
        <f t="shared" si="10"/>
        <v>302.12885154061627</v>
      </c>
      <c r="CV4" s="55">
        <f t="shared" si="11"/>
        <v>44.806722689075627</v>
      </c>
      <c r="CW4" s="55">
        <f t="shared" si="12"/>
        <v>0</v>
      </c>
      <c r="CX4" s="55">
        <f t="shared" si="13"/>
        <v>0</v>
      </c>
      <c r="CY4" s="55">
        <f t="shared" si="14"/>
        <v>0</v>
      </c>
      <c r="CZ4" s="55">
        <f t="shared" si="15"/>
        <v>0</v>
      </c>
      <c r="DA4" s="55">
        <f t="shared" si="16"/>
        <v>77.407282913165261</v>
      </c>
      <c r="DB4" s="55">
        <f t="shared" si="17"/>
        <v>0</v>
      </c>
      <c r="DC4" s="55">
        <f t="shared" si="18"/>
        <v>77.407282913165261</v>
      </c>
      <c r="DD4" s="55">
        <f t="shared" si="19"/>
        <v>119.10252100840336</v>
      </c>
      <c r="DE4" s="55">
        <f t="shared" si="20"/>
        <v>2.0285714285714285</v>
      </c>
      <c r="DF4" s="55">
        <f t="shared" si="21"/>
        <v>20.929411764705883</v>
      </c>
      <c r="DG4" s="55">
        <f t="shared" si="22"/>
        <v>0</v>
      </c>
      <c r="DH4" s="55">
        <f t="shared" si="23"/>
        <v>20.929411764705883</v>
      </c>
      <c r="DI4" s="55">
        <f t="shared" si="24"/>
        <v>119.10252100840336</v>
      </c>
    </row>
    <row r="5" spans="1:113">
      <c r="A5" s="7" t="s">
        <v>124</v>
      </c>
      <c r="B5" s="3" t="s">
        <v>77</v>
      </c>
      <c r="C5" s="3" t="s">
        <v>125</v>
      </c>
      <c r="D5" s="4">
        <v>1178</v>
      </c>
      <c r="E5" s="5">
        <v>0</v>
      </c>
      <c r="F5" s="5">
        <v>0</v>
      </c>
      <c r="G5" s="5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20379</v>
      </c>
      <c r="R5" s="27">
        <v>0</v>
      </c>
      <c r="S5" s="27">
        <v>0</v>
      </c>
      <c r="T5" s="24">
        <v>0</v>
      </c>
      <c r="U5" s="27">
        <v>0</v>
      </c>
      <c r="V5" s="5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5">
        <v>0</v>
      </c>
      <c r="AC5" s="5">
        <v>0</v>
      </c>
      <c r="AD5" s="5">
        <v>0</v>
      </c>
      <c r="AE5" s="27">
        <v>0</v>
      </c>
      <c r="AF5" s="5">
        <v>0</v>
      </c>
      <c r="AG5" s="5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5">
        <v>0</v>
      </c>
      <c r="AN5" s="5">
        <v>0</v>
      </c>
      <c r="AO5" s="5">
        <v>0</v>
      </c>
      <c r="AP5" s="27">
        <v>0</v>
      </c>
      <c r="AQ5" s="5">
        <v>0</v>
      </c>
      <c r="AR5" s="5">
        <v>0</v>
      </c>
      <c r="AS5" s="5">
        <v>0</v>
      </c>
      <c r="AT5" s="27">
        <v>24408</v>
      </c>
      <c r="AU5" s="27">
        <v>0</v>
      </c>
      <c r="AV5" s="27">
        <v>0</v>
      </c>
      <c r="AW5" s="27">
        <v>0</v>
      </c>
      <c r="AX5" s="32">
        <v>0</v>
      </c>
      <c r="AY5" s="32">
        <v>0</v>
      </c>
      <c r="AZ5" s="32">
        <v>0</v>
      </c>
      <c r="BA5" s="32">
        <v>0</v>
      </c>
      <c r="BB5" s="27">
        <v>6</v>
      </c>
      <c r="BC5" s="27">
        <v>1542</v>
      </c>
      <c r="BD5" s="27">
        <v>450</v>
      </c>
      <c r="BE5" s="27">
        <v>0</v>
      </c>
      <c r="BF5" s="24">
        <v>0</v>
      </c>
      <c r="BG5" s="24">
        <v>0</v>
      </c>
      <c r="BH5" s="24">
        <v>0</v>
      </c>
      <c r="BI5" s="24">
        <v>0</v>
      </c>
      <c r="BJ5" s="24">
        <v>0</v>
      </c>
      <c r="BK5" s="27">
        <v>0</v>
      </c>
      <c r="BL5" s="27">
        <v>0</v>
      </c>
      <c r="BM5" s="27">
        <v>1225</v>
      </c>
      <c r="BN5" s="27">
        <v>2062</v>
      </c>
      <c r="BO5" s="27">
        <v>0</v>
      </c>
      <c r="BP5" s="47">
        <v>0</v>
      </c>
      <c r="BQ5" s="27">
        <v>0</v>
      </c>
      <c r="BR5" s="27">
        <v>0</v>
      </c>
      <c r="BS5" s="27">
        <v>0</v>
      </c>
      <c r="BT5" s="36">
        <v>0</v>
      </c>
      <c r="BU5" s="39">
        <v>20379</v>
      </c>
      <c r="BV5" s="39">
        <v>397232</v>
      </c>
      <c r="BW5" s="43">
        <v>0</v>
      </c>
      <c r="BX5" s="36">
        <v>0</v>
      </c>
      <c r="BY5" s="43">
        <v>0</v>
      </c>
      <c r="BZ5" s="5">
        <v>0</v>
      </c>
      <c r="CA5" s="5">
        <v>0</v>
      </c>
      <c r="CB5" s="6">
        <v>64179</v>
      </c>
      <c r="CC5" s="27">
        <v>64179</v>
      </c>
      <c r="CD5" s="36">
        <v>0</v>
      </c>
      <c r="CE5" s="36">
        <v>0</v>
      </c>
      <c r="CF5" s="36">
        <v>0</v>
      </c>
      <c r="CG5" s="43">
        <v>0</v>
      </c>
      <c r="CH5" s="47">
        <v>0</v>
      </c>
      <c r="CI5" s="55">
        <f t="shared" si="0"/>
        <v>114251</v>
      </c>
      <c r="CJ5" s="55">
        <f t="shared" si="1"/>
        <v>397232</v>
      </c>
      <c r="CK5" s="55">
        <f t="shared" si="2"/>
        <v>0</v>
      </c>
      <c r="CL5" s="55">
        <f t="shared" si="3"/>
        <v>0</v>
      </c>
      <c r="CM5" s="55">
        <f t="shared" si="4"/>
        <v>511483</v>
      </c>
      <c r="CN5" s="59">
        <f t="shared" si="5"/>
        <v>22.337203778033679</v>
      </c>
      <c r="CO5" s="59">
        <v>22.337203778033679</v>
      </c>
      <c r="CP5" s="59">
        <v>22.337203778033679</v>
      </c>
      <c r="CQ5" s="55">
        <f t="shared" si="6"/>
        <v>434.1960950764007</v>
      </c>
      <c r="CR5" s="55">
        <f t="shared" si="7"/>
        <v>511483</v>
      </c>
      <c r="CS5" s="55">
        <f t="shared" si="8"/>
        <v>434.1960950764007</v>
      </c>
      <c r="CT5" s="55">
        <f t="shared" si="9"/>
        <v>511483</v>
      </c>
      <c r="CU5" s="55">
        <f t="shared" si="10"/>
        <v>434.1960950764007</v>
      </c>
      <c r="CV5" s="55">
        <f t="shared" si="11"/>
        <v>20.719864176570457</v>
      </c>
      <c r="CW5" s="55">
        <f t="shared" si="12"/>
        <v>0</v>
      </c>
      <c r="CX5" s="55">
        <f t="shared" si="13"/>
        <v>0</v>
      </c>
      <c r="CY5" s="55">
        <f t="shared" si="14"/>
        <v>0</v>
      </c>
      <c r="CZ5" s="55">
        <f t="shared" si="15"/>
        <v>0</v>
      </c>
      <c r="DA5" s="55">
        <f t="shared" si="16"/>
        <v>0</v>
      </c>
      <c r="DB5" s="55">
        <f t="shared" si="17"/>
        <v>0</v>
      </c>
      <c r="DC5" s="55">
        <f t="shared" si="18"/>
        <v>0</v>
      </c>
      <c r="DD5" s="55">
        <f t="shared" si="19"/>
        <v>337.20882852292021</v>
      </c>
      <c r="DE5" s="55">
        <f t="shared" si="20"/>
        <v>4.1044142614601018</v>
      </c>
      <c r="DF5" s="55">
        <f t="shared" si="21"/>
        <v>54.481324278438031</v>
      </c>
      <c r="DG5" s="55">
        <f t="shared" si="22"/>
        <v>0</v>
      </c>
      <c r="DH5" s="55">
        <f t="shared" si="23"/>
        <v>54.481324278438031</v>
      </c>
      <c r="DI5" s="55">
        <f t="shared" si="24"/>
        <v>337.20882852292021</v>
      </c>
    </row>
    <row r="6" spans="1:113">
      <c r="A6" s="7" t="s">
        <v>112</v>
      </c>
      <c r="B6" s="3" t="s">
        <v>77</v>
      </c>
      <c r="C6" s="3" t="s">
        <v>113</v>
      </c>
      <c r="D6" s="4">
        <v>49407</v>
      </c>
      <c r="E6" s="5">
        <v>0</v>
      </c>
      <c r="F6" s="5">
        <v>0</v>
      </c>
      <c r="G6" s="5">
        <v>0</v>
      </c>
      <c r="H6" s="28">
        <v>924</v>
      </c>
      <c r="I6" s="28">
        <v>0</v>
      </c>
      <c r="J6" s="28">
        <v>0</v>
      </c>
      <c r="K6" s="28">
        <v>0</v>
      </c>
      <c r="L6" s="28">
        <v>1386520</v>
      </c>
      <c r="M6" s="28">
        <v>840230</v>
      </c>
      <c r="N6" s="28">
        <v>0</v>
      </c>
      <c r="O6" s="28">
        <v>8020</v>
      </c>
      <c r="P6" s="28">
        <v>0</v>
      </c>
      <c r="Q6" s="28">
        <v>0</v>
      </c>
      <c r="R6" s="28">
        <v>1295340</v>
      </c>
      <c r="S6" s="28">
        <v>280</v>
      </c>
      <c r="T6" s="25">
        <v>240</v>
      </c>
      <c r="U6" s="28">
        <v>15120</v>
      </c>
      <c r="V6" s="5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5">
        <v>0</v>
      </c>
      <c r="AC6" s="5">
        <v>0</v>
      </c>
      <c r="AD6" s="5">
        <v>0</v>
      </c>
      <c r="AE6" s="28">
        <v>1300</v>
      </c>
      <c r="AF6" s="5">
        <v>0</v>
      </c>
      <c r="AG6" s="5">
        <v>0</v>
      </c>
      <c r="AH6" s="28">
        <v>0</v>
      </c>
      <c r="AI6" s="28">
        <v>111580</v>
      </c>
      <c r="AJ6" s="28">
        <v>0</v>
      </c>
      <c r="AK6" s="28">
        <v>0</v>
      </c>
      <c r="AL6" s="28">
        <v>0</v>
      </c>
      <c r="AM6" s="4">
        <v>360</v>
      </c>
      <c r="AN6" s="4">
        <v>460</v>
      </c>
      <c r="AO6" s="5">
        <v>0</v>
      </c>
      <c r="AP6" s="28">
        <v>0</v>
      </c>
      <c r="AQ6" s="5">
        <v>0</v>
      </c>
      <c r="AR6" s="5">
        <v>0</v>
      </c>
      <c r="AS6" s="5">
        <v>0</v>
      </c>
      <c r="AT6" s="28">
        <v>1725720</v>
      </c>
      <c r="AU6" s="28">
        <v>74200</v>
      </c>
      <c r="AV6" s="28">
        <v>2725780</v>
      </c>
      <c r="AW6" s="28">
        <v>0</v>
      </c>
      <c r="AX6" s="33">
        <v>0</v>
      </c>
      <c r="AY6" s="33">
        <v>0</v>
      </c>
      <c r="AZ6" s="33">
        <v>0</v>
      </c>
      <c r="BA6" s="33">
        <v>0</v>
      </c>
      <c r="BB6" s="28">
        <v>1040</v>
      </c>
      <c r="BC6" s="28">
        <v>39940</v>
      </c>
      <c r="BD6" s="28">
        <v>37480</v>
      </c>
      <c r="BE6" s="28">
        <v>340</v>
      </c>
      <c r="BF6" s="25">
        <v>2700</v>
      </c>
      <c r="BG6" s="25">
        <v>0</v>
      </c>
      <c r="BH6" s="25">
        <v>0</v>
      </c>
      <c r="BI6" s="25">
        <v>0</v>
      </c>
      <c r="BJ6" s="25">
        <v>2040</v>
      </c>
      <c r="BK6" s="28">
        <v>5420</v>
      </c>
      <c r="BL6" s="28">
        <v>0</v>
      </c>
      <c r="BM6" s="28">
        <v>63060</v>
      </c>
      <c r="BN6" s="28">
        <v>49810</v>
      </c>
      <c r="BO6" s="28">
        <v>537800</v>
      </c>
      <c r="BP6" s="47">
        <v>0</v>
      </c>
      <c r="BQ6" s="28">
        <v>0</v>
      </c>
      <c r="BR6" s="28">
        <v>29210</v>
      </c>
      <c r="BS6" s="28">
        <v>1902850</v>
      </c>
      <c r="BT6" s="36">
        <v>0</v>
      </c>
      <c r="BU6" s="39">
        <v>14251170</v>
      </c>
      <c r="BV6" s="39">
        <v>14251170</v>
      </c>
      <c r="BW6" s="43">
        <v>0</v>
      </c>
      <c r="BX6" s="36">
        <v>0</v>
      </c>
      <c r="BY6" s="43">
        <v>1127540</v>
      </c>
      <c r="BZ6" s="5">
        <v>0</v>
      </c>
      <c r="CA6" s="5">
        <v>0</v>
      </c>
      <c r="CB6" s="6">
        <v>645970</v>
      </c>
      <c r="CC6" s="28">
        <v>645970</v>
      </c>
      <c r="CD6" s="36">
        <v>0</v>
      </c>
      <c r="CE6" s="36">
        <v>0</v>
      </c>
      <c r="CF6" s="36">
        <v>0</v>
      </c>
      <c r="CG6" s="43">
        <v>0</v>
      </c>
      <c r="CH6" s="47">
        <v>0</v>
      </c>
      <c r="CI6" s="55">
        <f t="shared" si="0"/>
        <v>11497934</v>
      </c>
      <c r="CJ6" s="55">
        <f t="shared" si="1"/>
        <v>14251170</v>
      </c>
      <c r="CK6" s="55">
        <f t="shared" si="2"/>
        <v>0</v>
      </c>
      <c r="CL6" s="55">
        <f t="shared" si="3"/>
        <v>4980</v>
      </c>
      <c r="CM6" s="55">
        <f t="shared" si="4"/>
        <v>25754084</v>
      </c>
      <c r="CN6" s="59">
        <f t="shared" si="5"/>
        <v>44.645090075810892</v>
      </c>
      <c r="CO6" s="59">
        <v>44.645090075810892</v>
      </c>
      <c r="CP6" s="59">
        <v>44.645090075810892</v>
      </c>
      <c r="CQ6" s="55">
        <f t="shared" si="6"/>
        <v>521.26386949217726</v>
      </c>
      <c r="CR6" s="55">
        <f t="shared" si="7"/>
        <v>26881624</v>
      </c>
      <c r="CS6" s="55">
        <f t="shared" si="8"/>
        <v>544.08533203797037</v>
      </c>
      <c r="CT6" s="55">
        <f t="shared" si="9"/>
        <v>26881624</v>
      </c>
      <c r="CU6" s="55">
        <f t="shared" si="10"/>
        <v>544.08533203797037</v>
      </c>
      <c r="CV6" s="55">
        <f t="shared" si="11"/>
        <v>62.991883741170277</v>
      </c>
      <c r="CW6" s="55">
        <f t="shared" si="12"/>
        <v>17.0062946546036</v>
      </c>
      <c r="CX6" s="55">
        <f t="shared" si="13"/>
        <v>27.719553909365068</v>
      </c>
      <c r="CY6" s="55">
        <f t="shared" si="14"/>
        <v>0.75353694820571981</v>
      </c>
      <c r="CZ6" s="55">
        <f t="shared" si="15"/>
        <v>10.885097253425627</v>
      </c>
      <c r="DA6" s="55">
        <f t="shared" si="16"/>
        <v>55.169915194203249</v>
      </c>
      <c r="DB6" s="55">
        <f t="shared" si="17"/>
        <v>38.513773351954178</v>
      </c>
      <c r="DC6" s="55">
        <f t="shared" si="18"/>
        <v>93.683688546157427</v>
      </c>
      <c r="DD6" s="55">
        <f t="shared" si="19"/>
        <v>288.44434999089196</v>
      </c>
      <c r="DE6" s="55">
        <f t="shared" si="20"/>
        <v>3.1139312243204404</v>
      </c>
      <c r="DF6" s="55">
        <f t="shared" si="21"/>
        <v>13.074463132754468</v>
      </c>
      <c r="DG6" s="55">
        <f t="shared" si="22"/>
        <v>0</v>
      </c>
      <c r="DH6" s="55">
        <f t="shared" si="23"/>
        <v>13.074463132754468</v>
      </c>
      <c r="DI6" s="55">
        <f t="shared" si="24"/>
        <v>288.44434999089196</v>
      </c>
    </row>
    <row r="7" spans="1:113">
      <c r="A7" s="7" t="s">
        <v>120</v>
      </c>
      <c r="B7" s="3" t="s">
        <v>77</v>
      </c>
      <c r="C7" s="3" t="s">
        <v>121</v>
      </c>
      <c r="D7" s="4">
        <v>1100</v>
      </c>
      <c r="E7" s="5">
        <v>0</v>
      </c>
      <c r="F7" s="5">
        <v>0</v>
      </c>
      <c r="G7" s="5">
        <v>0</v>
      </c>
      <c r="H7" s="27">
        <v>0</v>
      </c>
      <c r="I7" s="27">
        <v>0</v>
      </c>
      <c r="J7" s="27">
        <v>0</v>
      </c>
      <c r="K7" s="27">
        <v>0</v>
      </c>
      <c r="L7" s="27">
        <v>14180</v>
      </c>
      <c r="M7" s="27">
        <v>0</v>
      </c>
      <c r="N7" s="27">
        <v>0</v>
      </c>
      <c r="O7" s="27">
        <v>0</v>
      </c>
      <c r="P7" s="27">
        <v>0</v>
      </c>
      <c r="Q7" s="27">
        <v>50970</v>
      </c>
      <c r="R7" s="27">
        <v>2300</v>
      </c>
      <c r="S7" s="27">
        <v>0</v>
      </c>
      <c r="T7" s="24">
        <v>0</v>
      </c>
      <c r="U7" s="27">
        <v>0</v>
      </c>
      <c r="V7" s="5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5">
        <v>0</v>
      </c>
      <c r="AC7" s="5">
        <v>0</v>
      </c>
      <c r="AD7" s="5">
        <v>0</v>
      </c>
      <c r="AE7" s="27">
        <v>0</v>
      </c>
      <c r="AF7" s="5">
        <v>0</v>
      </c>
      <c r="AG7" s="5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5">
        <v>0</v>
      </c>
      <c r="AN7" s="5">
        <v>0</v>
      </c>
      <c r="AO7" s="5">
        <v>0</v>
      </c>
      <c r="AP7" s="27">
        <v>0</v>
      </c>
      <c r="AQ7" s="5">
        <v>0</v>
      </c>
      <c r="AR7" s="5">
        <v>0</v>
      </c>
      <c r="AS7" s="5">
        <v>0</v>
      </c>
      <c r="AT7" s="27">
        <v>33820</v>
      </c>
      <c r="AU7" s="27">
        <v>0</v>
      </c>
      <c r="AV7" s="27">
        <v>55010</v>
      </c>
      <c r="AW7" s="27">
        <v>0</v>
      </c>
      <c r="AX7" s="32">
        <v>0</v>
      </c>
      <c r="AY7" s="32">
        <v>0</v>
      </c>
      <c r="AZ7" s="32">
        <v>0</v>
      </c>
      <c r="BA7" s="32">
        <v>0</v>
      </c>
      <c r="BB7" s="27">
        <v>48</v>
      </c>
      <c r="BC7" s="27">
        <v>1737</v>
      </c>
      <c r="BD7" s="27">
        <v>480</v>
      </c>
      <c r="BE7" s="27">
        <v>0</v>
      </c>
      <c r="BF7" s="24">
        <v>0</v>
      </c>
      <c r="BG7" s="24">
        <v>0</v>
      </c>
      <c r="BH7" s="24">
        <v>0</v>
      </c>
      <c r="BI7" s="24">
        <v>200</v>
      </c>
      <c r="BJ7" s="24">
        <v>0</v>
      </c>
      <c r="BK7" s="27">
        <v>0</v>
      </c>
      <c r="BL7" s="27">
        <v>0</v>
      </c>
      <c r="BM7" s="27">
        <v>1568</v>
      </c>
      <c r="BN7" s="27">
        <v>2164</v>
      </c>
      <c r="BO7" s="27">
        <v>0</v>
      </c>
      <c r="BP7" s="47">
        <v>0</v>
      </c>
      <c r="BQ7" s="27">
        <v>0</v>
      </c>
      <c r="BR7" s="27">
        <v>0</v>
      </c>
      <c r="BS7" s="27">
        <v>0</v>
      </c>
      <c r="BT7" s="36">
        <v>0</v>
      </c>
      <c r="BU7" s="39">
        <v>225510</v>
      </c>
      <c r="BV7" s="39">
        <v>225510</v>
      </c>
      <c r="BW7" s="43">
        <v>0</v>
      </c>
      <c r="BX7" s="36">
        <v>0</v>
      </c>
      <c r="BY7" s="43">
        <v>0</v>
      </c>
      <c r="BZ7" s="5">
        <v>0</v>
      </c>
      <c r="CA7" s="5">
        <v>0</v>
      </c>
      <c r="CB7" s="6">
        <v>10960</v>
      </c>
      <c r="CC7" s="27">
        <v>10960</v>
      </c>
      <c r="CD7" s="36">
        <v>0</v>
      </c>
      <c r="CE7" s="36">
        <v>0</v>
      </c>
      <c r="CF7" s="36">
        <v>0</v>
      </c>
      <c r="CG7" s="43">
        <v>0</v>
      </c>
      <c r="CH7" s="47">
        <v>0</v>
      </c>
      <c r="CI7" s="55">
        <f t="shared" si="0"/>
        <v>173237</v>
      </c>
      <c r="CJ7" s="55">
        <f t="shared" si="1"/>
        <v>225510</v>
      </c>
      <c r="CK7" s="55">
        <f t="shared" si="2"/>
        <v>0</v>
      </c>
      <c r="CL7" s="55">
        <f t="shared" si="3"/>
        <v>200</v>
      </c>
      <c r="CM7" s="55">
        <f t="shared" si="4"/>
        <v>398947</v>
      </c>
      <c r="CN7" s="59">
        <f t="shared" si="5"/>
        <v>43.423562528355895</v>
      </c>
      <c r="CO7" s="59">
        <v>43.423562528355895</v>
      </c>
      <c r="CP7" s="59">
        <v>43.423562528355895</v>
      </c>
      <c r="CQ7" s="55">
        <f t="shared" si="6"/>
        <v>362.67909090909092</v>
      </c>
      <c r="CR7" s="55">
        <f t="shared" si="7"/>
        <v>398947</v>
      </c>
      <c r="CS7" s="55">
        <f t="shared" si="8"/>
        <v>362.67909090909092</v>
      </c>
      <c r="CT7" s="55">
        <f t="shared" si="9"/>
        <v>398947</v>
      </c>
      <c r="CU7" s="55">
        <f t="shared" si="10"/>
        <v>362.67909090909092</v>
      </c>
      <c r="CV7" s="55">
        <f t="shared" si="11"/>
        <v>43.636363636363633</v>
      </c>
      <c r="CW7" s="55">
        <f t="shared" si="12"/>
        <v>0</v>
      </c>
      <c r="CX7" s="55">
        <f t="shared" si="13"/>
        <v>2.0909090909090908</v>
      </c>
      <c r="CY7" s="55">
        <f t="shared" si="14"/>
        <v>0</v>
      </c>
      <c r="CZ7" s="55">
        <f t="shared" si="15"/>
        <v>0</v>
      </c>
      <c r="DA7" s="55">
        <f t="shared" si="16"/>
        <v>50.009090909090908</v>
      </c>
      <c r="DB7" s="55">
        <f t="shared" si="17"/>
        <v>0</v>
      </c>
      <c r="DC7" s="55">
        <f t="shared" si="18"/>
        <v>50.009090909090908</v>
      </c>
      <c r="DD7" s="55">
        <f t="shared" si="19"/>
        <v>205.0090909090909</v>
      </c>
      <c r="DE7" s="55">
        <f t="shared" si="20"/>
        <v>5.0154545454545456</v>
      </c>
      <c r="DF7" s="55">
        <f t="shared" si="21"/>
        <v>9.963636363636363</v>
      </c>
      <c r="DG7" s="55">
        <f t="shared" si="22"/>
        <v>0</v>
      </c>
      <c r="DH7" s="55">
        <f t="shared" si="23"/>
        <v>9.963636363636363</v>
      </c>
      <c r="DI7" s="55">
        <f t="shared" si="24"/>
        <v>205.0090909090909</v>
      </c>
    </row>
    <row r="8" spans="1:113">
      <c r="A8" s="7" t="s">
        <v>76</v>
      </c>
      <c r="B8" s="3" t="s">
        <v>77</v>
      </c>
      <c r="C8" s="3" t="s">
        <v>78</v>
      </c>
      <c r="D8" s="4">
        <v>8634</v>
      </c>
      <c r="E8" s="5">
        <v>0</v>
      </c>
      <c r="F8" s="5">
        <v>0</v>
      </c>
      <c r="G8" s="5">
        <v>0</v>
      </c>
      <c r="H8" s="27">
        <v>0</v>
      </c>
      <c r="I8" s="27">
        <v>0</v>
      </c>
      <c r="J8" s="27">
        <v>0</v>
      </c>
      <c r="K8" s="27">
        <v>0</v>
      </c>
      <c r="L8" s="27">
        <v>12790</v>
      </c>
      <c r="M8" s="27">
        <v>0</v>
      </c>
      <c r="N8" s="27">
        <v>0</v>
      </c>
      <c r="O8" s="27">
        <v>0</v>
      </c>
      <c r="P8" s="27">
        <v>0</v>
      </c>
      <c r="Q8" s="27">
        <v>341790</v>
      </c>
      <c r="R8" s="27">
        <v>0</v>
      </c>
      <c r="S8" s="27">
        <v>0</v>
      </c>
      <c r="T8" s="24">
        <v>0</v>
      </c>
      <c r="U8" s="27">
        <v>0</v>
      </c>
      <c r="V8" s="5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5">
        <v>0</v>
      </c>
      <c r="AC8" s="5">
        <v>0</v>
      </c>
      <c r="AD8" s="5">
        <v>0</v>
      </c>
      <c r="AE8" s="27">
        <v>0</v>
      </c>
      <c r="AF8" s="5">
        <v>0</v>
      </c>
      <c r="AG8" s="5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5">
        <v>0</v>
      </c>
      <c r="AN8" s="5">
        <v>0</v>
      </c>
      <c r="AO8" s="5">
        <v>0</v>
      </c>
      <c r="AP8" s="27">
        <v>0</v>
      </c>
      <c r="AQ8" s="5">
        <v>0</v>
      </c>
      <c r="AR8" s="5">
        <v>0</v>
      </c>
      <c r="AS8" s="5">
        <v>0</v>
      </c>
      <c r="AT8" s="27">
        <v>276720</v>
      </c>
      <c r="AU8" s="27">
        <v>0</v>
      </c>
      <c r="AV8" s="27">
        <v>501270</v>
      </c>
      <c r="AW8" s="27">
        <v>0</v>
      </c>
      <c r="AX8" s="32">
        <v>0</v>
      </c>
      <c r="AY8" s="32">
        <v>0</v>
      </c>
      <c r="AZ8" s="32">
        <v>0</v>
      </c>
      <c r="BA8" s="32">
        <v>0</v>
      </c>
      <c r="BB8" s="27">
        <v>20</v>
      </c>
      <c r="BC8" s="27">
        <v>5629</v>
      </c>
      <c r="BD8" s="27">
        <v>7810</v>
      </c>
      <c r="BE8" s="27">
        <v>0</v>
      </c>
      <c r="BF8" s="24">
        <v>0</v>
      </c>
      <c r="BG8" s="24">
        <v>0</v>
      </c>
      <c r="BH8" s="24">
        <v>0</v>
      </c>
      <c r="BI8" s="24">
        <v>400</v>
      </c>
      <c r="BJ8" s="24">
        <v>0</v>
      </c>
      <c r="BK8" s="27">
        <v>0</v>
      </c>
      <c r="BL8" s="27">
        <v>0</v>
      </c>
      <c r="BM8" s="27">
        <v>4472</v>
      </c>
      <c r="BN8" s="27">
        <v>7525</v>
      </c>
      <c r="BO8" s="27">
        <v>0</v>
      </c>
      <c r="BP8" s="47">
        <v>0</v>
      </c>
      <c r="BQ8" s="27">
        <v>0</v>
      </c>
      <c r="BR8" s="27">
        <v>0</v>
      </c>
      <c r="BS8" s="27">
        <v>411560</v>
      </c>
      <c r="BT8" s="37">
        <v>530</v>
      </c>
      <c r="BU8" s="39">
        <v>1727790</v>
      </c>
      <c r="BV8" s="39">
        <v>1727790</v>
      </c>
      <c r="BW8" s="43">
        <v>0</v>
      </c>
      <c r="BX8" s="37">
        <v>0</v>
      </c>
      <c r="BY8" s="43">
        <v>34610</v>
      </c>
      <c r="BZ8" s="5">
        <v>0</v>
      </c>
      <c r="CA8" s="5">
        <v>0</v>
      </c>
      <c r="CB8" s="6">
        <v>122340</v>
      </c>
      <c r="CC8" s="27">
        <v>122340</v>
      </c>
      <c r="CD8" s="37">
        <v>0</v>
      </c>
      <c r="CE8" s="37">
        <v>0</v>
      </c>
      <c r="CF8" s="37">
        <v>0</v>
      </c>
      <c r="CG8" s="43">
        <v>0</v>
      </c>
      <c r="CH8" s="47">
        <v>0</v>
      </c>
      <c r="CI8" s="55">
        <f t="shared" si="0"/>
        <v>1691926</v>
      </c>
      <c r="CJ8" s="55">
        <f t="shared" si="1"/>
        <v>1727790</v>
      </c>
      <c r="CK8" s="55">
        <f t="shared" si="2"/>
        <v>530</v>
      </c>
      <c r="CL8" s="55">
        <f t="shared" si="3"/>
        <v>400</v>
      </c>
      <c r="CM8" s="55">
        <f t="shared" si="4"/>
        <v>3420646</v>
      </c>
      <c r="CN8" s="59">
        <f t="shared" si="5"/>
        <v>49.462177612065091</v>
      </c>
      <c r="CO8" s="59">
        <v>49.462177612065091</v>
      </c>
      <c r="CP8" s="59">
        <v>49.462177612065091</v>
      </c>
      <c r="CQ8" s="55">
        <f t="shared" si="6"/>
        <v>396.18322909427843</v>
      </c>
      <c r="CR8" s="55">
        <f t="shared" si="7"/>
        <v>3455256</v>
      </c>
      <c r="CS8" s="55">
        <f t="shared" si="8"/>
        <v>400.1917998610146</v>
      </c>
      <c r="CT8" s="55">
        <f t="shared" si="9"/>
        <v>3455256</v>
      </c>
      <c r="CU8" s="55">
        <f t="shared" si="10"/>
        <v>400.1917998610146</v>
      </c>
      <c r="CV8" s="55">
        <f t="shared" si="11"/>
        <v>33.531387537641884</v>
      </c>
      <c r="CW8" s="55">
        <f t="shared" si="12"/>
        <v>0</v>
      </c>
      <c r="CX8" s="55">
        <f t="shared" si="13"/>
        <v>0</v>
      </c>
      <c r="CY8" s="55">
        <f t="shared" si="14"/>
        <v>0</v>
      </c>
      <c r="CZ8" s="55">
        <f t="shared" si="15"/>
        <v>0</v>
      </c>
      <c r="DA8" s="55">
        <f t="shared" si="16"/>
        <v>58.057678943710911</v>
      </c>
      <c r="DB8" s="55">
        <f t="shared" si="17"/>
        <v>47.667361593699326</v>
      </c>
      <c r="DC8" s="55">
        <f t="shared" si="18"/>
        <v>105.72504053741024</v>
      </c>
      <c r="DD8" s="55">
        <f t="shared" si="19"/>
        <v>200.11466296038915</v>
      </c>
      <c r="DE8" s="55">
        <f t="shared" si="20"/>
        <v>2.0437804030576792</v>
      </c>
      <c r="DF8" s="55">
        <f t="shared" si="21"/>
        <v>14.169562195969423</v>
      </c>
      <c r="DG8" s="55">
        <f t="shared" si="22"/>
        <v>0</v>
      </c>
      <c r="DH8" s="55">
        <f t="shared" si="23"/>
        <v>14.169562195969423</v>
      </c>
      <c r="DI8" s="55">
        <f t="shared" si="24"/>
        <v>200.1760481816076</v>
      </c>
    </row>
    <row r="9" spans="1:113">
      <c r="A9" s="7" t="s">
        <v>126</v>
      </c>
      <c r="B9" s="3" t="s">
        <v>77</v>
      </c>
      <c r="C9" s="3" t="s">
        <v>127</v>
      </c>
      <c r="D9" s="4">
        <v>2796</v>
      </c>
      <c r="E9" s="5">
        <v>0</v>
      </c>
      <c r="F9" s="5">
        <v>0</v>
      </c>
      <c r="G9" s="5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122931</v>
      </c>
      <c r="R9" s="27">
        <v>75180</v>
      </c>
      <c r="S9" s="27">
        <v>0</v>
      </c>
      <c r="T9" s="24">
        <v>0</v>
      </c>
      <c r="U9" s="27">
        <v>0</v>
      </c>
      <c r="V9" s="5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5">
        <v>0</v>
      </c>
      <c r="AC9" s="5">
        <v>0</v>
      </c>
      <c r="AD9" s="5">
        <v>0</v>
      </c>
      <c r="AE9" s="27">
        <v>0</v>
      </c>
      <c r="AF9" s="5">
        <v>0</v>
      </c>
      <c r="AG9" s="5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5">
        <v>0</v>
      </c>
      <c r="AN9" s="5">
        <v>0</v>
      </c>
      <c r="AO9" s="5">
        <v>0</v>
      </c>
      <c r="AP9" s="27">
        <v>0</v>
      </c>
      <c r="AQ9" s="5">
        <v>0</v>
      </c>
      <c r="AR9" s="5">
        <v>0</v>
      </c>
      <c r="AS9" s="5">
        <v>0</v>
      </c>
      <c r="AT9" s="27">
        <v>132669</v>
      </c>
      <c r="AU9" s="27">
        <v>0</v>
      </c>
      <c r="AV9" s="27">
        <v>166958</v>
      </c>
      <c r="AW9" s="27">
        <v>0</v>
      </c>
      <c r="AX9" s="32">
        <v>0</v>
      </c>
      <c r="AY9" s="32">
        <v>0</v>
      </c>
      <c r="AZ9" s="32">
        <v>0</v>
      </c>
      <c r="BA9" s="32">
        <v>0</v>
      </c>
      <c r="BB9" s="27">
        <v>8</v>
      </c>
      <c r="BC9" s="27">
        <v>2349</v>
      </c>
      <c r="BD9" s="27">
        <v>1440</v>
      </c>
      <c r="BE9" s="27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7">
        <v>0</v>
      </c>
      <c r="BL9" s="27">
        <v>0</v>
      </c>
      <c r="BM9" s="27">
        <v>1866</v>
      </c>
      <c r="BN9" s="27">
        <v>3140</v>
      </c>
      <c r="BO9" s="27">
        <v>0</v>
      </c>
      <c r="BP9" s="47">
        <v>0</v>
      </c>
      <c r="BQ9" s="27">
        <v>0</v>
      </c>
      <c r="BR9" s="27">
        <v>0</v>
      </c>
      <c r="BS9" s="27">
        <v>0</v>
      </c>
      <c r="BT9" s="36">
        <v>0</v>
      </c>
      <c r="BU9" s="39">
        <v>402840</v>
      </c>
      <c r="BV9" s="39">
        <v>402840</v>
      </c>
      <c r="BW9" s="43">
        <v>0</v>
      </c>
      <c r="BX9" s="36">
        <v>0</v>
      </c>
      <c r="BY9" s="43">
        <v>2380</v>
      </c>
      <c r="BZ9" s="5">
        <v>0</v>
      </c>
      <c r="CA9" s="5">
        <v>0</v>
      </c>
      <c r="CB9" s="6">
        <v>57144</v>
      </c>
      <c r="CC9" s="27">
        <v>57144</v>
      </c>
      <c r="CD9" s="36">
        <v>0</v>
      </c>
      <c r="CE9" s="36">
        <v>0</v>
      </c>
      <c r="CF9" s="36">
        <v>0</v>
      </c>
      <c r="CG9" s="43">
        <v>0</v>
      </c>
      <c r="CH9" s="47">
        <v>0</v>
      </c>
      <c r="CI9" s="55">
        <f t="shared" si="0"/>
        <v>563685</v>
      </c>
      <c r="CJ9" s="55">
        <f t="shared" si="1"/>
        <v>402840</v>
      </c>
      <c r="CK9" s="55">
        <f t="shared" si="2"/>
        <v>0</v>
      </c>
      <c r="CL9" s="55">
        <f t="shared" si="3"/>
        <v>0</v>
      </c>
      <c r="CM9" s="55">
        <f t="shared" si="4"/>
        <v>966525</v>
      </c>
      <c r="CN9" s="59">
        <f t="shared" si="5"/>
        <v>58.320788391402189</v>
      </c>
      <c r="CO9" s="59">
        <v>58.320788391402189</v>
      </c>
      <c r="CP9" s="59">
        <v>58.320788391402189</v>
      </c>
      <c r="CQ9" s="55">
        <f t="shared" si="6"/>
        <v>345.68133047210301</v>
      </c>
      <c r="CR9" s="55">
        <f t="shared" si="7"/>
        <v>968905</v>
      </c>
      <c r="CS9" s="55">
        <f t="shared" si="8"/>
        <v>346.53254649499286</v>
      </c>
      <c r="CT9" s="55">
        <f t="shared" si="9"/>
        <v>968905</v>
      </c>
      <c r="CU9" s="55">
        <f t="shared" si="10"/>
        <v>346.53254649499286</v>
      </c>
      <c r="CV9" s="55">
        <f t="shared" si="11"/>
        <v>47.449570815450642</v>
      </c>
      <c r="CW9" s="55">
        <f t="shared" si="12"/>
        <v>0</v>
      </c>
      <c r="CX9" s="55">
        <f t="shared" si="13"/>
        <v>26.888412017167383</v>
      </c>
      <c r="CY9" s="55">
        <f t="shared" si="14"/>
        <v>0</v>
      </c>
      <c r="CZ9" s="55">
        <f t="shared" si="15"/>
        <v>0</v>
      </c>
      <c r="DA9" s="55">
        <f t="shared" si="16"/>
        <v>59.713161659513588</v>
      </c>
      <c r="DB9" s="55">
        <f t="shared" si="17"/>
        <v>0</v>
      </c>
      <c r="DC9" s="55">
        <f t="shared" si="18"/>
        <v>59.713161659513588</v>
      </c>
      <c r="DD9" s="55">
        <f t="shared" si="19"/>
        <v>144.07725321888412</v>
      </c>
      <c r="DE9" s="55">
        <f t="shared" si="20"/>
        <v>2.6334048640915593</v>
      </c>
      <c r="DF9" s="55">
        <f t="shared" si="21"/>
        <v>20.437768240343349</v>
      </c>
      <c r="DG9" s="55">
        <f t="shared" si="22"/>
        <v>0</v>
      </c>
      <c r="DH9" s="55">
        <f t="shared" si="23"/>
        <v>20.437768240343349</v>
      </c>
      <c r="DI9" s="55">
        <f t="shared" si="24"/>
        <v>144.07725321888412</v>
      </c>
    </row>
    <row r="10" spans="1:113">
      <c r="A10" s="7" t="s">
        <v>287</v>
      </c>
      <c r="B10" s="3" t="s">
        <v>77</v>
      </c>
      <c r="C10" s="3" t="s">
        <v>288</v>
      </c>
      <c r="D10" s="4">
        <v>2380</v>
      </c>
      <c r="E10" s="5">
        <v>0</v>
      </c>
      <c r="F10" s="5">
        <v>0</v>
      </c>
      <c r="G10" s="5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63640</v>
      </c>
      <c r="R10" s="27">
        <v>55960</v>
      </c>
      <c r="S10" s="27">
        <v>0</v>
      </c>
      <c r="T10" s="24">
        <v>0</v>
      </c>
      <c r="U10" s="27">
        <v>0</v>
      </c>
      <c r="V10" s="5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5">
        <v>0</v>
      </c>
      <c r="AC10" s="5">
        <v>0</v>
      </c>
      <c r="AD10" s="5">
        <v>0</v>
      </c>
      <c r="AE10" s="27">
        <v>0</v>
      </c>
      <c r="AF10" s="5">
        <v>0</v>
      </c>
      <c r="AG10" s="5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5">
        <v>0</v>
      </c>
      <c r="AN10" s="5">
        <v>0</v>
      </c>
      <c r="AO10" s="5">
        <v>0</v>
      </c>
      <c r="AP10" s="27">
        <v>0</v>
      </c>
      <c r="AQ10" s="5">
        <v>0</v>
      </c>
      <c r="AR10" s="5">
        <v>0</v>
      </c>
      <c r="AS10" s="5">
        <v>0</v>
      </c>
      <c r="AT10" s="27">
        <v>74050</v>
      </c>
      <c r="AU10" s="27">
        <v>0</v>
      </c>
      <c r="AV10" s="27">
        <v>215410</v>
      </c>
      <c r="AW10" s="27">
        <v>0</v>
      </c>
      <c r="AX10" s="32">
        <v>0</v>
      </c>
      <c r="AY10" s="32">
        <v>0</v>
      </c>
      <c r="AZ10" s="32">
        <v>0</v>
      </c>
      <c r="BA10" s="32">
        <v>0</v>
      </c>
      <c r="BB10" s="27">
        <v>6</v>
      </c>
      <c r="BC10" s="27">
        <v>1588</v>
      </c>
      <c r="BD10" s="27">
        <v>1300</v>
      </c>
      <c r="BE10" s="27">
        <v>0</v>
      </c>
      <c r="BF10" s="24">
        <v>0</v>
      </c>
      <c r="BG10" s="24">
        <v>0</v>
      </c>
      <c r="BH10" s="24">
        <v>0</v>
      </c>
      <c r="BI10" s="24">
        <v>200</v>
      </c>
      <c r="BJ10" s="24">
        <v>0</v>
      </c>
      <c r="BK10" s="27">
        <v>0</v>
      </c>
      <c r="BL10" s="27">
        <v>0</v>
      </c>
      <c r="BM10" s="27">
        <v>1262</v>
      </c>
      <c r="BN10" s="27">
        <v>2123</v>
      </c>
      <c r="BO10" s="27">
        <v>0</v>
      </c>
      <c r="BP10" s="47">
        <v>0</v>
      </c>
      <c r="BQ10" s="27">
        <v>0</v>
      </c>
      <c r="BR10" s="27">
        <v>0</v>
      </c>
      <c r="BS10" s="27">
        <v>78800</v>
      </c>
      <c r="BT10" s="36">
        <v>0</v>
      </c>
      <c r="BU10" s="39">
        <v>63640</v>
      </c>
      <c r="BV10" s="39">
        <v>234550</v>
      </c>
      <c r="BW10" s="43">
        <v>0</v>
      </c>
      <c r="BX10" s="36">
        <v>0</v>
      </c>
      <c r="BY10" s="43">
        <v>720</v>
      </c>
      <c r="BZ10" s="5">
        <v>0</v>
      </c>
      <c r="CA10" s="5">
        <v>0</v>
      </c>
      <c r="CB10" s="6">
        <v>34460</v>
      </c>
      <c r="CC10" s="27">
        <v>34460</v>
      </c>
      <c r="CD10" s="36">
        <v>0</v>
      </c>
      <c r="CE10" s="36">
        <v>0</v>
      </c>
      <c r="CF10" s="36">
        <v>0</v>
      </c>
      <c r="CG10" s="43">
        <v>0</v>
      </c>
      <c r="CH10" s="47">
        <v>0</v>
      </c>
      <c r="CI10" s="55">
        <f t="shared" si="0"/>
        <v>528599</v>
      </c>
      <c r="CJ10" s="55">
        <f t="shared" si="1"/>
        <v>234550</v>
      </c>
      <c r="CK10" s="55">
        <f t="shared" si="2"/>
        <v>0</v>
      </c>
      <c r="CL10" s="55">
        <f t="shared" si="3"/>
        <v>200</v>
      </c>
      <c r="CM10" s="55">
        <f t="shared" si="4"/>
        <v>763349</v>
      </c>
      <c r="CN10" s="59">
        <f t="shared" si="5"/>
        <v>69.247356058631112</v>
      </c>
      <c r="CO10" s="59">
        <v>69.247356058631112</v>
      </c>
      <c r="CP10" s="59">
        <v>69.247356058631112</v>
      </c>
      <c r="CQ10" s="55">
        <f t="shared" si="6"/>
        <v>320.73487394957982</v>
      </c>
      <c r="CR10" s="55">
        <f t="shared" si="7"/>
        <v>764069</v>
      </c>
      <c r="CS10" s="55">
        <f t="shared" si="8"/>
        <v>321.03739495798317</v>
      </c>
      <c r="CT10" s="55">
        <f t="shared" si="9"/>
        <v>764069</v>
      </c>
      <c r="CU10" s="55">
        <f t="shared" si="10"/>
        <v>321.03739495798317</v>
      </c>
      <c r="CV10" s="55">
        <f t="shared" si="11"/>
        <v>31.113445378151262</v>
      </c>
      <c r="CW10" s="55">
        <f t="shared" si="12"/>
        <v>0</v>
      </c>
      <c r="CX10" s="55">
        <f t="shared" si="13"/>
        <v>23.512605042016808</v>
      </c>
      <c r="CY10" s="55">
        <f t="shared" si="14"/>
        <v>0</v>
      </c>
      <c r="CZ10" s="55">
        <f t="shared" si="15"/>
        <v>0</v>
      </c>
      <c r="DA10" s="55">
        <f t="shared" si="16"/>
        <v>90.508403361344534</v>
      </c>
      <c r="DB10" s="55">
        <f t="shared" si="17"/>
        <v>33.109243697478995</v>
      </c>
      <c r="DC10" s="55">
        <f t="shared" si="18"/>
        <v>123.61764705882354</v>
      </c>
      <c r="DD10" s="55">
        <f t="shared" si="19"/>
        <v>98.550420168067234</v>
      </c>
      <c r="DE10" s="55">
        <f t="shared" si="20"/>
        <v>2.0920168067226892</v>
      </c>
      <c r="DF10" s="55">
        <f t="shared" si="21"/>
        <v>14.478991596638656</v>
      </c>
      <c r="DG10" s="55">
        <f t="shared" si="22"/>
        <v>0</v>
      </c>
      <c r="DH10" s="55">
        <f t="shared" si="23"/>
        <v>14.478991596638656</v>
      </c>
      <c r="DI10" s="55">
        <f t="shared" si="24"/>
        <v>98.550420168067234</v>
      </c>
    </row>
    <row r="11" spans="1:113">
      <c r="A11" s="7" t="s">
        <v>275</v>
      </c>
      <c r="B11" s="3" t="s">
        <v>77</v>
      </c>
      <c r="C11" s="3" t="s">
        <v>276</v>
      </c>
      <c r="D11" s="4">
        <v>3668</v>
      </c>
      <c r="E11" s="5">
        <v>0</v>
      </c>
      <c r="F11" s="5">
        <v>0</v>
      </c>
      <c r="G11" s="5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14140</v>
      </c>
      <c r="M11" s="27">
        <v>0</v>
      </c>
      <c r="N11" s="27">
        <v>0</v>
      </c>
      <c r="O11" s="27">
        <v>0</v>
      </c>
      <c r="P11" s="27">
        <v>0</v>
      </c>
      <c r="Q11" s="27">
        <v>136020</v>
      </c>
      <c r="R11" s="27">
        <v>91240</v>
      </c>
      <c r="S11" s="27">
        <v>0</v>
      </c>
      <c r="T11" s="24">
        <v>0</v>
      </c>
      <c r="U11" s="27">
        <v>0</v>
      </c>
      <c r="V11" s="5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5">
        <v>0</v>
      </c>
      <c r="AC11" s="5">
        <v>0</v>
      </c>
      <c r="AD11" s="5">
        <v>0</v>
      </c>
      <c r="AE11" s="27">
        <v>0</v>
      </c>
      <c r="AF11" s="5">
        <v>0</v>
      </c>
      <c r="AG11" s="5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5">
        <v>0</v>
      </c>
      <c r="AN11" s="5">
        <v>0</v>
      </c>
      <c r="AO11" s="5">
        <v>0</v>
      </c>
      <c r="AP11" s="27">
        <v>0</v>
      </c>
      <c r="AQ11" s="5">
        <v>0</v>
      </c>
      <c r="AR11" s="5">
        <v>0</v>
      </c>
      <c r="AS11" s="5">
        <v>0</v>
      </c>
      <c r="AT11" s="27">
        <v>165410</v>
      </c>
      <c r="AU11" s="27">
        <v>0</v>
      </c>
      <c r="AV11" s="27">
        <v>450980</v>
      </c>
      <c r="AW11" s="27">
        <v>0</v>
      </c>
      <c r="AX11" s="32">
        <v>0</v>
      </c>
      <c r="AY11" s="32">
        <v>0</v>
      </c>
      <c r="AZ11" s="32">
        <v>0</v>
      </c>
      <c r="BA11" s="32">
        <v>0</v>
      </c>
      <c r="BB11" s="27">
        <v>9</v>
      </c>
      <c r="BC11" s="27">
        <v>2459</v>
      </c>
      <c r="BD11" s="27">
        <v>2050</v>
      </c>
      <c r="BE11" s="27">
        <v>0</v>
      </c>
      <c r="BF11" s="24">
        <v>0</v>
      </c>
      <c r="BG11" s="24">
        <v>0</v>
      </c>
      <c r="BH11" s="24">
        <v>0</v>
      </c>
      <c r="BI11" s="24">
        <v>200</v>
      </c>
      <c r="BJ11" s="24">
        <v>0</v>
      </c>
      <c r="BK11" s="27">
        <v>0</v>
      </c>
      <c r="BL11" s="27">
        <v>0</v>
      </c>
      <c r="BM11" s="27">
        <v>1953</v>
      </c>
      <c r="BN11" s="27">
        <v>3287</v>
      </c>
      <c r="BO11" s="27">
        <v>0</v>
      </c>
      <c r="BP11" s="47">
        <v>0</v>
      </c>
      <c r="BQ11" s="27">
        <v>900</v>
      </c>
      <c r="BR11" s="27">
        <v>0</v>
      </c>
      <c r="BS11" s="27">
        <v>451850</v>
      </c>
      <c r="BT11" s="36">
        <v>0</v>
      </c>
      <c r="BU11" s="39">
        <v>447960</v>
      </c>
      <c r="BV11" s="39">
        <v>447960</v>
      </c>
      <c r="BW11" s="43">
        <v>0</v>
      </c>
      <c r="BX11" s="36">
        <v>0</v>
      </c>
      <c r="BY11" s="43">
        <v>48530</v>
      </c>
      <c r="BZ11" s="5">
        <v>0</v>
      </c>
      <c r="CA11" s="5">
        <v>0</v>
      </c>
      <c r="CB11" s="6">
        <v>62300</v>
      </c>
      <c r="CC11" s="27">
        <v>62300</v>
      </c>
      <c r="CD11" s="36">
        <v>0</v>
      </c>
      <c r="CE11" s="36">
        <v>0</v>
      </c>
      <c r="CF11" s="36">
        <v>0</v>
      </c>
      <c r="CG11" s="43">
        <v>0</v>
      </c>
      <c r="CH11" s="47">
        <v>0</v>
      </c>
      <c r="CI11" s="55">
        <f t="shared" si="0"/>
        <v>1382598</v>
      </c>
      <c r="CJ11" s="55">
        <f t="shared" si="1"/>
        <v>447960</v>
      </c>
      <c r="CK11" s="55">
        <f t="shared" si="2"/>
        <v>0</v>
      </c>
      <c r="CL11" s="55">
        <f t="shared" si="3"/>
        <v>200</v>
      </c>
      <c r="CM11" s="55">
        <f t="shared" si="4"/>
        <v>1830758</v>
      </c>
      <c r="CN11" s="59">
        <f t="shared" si="5"/>
        <v>75.520522100681802</v>
      </c>
      <c r="CO11" s="59">
        <v>75.520522100681802</v>
      </c>
      <c r="CP11" s="59">
        <v>75.520522100681802</v>
      </c>
      <c r="CQ11" s="55">
        <f t="shared" si="6"/>
        <v>499.11613958560525</v>
      </c>
      <c r="CR11" s="55">
        <f t="shared" si="7"/>
        <v>1879288</v>
      </c>
      <c r="CS11" s="55">
        <f t="shared" si="8"/>
        <v>512.34678298800441</v>
      </c>
      <c r="CT11" s="55">
        <f t="shared" si="9"/>
        <v>1879288</v>
      </c>
      <c r="CU11" s="55">
        <f t="shared" si="10"/>
        <v>512.34678298800441</v>
      </c>
      <c r="CV11" s="55">
        <f t="shared" si="11"/>
        <v>48.950381679389317</v>
      </c>
      <c r="CW11" s="55">
        <f t="shared" si="12"/>
        <v>0.24536532170119957</v>
      </c>
      <c r="CX11" s="55">
        <f t="shared" si="13"/>
        <v>24.874591057797165</v>
      </c>
      <c r="CY11" s="55">
        <f t="shared" si="14"/>
        <v>0</v>
      </c>
      <c r="CZ11" s="55">
        <f t="shared" si="15"/>
        <v>0</v>
      </c>
      <c r="DA11" s="55">
        <f t="shared" si="16"/>
        <v>122.94983642311887</v>
      </c>
      <c r="DB11" s="55">
        <f t="shared" si="17"/>
        <v>123.18702290076335</v>
      </c>
      <c r="DC11" s="55">
        <f t="shared" si="18"/>
        <v>246.13685932388222</v>
      </c>
      <c r="DD11" s="55">
        <f t="shared" si="19"/>
        <v>122.12649945474372</v>
      </c>
      <c r="DE11" s="55">
        <f t="shared" si="20"/>
        <v>2.1014176663031625</v>
      </c>
      <c r="DF11" s="55">
        <f t="shared" si="21"/>
        <v>16.984732824427482</v>
      </c>
      <c r="DG11" s="55">
        <f t="shared" si="22"/>
        <v>0</v>
      </c>
      <c r="DH11" s="55">
        <f t="shared" si="23"/>
        <v>16.984732824427482</v>
      </c>
      <c r="DI11" s="55">
        <f t="shared" si="24"/>
        <v>122.12649945474372</v>
      </c>
    </row>
    <row r="12" spans="1:113">
      <c r="A12" s="7" t="s">
        <v>279</v>
      </c>
      <c r="B12" s="3" t="s">
        <v>77</v>
      </c>
      <c r="C12" s="3" t="s">
        <v>280</v>
      </c>
      <c r="D12" s="4">
        <v>3166</v>
      </c>
      <c r="E12" s="5">
        <v>0</v>
      </c>
      <c r="F12" s="5">
        <v>0</v>
      </c>
      <c r="G12" s="5">
        <v>0</v>
      </c>
      <c r="H12" s="28">
        <v>170</v>
      </c>
      <c r="I12" s="28">
        <v>0</v>
      </c>
      <c r="J12" s="28">
        <v>0</v>
      </c>
      <c r="K12" s="28">
        <v>0</v>
      </c>
      <c r="L12" s="28">
        <v>103580</v>
      </c>
      <c r="M12" s="28">
        <v>8280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4">
        <v>0</v>
      </c>
      <c r="U12" s="28">
        <v>0</v>
      </c>
      <c r="V12" s="5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5">
        <v>0</v>
      </c>
      <c r="AC12" s="5">
        <v>0</v>
      </c>
      <c r="AD12" s="5">
        <v>0</v>
      </c>
      <c r="AE12" s="28">
        <v>0</v>
      </c>
      <c r="AF12" s="5">
        <v>0</v>
      </c>
      <c r="AG12" s="5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23600</v>
      </c>
      <c r="AM12" s="5">
        <v>0</v>
      </c>
      <c r="AN12" s="5">
        <v>0</v>
      </c>
      <c r="AO12" s="5">
        <v>0</v>
      </c>
      <c r="AP12" s="28">
        <v>0</v>
      </c>
      <c r="AQ12" s="5">
        <v>0</v>
      </c>
      <c r="AR12" s="5">
        <v>0</v>
      </c>
      <c r="AS12" s="5">
        <v>0</v>
      </c>
      <c r="AT12" s="28">
        <v>108560</v>
      </c>
      <c r="AU12" s="28">
        <v>253760</v>
      </c>
      <c r="AV12" s="28">
        <v>233910</v>
      </c>
      <c r="AW12" s="28">
        <v>6650</v>
      </c>
      <c r="AX12" s="32">
        <v>0</v>
      </c>
      <c r="AY12" s="32">
        <v>0</v>
      </c>
      <c r="AZ12" s="32">
        <v>0</v>
      </c>
      <c r="BA12" s="32">
        <v>0</v>
      </c>
      <c r="BB12" s="28">
        <v>80</v>
      </c>
      <c r="BC12" s="28">
        <v>4510</v>
      </c>
      <c r="BD12" s="28">
        <v>1150</v>
      </c>
      <c r="BE12" s="28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331</v>
      </c>
      <c r="BK12" s="28">
        <v>340</v>
      </c>
      <c r="BL12" s="28">
        <v>0</v>
      </c>
      <c r="BM12" s="28">
        <v>11840</v>
      </c>
      <c r="BN12" s="28">
        <v>6200</v>
      </c>
      <c r="BO12" s="28">
        <v>11800</v>
      </c>
      <c r="BP12" s="47">
        <v>0</v>
      </c>
      <c r="BQ12" s="28">
        <v>151920</v>
      </c>
      <c r="BR12" s="28">
        <v>32130</v>
      </c>
      <c r="BS12" s="28">
        <v>0</v>
      </c>
      <c r="BT12" s="36">
        <v>0</v>
      </c>
      <c r="BU12" s="39">
        <v>477420</v>
      </c>
      <c r="BV12" s="39">
        <v>477420</v>
      </c>
      <c r="BW12" s="43">
        <v>0</v>
      </c>
      <c r="BX12" s="36">
        <v>0</v>
      </c>
      <c r="BY12" s="43">
        <v>50790</v>
      </c>
      <c r="BZ12" s="5">
        <v>0</v>
      </c>
      <c r="CA12" s="5">
        <v>0</v>
      </c>
      <c r="CB12" s="6">
        <v>87260</v>
      </c>
      <c r="CC12" s="28">
        <v>87260</v>
      </c>
      <c r="CD12" s="36">
        <v>0</v>
      </c>
      <c r="CE12" s="36">
        <v>0</v>
      </c>
      <c r="CF12" s="36">
        <v>0</v>
      </c>
      <c r="CG12" s="43">
        <v>0</v>
      </c>
      <c r="CH12" s="47">
        <v>0</v>
      </c>
      <c r="CI12" s="55">
        <f t="shared" si="0"/>
        <v>1045740</v>
      </c>
      <c r="CJ12" s="55">
        <f t="shared" si="1"/>
        <v>477420</v>
      </c>
      <c r="CK12" s="55">
        <f t="shared" si="2"/>
        <v>0</v>
      </c>
      <c r="CL12" s="55">
        <f t="shared" si="3"/>
        <v>331</v>
      </c>
      <c r="CM12" s="55">
        <f t="shared" si="4"/>
        <v>1523491</v>
      </c>
      <c r="CN12" s="59">
        <f t="shared" si="5"/>
        <v>68.641035621477258</v>
      </c>
      <c r="CO12" s="59">
        <v>68.641035621477258</v>
      </c>
      <c r="CP12" s="59">
        <v>68.641035621477258</v>
      </c>
      <c r="CQ12" s="55">
        <f t="shared" si="6"/>
        <v>481.20372710044222</v>
      </c>
      <c r="CR12" s="55">
        <f t="shared" si="7"/>
        <v>1574281</v>
      </c>
      <c r="CS12" s="55">
        <f t="shared" si="8"/>
        <v>497.24605180037901</v>
      </c>
      <c r="CT12" s="55">
        <f t="shared" si="9"/>
        <v>1574281</v>
      </c>
      <c r="CU12" s="55">
        <f t="shared" si="10"/>
        <v>497.24605180037901</v>
      </c>
      <c r="CV12" s="55">
        <f t="shared" si="11"/>
        <v>67.005685407454195</v>
      </c>
      <c r="CW12" s="55">
        <f t="shared" si="12"/>
        <v>50.600126342387874</v>
      </c>
      <c r="CX12" s="55">
        <f t="shared" si="13"/>
        <v>80.151610865445363</v>
      </c>
      <c r="CY12" s="55">
        <f t="shared" si="14"/>
        <v>10.148452305748579</v>
      </c>
      <c r="CZ12" s="55">
        <f t="shared" si="15"/>
        <v>3.7271004421983576</v>
      </c>
      <c r="DA12" s="55">
        <f t="shared" si="16"/>
        <v>73.881869867340498</v>
      </c>
      <c r="DB12" s="55">
        <f t="shared" si="17"/>
        <v>0</v>
      </c>
      <c r="DC12" s="55">
        <f t="shared" si="18"/>
        <v>73.881869867340498</v>
      </c>
      <c r="DD12" s="55">
        <f t="shared" si="19"/>
        <v>150.79595704358812</v>
      </c>
      <c r="DE12" s="55">
        <f t="shared" si="20"/>
        <v>7.1478205938092234</v>
      </c>
      <c r="DF12" s="55">
        <f t="shared" si="21"/>
        <v>27.561591914087177</v>
      </c>
      <c r="DG12" s="55">
        <f t="shared" si="22"/>
        <v>0</v>
      </c>
      <c r="DH12" s="55">
        <f t="shared" si="23"/>
        <v>27.561591914087177</v>
      </c>
      <c r="DI12" s="55">
        <f t="shared" si="24"/>
        <v>150.79595704358812</v>
      </c>
    </row>
    <row r="13" spans="1:113">
      <c r="A13" s="7" t="s">
        <v>291</v>
      </c>
      <c r="B13" s="3" t="s">
        <v>77</v>
      </c>
      <c r="C13" s="3" t="s">
        <v>292</v>
      </c>
      <c r="D13" s="4">
        <v>978</v>
      </c>
      <c r="E13" s="5">
        <v>0</v>
      </c>
      <c r="F13" s="5">
        <v>0</v>
      </c>
      <c r="G13" s="5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49360</v>
      </c>
      <c r="R13" s="27">
        <v>0</v>
      </c>
      <c r="S13" s="27">
        <v>0</v>
      </c>
      <c r="T13" s="24">
        <v>0</v>
      </c>
      <c r="U13" s="27">
        <v>0</v>
      </c>
      <c r="V13" s="5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5">
        <v>0</v>
      </c>
      <c r="AC13" s="5">
        <v>0</v>
      </c>
      <c r="AD13" s="5">
        <v>0</v>
      </c>
      <c r="AE13" s="27">
        <v>0</v>
      </c>
      <c r="AF13" s="5">
        <v>0</v>
      </c>
      <c r="AG13" s="5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5">
        <v>0</v>
      </c>
      <c r="AN13" s="5">
        <v>0</v>
      </c>
      <c r="AO13" s="5">
        <v>0</v>
      </c>
      <c r="AP13" s="27">
        <v>0</v>
      </c>
      <c r="AQ13" s="5">
        <v>0</v>
      </c>
      <c r="AR13" s="5">
        <v>0</v>
      </c>
      <c r="AS13" s="5">
        <v>0</v>
      </c>
      <c r="AT13" s="27">
        <v>32980</v>
      </c>
      <c r="AU13" s="27">
        <v>0</v>
      </c>
      <c r="AV13" s="27">
        <v>72210</v>
      </c>
      <c r="AW13" s="27">
        <v>3810</v>
      </c>
      <c r="AX13" s="32">
        <v>0</v>
      </c>
      <c r="AY13" s="32">
        <v>0</v>
      </c>
      <c r="AZ13" s="32">
        <v>0</v>
      </c>
      <c r="BA13" s="32">
        <v>0</v>
      </c>
      <c r="BB13" s="27">
        <v>30</v>
      </c>
      <c r="BC13" s="27">
        <v>1214</v>
      </c>
      <c r="BD13" s="27">
        <v>500</v>
      </c>
      <c r="BE13" s="27">
        <v>0</v>
      </c>
      <c r="BF13" s="24">
        <v>0</v>
      </c>
      <c r="BG13" s="24">
        <v>0</v>
      </c>
      <c r="BH13" s="24">
        <v>0</v>
      </c>
      <c r="BI13" s="24">
        <v>200</v>
      </c>
      <c r="BJ13" s="24">
        <v>0</v>
      </c>
      <c r="BK13" s="27">
        <v>0</v>
      </c>
      <c r="BL13" s="27">
        <v>0</v>
      </c>
      <c r="BM13" s="27">
        <v>1533</v>
      </c>
      <c r="BN13" s="27">
        <v>3292</v>
      </c>
      <c r="BO13" s="27">
        <v>0</v>
      </c>
      <c r="BP13" s="47">
        <v>0</v>
      </c>
      <c r="BQ13" s="27">
        <v>0</v>
      </c>
      <c r="BR13" s="27">
        <v>0</v>
      </c>
      <c r="BS13" s="27">
        <v>48540</v>
      </c>
      <c r="BT13" s="37">
        <v>500</v>
      </c>
      <c r="BU13" s="39">
        <v>102970</v>
      </c>
      <c r="BV13" s="39">
        <v>102970</v>
      </c>
      <c r="BW13" s="43">
        <v>0</v>
      </c>
      <c r="BX13" s="37">
        <v>0</v>
      </c>
      <c r="BY13" s="43">
        <v>0</v>
      </c>
      <c r="BZ13" s="5">
        <v>0</v>
      </c>
      <c r="CA13" s="5">
        <v>0</v>
      </c>
      <c r="CB13" s="6">
        <v>38200</v>
      </c>
      <c r="CC13" s="27">
        <v>38200</v>
      </c>
      <c r="CD13" s="37">
        <v>0</v>
      </c>
      <c r="CE13" s="37">
        <v>0</v>
      </c>
      <c r="CF13" s="37">
        <v>0</v>
      </c>
      <c r="CG13" s="43">
        <v>0</v>
      </c>
      <c r="CH13" s="47">
        <v>0</v>
      </c>
      <c r="CI13" s="55">
        <f t="shared" si="0"/>
        <v>251669</v>
      </c>
      <c r="CJ13" s="55">
        <f t="shared" si="1"/>
        <v>102970</v>
      </c>
      <c r="CK13" s="55">
        <f t="shared" si="2"/>
        <v>500</v>
      </c>
      <c r="CL13" s="55">
        <f t="shared" si="3"/>
        <v>200</v>
      </c>
      <c r="CM13" s="55">
        <f t="shared" si="4"/>
        <v>355339</v>
      </c>
      <c r="CN13" s="59">
        <f t="shared" si="5"/>
        <v>70.825043127830043</v>
      </c>
      <c r="CO13" s="59">
        <v>70.825043127830043</v>
      </c>
      <c r="CP13" s="59">
        <v>70.825043127830043</v>
      </c>
      <c r="CQ13" s="55">
        <f t="shared" si="6"/>
        <v>363.33231083844584</v>
      </c>
      <c r="CR13" s="55">
        <f t="shared" si="7"/>
        <v>355339</v>
      </c>
      <c r="CS13" s="55">
        <f t="shared" si="8"/>
        <v>363.33231083844584</v>
      </c>
      <c r="CT13" s="55">
        <f t="shared" si="9"/>
        <v>355339</v>
      </c>
      <c r="CU13" s="55">
        <f t="shared" si="10"/>
        <v>363.33231083844584</v>
      </c>
      <c r="CV13" s="55">
        <f t="shared" si="11"/>
        <v>33.721881390593047</v>
      </c>
      <c r="CW13" s="55">
        <f t="shared" si="12"/>
        <v>0</v>
      </c>
      <c r="CX13" s="55">
        <f t="shared" si="13"/>
        <v>0</v>
      </c>
      <c r="CY13" s="55">
        <f t="shared" si="14"/>
        <v>0</v>
      </c>
      <c r="CZ13" s="55">
        <f t="shared" si="15"/>
        <v>0</v>
      </c>
      <c r="DA13" s="55">
        <f t="shared" si="16"/>
        <v>73.834355828220865</v>
      </c>
      <c r="DB13" s="55">
        <f t="shared" si="17"/>
        <v>49.631901840490798</v>
      </c>
      <c r="DC13" s="55">
        <f t="shared" si="18"/>
        <v>123.46625766871166</v>
      </c>
      <c r="DD13" s="55">
        <f t="shared" si="19"/>
        <v>105.28629856850716</v>
      </c>
      <c r="DE13" s="55">
        <f t="shared" si="20"/>
        <v>6.205521472392638</v>
      </c>
      <c r="DF13" s="55">
        <f t="shared" si="21"/>
        <v>39.059304703476485</v>
      </c>
      <c r="DG13" s="55">
        <f t="shared" si="22"/>
        <v>0</v>
      </c>
      <c r="DH13" s="55">
        <f t="shared" si="23"/>
        <v>39.059304703476485</v>
      </c>
      <c r="DI13" s="55">
        <f t="shared" si="24"/>
        <v>105.79754601226993</v>
      </c>
    </row>
    <row r="14" spans="1:113">
      <c r="A14" s="7" t="s">
        <v>277</v>
      </c>
      <c r="B14" s="3" t="s">
        <v>77</v>
      </c>
      <c r="C14" s="3" t="s">
        <v>278</v>
      </c>
      <c r="D14" s="4">
        <v>5398</v>
      </c>
      <c r="E14" s="5">
        <v>0</v>
      </c>
      <c r="F14" s="5">
        <v>0</v>
      </c>
      <c r="G14" s="5">
        <v>0</v>
      </c>
      <c r="H14" s="27">
        <v>0</v>
      </c>
      <c r="I14" s="27">
        <v>0</v>
      </c>
      <c r="J14" s="27">
        <v>0</v>
      </c>
      <c r="K14" s="27">
        <v>0</v>
      </c>
      <c r="L14" s="27">
        <v>60380</v>
      </c>
      <c r="M14" s="27">
        <v>0</v>
      </c>
      <c r="N14" s="27">
        <v>0</v>
      </c>
      <c r="O14" s="27">
        <v>0</v>
      </c>
      <c r="P14" s="27">
        <v>0</v>
      </c>
      <c r="Q14" s="27">
        <v>307400</v>
      </c>
      <c r="R14" s="27">
        <v>66560</v>
      </c>
      <c r="S14" s="27">
        <v>0</v>
      </c>
      <c r="T14" s="24">
        <v>0</v>
      </c>
      <c r="U14" s="27">
        <v>0</v>
      </c>
      <c r="V14" s="5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5">
        <v>0</v>
      </c>
      <c r="AC14" s="5">
        <v>0</v>
      </c>
      <c r="AD14" s="5">
        <v>0</v>
      </c>
      <c r="AE14" s="27">
        <v>0</v>
      </c>
      <c r="AF14" s="5">
        <v>0</v>
      </c>
      <c r="AG14" s="5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5">
        <v>0</v>
      </c>
      <c r="AN14" s="5">
        <v>0</v>
      </c>
      <c r="AO14" s="5">
        <v>0</v>
      </c>
      <c r="AP14" s="27">
        <v>0</v>
      </c>
      <c r="AQ14" s="5">
        <v>0</v>
      </c>
      <c r="AR14" s="5">
        <v>0</v>
      </c>
      <c r="AS14" s="5">
        <v>0</v>
      </c>
      <c r="AT14" s="27">
        <v>256480</v>
      </c>
      <c r="AU14" s="27">
        <v>0</v>
      </c>
      <c r="AV14" s="27">
        <v>811930</v>
      </c>
      <c r="AW14" s="27">
        <v>0</v>
      </c>
      <c r="AX14" s="32">
        <v>0</v>
      </c>
      <c r="AY14" s="32">
        <v>0</v>
      </c>
      <c r="AZ14" s="32">
        <v>0</v>
      </c>
      <c r="BA14" s="32">
        <v>0</v>
      </c>
      <c r="BB14" s="27">
        <v>192</v>
      </c>
      <c r="BC14" s="27">
        <v>6898</v>
      </c>
      <c r="BD14" s="27">
        <v>3010</v>
      </c>
      <c r="BE14" s="27">
        <v>0</v>
      </c>
      <c r="BF14" s="24">
        <v>0</v>
      </c>
      <c r="BG14" s="24">
        <v>0</v>
      </c>
      <c r="BH14" s="24">
        <v>0</v>
      </c>
      <c r="BI14" s="24">
        <v>1670</v>
      </c>
      <c r="BJ14" s="24">
        <v>0</v>
      </c>
      <c r="BK14" s="27">
        <v>0</v>
      </c>
      <c r="BL14" s="27">
        <v>0</v>
      </c>
      <c r="BM14" s="27">
        <v>6229</v>
      </c>
      <c r="BN14" s="27">
        <v>8597</v>
      </c>
      <c r="BO14" s="27">
        <v>520260</v>
      </c>
      <c r="BP14" s="47">
        <v>0</v>
      </c>
      <c r="BQ14" s="27">
        <v>1540</v>
      </c>
      <c r="BR14" s="27">
        <v>0</v>
      </c>
      <c r="BS14" s="27">
        <v>616390</v>
      </c>
      <c r="BT14" s="36">
        <v>0</v>
      </c>
      <c r="BU14" s="39">
        <v>1173090</v>
      </c>
      <c r="BV14" s="39">
        <v>1173090</v>
      </c>
      <c r="BW14" s="43">
        <v>0</v>
      </c>
      <c r="BX14" s="36">
        <v>0</v>
      </c>
      <c r="BY14" s="43">
        <v>57410</v>
      </c>
      <c r="BZ14" s="5">
        <v>0</v>
      </c>
      <c r="CA14" s="5">
        <v>0</v>
      </c>
      <c r="CB14" s="6">
        <v>217100</v>
      </c>
      <c r="CC14" s="27">
        <v>217100</v>
      </c>
      <c r="CD14" s="36">
        <v>0</v>
      </c>
      <c r="CE14" s="36">
        <v>0</v>
      </c>
      <c r="CF14" s="36">
        <v>0</v>
      </c>
      <c r="CG14" s="43">
        <v>0</v>
      </c>
      <c r="CH14" s="47">
        <v>0</v>
      </c>
      <c r="CI14" s="55">
        <f t="shared" si="0"/>
        <v>2882966</v>
      </c>
      <c r="CJ14" s="55">
        <f t="shared" si="1"/>
        <v>1173090</v>
      </c>
      <c r="CK14" s="55">
        <f t="shared" si="2"/>
        <v>0</v>
      </c>
      <c r="CL14" s="55">
        <f t="shared" si="3"/>
        <v>1670</v>
      </c>
      <c r="CM14" s="55">
        <f t="shared" si="4"/>
        <v>4057726</v>
      </c>
      <c r="CN14" s="59">
        <f t="shared" si="5"/>
        <v>71.048809111310135</v>
      </c>
      <c r="CO14" s="59">
        <v>71.048809111310135</v>
      </c>
      <c r="CP14" s="59">
        <v>71.048809111310135</v>
      </c>
      <c r="CQ14" s="55">
        <f t="shared" si="6"/>
        <v>751.70915153760654</v>
      </c>
      <c r="CR14" s="55">
        <f t="shared" si="7"/>
        <v>4115136</v>
      </c>
      <c r="CS14" s="55">
        <f t="shared" si="8"/>
        <v>762.34457206372736</v>
      </c>
      <c r="CT14" s="55">
        <f t="shared" si="9"/>
        <v>4115136</v>
      </c>
      <c r="CU14" s="55">
        <f t="shared" si="10"/>
        <v>762.34457206372736</v>
      </c>
      <c r="CV14" s="55">
        <f t="shared" si="11"/>
        <v>58.699518340125969</v>
      </c>
      <c r="CW14" s="55">
        <f t="shared" si="12"/>
        <v>0.2852908484623935</v>
      </c>
      <c r="CX14" s="55">
        <f t="shared" si="13"/>
        <v>12.33049277510189</v>
      </c>
      <c r="CY14" s="55">
        <f t="shared" si="14"/>
        <v>0</v>
      </c>
      <c r="CZ14" s="55">
        <f t="shared" si="15"/>
        <v>96.380140792886252</v>
      </c>
      <c r="DA14" s="55">
        <f t="shared" si="16"/>
        <v>150.41311596887735</v>
      </c>
      <c r="DB14" s="55">
        <f t="shared" si="17"/>
        <v>114.18858836606151</v>
      </c>
      <c r="DC14" s="55">
        <f t="shared" si="18"/>
        <v>264.60170433493886</v>
      </c>
      <c r="DD14" s="55">
        <f t="shared" si="19"/>
        <v>217.31937754723972</v>
      </c>
      <c r="DE14" s="55">
        <f t="shared" si="20"/>
        <v>4.0600222304557247</v>
      </c>
      <c r="DF14" s="55">
        <f t="shared" si="21"/>
        <v>40.218599481289367</v>
      </c>
      <c r="DG14" s="55">
        <f t="shared" si="22"/>
        <v>0</v>
      </c>
      <c r="DH14" s="55">
        <f t="shared" si="23"/>
        <v>40.218599481289367</v>
      </c>
      <c r="DI14" s="55">
        <f t="shared" si="24"/>
        <v>217.31937754723972</v>
      </c>
    </row>
    <row r="15" spans="1:113">
      <c r="A15" s="7" t="s">
        <v>269</v>
      </c>
      <c r="B15" s="3" t="s">
        <v>77</v>
      </c>
      <c r="C15" s="3" t="s">
        <v>270</v>
      </c>
      <c r="D15" s="4">
        <v>9241</v>
      </c>
      <c r="E15" s="5">
        <v>0</v>
      </c>
      <c r="F15" s="5">
        <v>0</v>
      </c>
      <c r="G15" s="5">
        <v>0</v>
      </c>
      <c r="H15" s="27">
        <v>0</v>
      </c>
      <c r="I15" s="27">
        <v>0</v>
      </c>
      <c r="J15" s="27">
        <v>0</v>
      </c>
      <c r="K15" s="27">
        <v>0</v>
      </c>
      <c r="L15" s="27">
        <v>340</v>
      </c>
      <c r="M15" s="27">
        <v>0</v>
      </c>
      <c r="N15" s="27">
        <v>0</v>
      </c>
      <c r="O15" s="27">
        <v>0</v>
      </c>
      <c r="P15" s="27">
        <v>0</v>
      </c>
      <c r="Q15" s="27">
        <v>487520</v>
      </c>
      <c r="R15" s="27">
        <v>0</v>
      </c>
      <c r="S15" s="27">
        <v>0</v>
      </c>
      <c r="T15" s="24">
        <v>0</v>
      </c>
      <c r="U15" s="27">
        <v>0</v>
      </c>
      <c r="V15" s="5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5">
        <v>0</v>
      </c>
      <c r="AC15" s="5">
        <v>0</v>
      </c>
      <c r="AD15" s="5">
        <v>0</v>
      </c>
      <c r="AE15" s="27">
        <v>0</v>
      </c>
      <c r="AF15" s="5">
        <v>0</v>
      </c>
      <c r="AG15" s="5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5">
        <v>0</v>
      </c>
      <c r="AN15" s="5">
        <v>0</v>
      </c>
      <c r="AO15" s="5">
        <v>0</v>
      </c>
      <c r="AP15" s="27">
        <v>0</v>
      </c>
      <c r="AQ15" s="5">
        <v>0</v>
      </c>
      <c r="AR15" s="5">
        <v>0</v>
      </c>
      <c r="AS15" s="5">
        <v>0</v>
      </c>
      <c r="AT15" s="27">
        <v>350330</v>
      </c>
      <c r="AU15" s="27">
        <v>0</v>
      </c>
      <c r="AV15" s="27">
        <v>802270</v>
      </c>
      <c r="AW15" s="27">
        <v>28760</v>
      </c>
      <c r="AX15" s="32">
        <v>0</v>
      </c>
      <c r="AY15" s="32">
        <v>0</v>
      </c>
      <c r="AZ15" s="32">
        <v>0</v>
      </c>
      <c r="BA15" s="32">
        <v>0</v>
      </c>
      <c r="BB15" s="27">
        <v>25</v>
      </c>
      <c r="BC15" s="27">
        <v>6899</v>
      </c>
      <c r="BD15" s="27">
        <v>8205</v>
      </c>
      <c r="BE15" s="27">
        <v>0</v>
      </c>
      <c r="BF15" s="24">
        <v>0</v>
      </c>
      <c r="BG15" s="24">
        <v>0</v>
      </c>
      <c r="BH15" s="24">
        <v>0</v>
      </c>
      <c r="BI15" s="24">
        <v>500</v>
      </c>
      <c r="BJ15" s="24">
        <v>0</v>
      </c>
      <c r="BK15" s="27">
        <v>0</v>
      </c>
      <c r="BL15" s="27">
        <v>0</v>
      </c>
      <c r="BM15" s="27">
        <v>5479</v>
      </c>
      <c r="BN15" s="27">
        <v>9224</v>
      </c>
      <c r="BO15" s="27">
        <v>0</v>
      </c>
      <c r="BP15" s="47">
        <v>0</v>
      </c>
      <c r="BQ15" s="27">
        <v>0</v>
      </c>
      <c r="BR15" s="27">
        <v>0</v>
      </c>
      <c r="BS15" s="27">
        <v>23940</v>
      </c>
      <c r="BT15" s="36">
        <v>0</v>
      </c>
      <c r="BU15" s="39">
        <v>416560</v>
      </c>
      <c r="BV15" s="39">
        <v>416560</v>
      </c>
      <c r="BW15" s="43">
        <v>0</v>
      </c>
      <c r="BX15" s="36">
        <v>0</v>
      </c>
      <c r="BY15" s="43">
        <v>4160</v>
      </c>
      <c r="BZ15" s="5">
        <v>0</v>
      </c>
      <c r="CA15" s="5">
        <v>0</v>
      </c>
      <c r="CB15" s="6">
        <v>128820</v>
      </c>
      <c r="CC15" s="27">
        <v>128820</v>
      </c>
      <c r="CD15" s="36">
        <v>0</v>
      </c>
      <c r="CE15" s="36">
        <v>0</v>
      </c>
      <c r="CF15" s="36">
        <v>0</v>
      </c>
      <c r="CG15" s="43">
        <v>0</v>
      </c>
      <c r="CH15" s="47">
        <v>0</v>
      </c>
      <c r="CI15" s="55">
        <f t="shared" si="0"/>
        <v>1851812</v>
      </c>
      <c r="CJ15" s="55">
        <f t="shared" si="1"/>
        <v>416560</v>
      </c>
      <c r="CK15" s="55">
        <f t="shared" si="2"/>
        <v>0</v>
      </c>
      <c r="CL15" s="55">
        <f t="shared" si="3"/>
        <v>500</v>
      </c>
      <c r="CM15" s="55">
        <f t="shared" si="4"/>
        <v>2268872</v>
      </c>
      <c r="CN15" s="59">
        <f t="shared" si="5"/>
        <v>81.618178548635626</v>
      </c>
      <c r="CO15" s="59">
        <v>81.618178548635626</v>
      </c>
      <c r="CP15" s="59">
        <v>81.618178548635626</v>
      </c>
      <c r="CQ15" s="55">
        <f t="shared" si="6"/>
        <v>245.52234606644302</v>
      </c>
      <c r="CR15" s="55">
        <f t="shared" si="7"/>
        <v>2273032</v>
      </c>
      <c r="CS15" s="55">
        <f t="shared" si="8"/>
        <v>245.97251379720808</v>
      </c>
      <c r="CT15" s="55">
        <f t="shared" si="9"/>
        <v>2273032</v>
      </c>
      <c r="CU15" s="55">
        <f t="shared" si="10"/>
        <v>245.97251379720808</v>
      </c>
      <c r="CV15" s="55">
        <f t="shared" si="11"/>
        <v>37.947191862352561</v>
      </c>
      <c r="CW15" s="55">
        <f t="shared" si="12"/>
        <v>0</v>
      </c>
      <c r="CX15" s="55">
        <f t="shared" si="13"/>
        <v>0</v>
      </c>
      <c r="CY15" s="55">
        <f t="shared" si="14"/>
        <v>0</v>
      </c>
      <c r="CZ15" s="55">
        <f t="shared" si="15"/>
        <v>0</v>
      </c>
      <c r="DA15" s="55">
        <f t="shared" si="16"/>
        <v>86.816361865598964</v>
      </c>
      <c r="DB15" s="55">
        <f t="shared" si="17"/>
        <v>2.5906287198355158</v>
      </c>
      <c r="DC15" s="55">
        <f t="shared" si="18"/>
        <v>89.406990585434485</v>
      </c>
      <c r="DD15" s="55">
        <f t="shared" si="19"/>
        <v>45.077372578725246</v>
      </c>
      <c r="DE15" s="55">
        <f t="shared" si="20"/>
        <v>2.3403311329942649</v>
      </c>
      <c r="DF15" s="55">
        <f t="shared" si="21"/>
        <v>13.940049778162537</v>
      </c>
      <c r="DG15" s="55">
        <f t="shared" si="22"/>
        <v>0</v>
      </c>
      <c r="DH15" s="55">
        <f t="shared" si="23"/>
        <v>13.940049778162537</v>
      </c>
      <c r="DI15" s="55">
        <f t="shared" si="24"/>
        <v>45.077372578725246</v>
      </c>
    </row>
    <row r="16" spans="1:113">
      <c r="A16" s="7" t="s">
        <v>313</v>
      </c>
      <c r="B16" s="3" t="s">
        <v>77</v>
      </c>
      <c r="C16" s="3" t="s">
        <v>314</v>
      </c>
      <c r="D16" s="4">
        <v>1354</v>
      </c>
      <c r="E16" s="5">
        <v>0</v>
      </c>
      <c r="F16" s="5">
        <v>0</v>
      </c>
      <c r="G16" s="5">
        <v>0</v>
      </c>
      <c r="H16" s="27">
        <v>0</v>
      </c>
      <c r="I16" s="27">
        <v>0</v>
      </c>
      <c r="J16" s="27">
        <v>0</v>
      </c>
      <c r="K16" s="27">
        <v>0</v>
      </c>
      <c r="L16" s="27">
        <v>5720</v>
      </c>
      <c r="M16" s="27">
        <v>42880</v>
      </c>
      <c r="N16" s="27">
        <v>18100</v>
      </c>
      <c r="O16" s="27">
        <v>0</v>
      </c>
      <c r="P16" s="27">
        <v>0</v>
      </c>
      <c r="Q16" s="27">
        <v>0</v>
      </c>
      <c r="R16" s="27">
        <v>41160</v>
      </c>
      <c r="S16" s="27">
        <v>0</v>
      </c>
      <c r="T16" s="24">
        <v>0</v>
      </c>
      <c r="U16" s="27">
        <v>7000</v>
      </c>
      <c r="V16" s="5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">
        <v>0</v>
      </c>
      <c r="AC16" s="5">
        <v>0</v>
      </c>
      <c r="AD16" s="5">
        <v>0</v>
      </c>
      <c r="AE16" s="27">
        <v>0</v>
      </c>
      <c r="AF16" s="5">
        <v>0</v>
      </c>
      <c r="AG16" s="5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17220</v>
      </c>
      <c r="AM16" s="5">
        <v>0</v>
      </c>
      <c r="AN16" s="5">
        <v>0</v>
      </c>
      <c r="AO16" s="5">
        <v>0</v>
      </c>
      <c r="AP16" s="27">
        <v>0</v>
      </c>
      <c r="AQ16" s="5">
        <v>0</v>
      </c>
      <c r="AR16" s="5">
        <v>0</v>
      </c>
      <c r="AS16" s="5">
        <v>0</v>
      </c>
      <c r="AT16" s="27">
        <v>55180</v>
      </c>
      <c r="AU16" s="27">
        <v>7800</v>
      </c>
      <c r="AV16" s="27">
        <v>78490</v>
      </c>
      <c r="AW16" s="27">
        <v>5640</v>
      </c>
      <c r="AX16" s="32">
        <v>0</v>
      </c>
      <c r="AY16" s="32">
        <v>0</v>
      </c>
      <c r="AZ16" s="32">
        <v>0</v>
      </c>
      <c r="BA16" s="32">
        <v>0</v>
      </c>
      <c r="BB16" s="27">
        <v>600</v>
      </c>
      <c r="BC16" s="27">
        <v>2300</v>
      </c>
      <c r="BD16" s="27">
        <v>910</v>
      </c>
      <c r="BE16" s="27">
        <v>880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7">
        <v>0</v>
      </c>
      <c r="BL16" s="27">
        <v>0</v>
      </c>
      <c r="BM16" s="27">
        <v>5550</v>
      </c>
      <c r="BN16" s="27">
        <v>5200</v>
      </c>
      <c r="BO16" s="27">
        <v>0</v>
      </c>
      <c r="BP16" s="47">
        <v>0</v>
      </c>
      <c r="BQ16" s="27">
        <v>4060</v>
      </c>
      <c r="BR16" s="27">
        <v>0</v>
      </c>
      <c r="BS16" s="27">
        <v>0</v>
      </c>
      <c r="BT16" s="36">
        <v>0</v>
      </c>
      <c r="BU16" s="39">
        <v>158120</v>
      </c>
      <c r="BV16" s="39">
        <v>158120</v>
      </c>
      <c r="BW16" s="43">
        <v>0</v>
      </c>
      <c r="BX16" s="36">
        <v>0</v>
      </c>
      <c r="BY16" s="43">
        <v>0</v>
      </c>
      <c r="BZ16" s="5">
        <v>0</v>
      </c>
      <c r="CA16" s="5">
        <v>0</v>
      </c>
      <c r="CB16" s="6">
        <v>26680</v>
      </c>
      <c r="CC16" s="27">
        <v>26680</v>
      </c>
      <c r="CD16" s="36">
        <v>0</v>
      </c>
      <c r="CE16" s="36">
        <v>0</v>
      </c>
      <c r="CF16" s="36">
        <v>0</v>
      </c>
      <c r="CG16" s="43">
        <v>0</v>
      </c>
      <c r="CH16" s="47">
        <v>0</v>
      </c>
      <c r="CI16" s="55">
        <f t="shared" si="0"/>
        <v>325370</v>
      </c>
      <c r="CJ16" s="55">
        <f t="shared" si="1"/>
        <v>158120</v>
      </c>
      <c r="CK16" s="55">
        <f t="shared" si="2"/>
        <v>0</v>
      </c>
      <c r="CL16" s="55">
        <f t="shared" si="3"/>
        <v>0</v>
      </c>
      <c r="CM16" s="55">
        <f t="shared" si="4"/>
        <v>483490</v>
      </c>
      <c r="CN16" s="59">
        <f t="shared" si="5"/>
        <v>67.296117810089143</v>
      </c>
      <c r="CO16" s="59">
        <v>67.296117810089143</v>
      </c>
      <c r="CP16" s="59">
        <v>67.296117810089143</v>
      </c>
      <c r="CQ16" s="55">
        <f t="shared" si="6"/>
        <v>357.082717872969</v>
      </c>
      <c r="CR16" s="55">
        <f t="shared" si="7"/>
        <v>483490</v>
      </c>
      <c r="CS16" s="55">
        <f t="shared" si="8"/>
        <v>357.082717872969</v>
      </c>
      <c r="CT16" s="55">
        <f t="shared" si="9"/>
        <v>483490</v>
      </c>
      <c r="CU16" s="55">
        <f t="shared" si="10"/>
        <v>357.082717872969</v>
      </c>
      <c r="CV16" s="55">
        <f t="shared" si="11"/>
        <v>44.977843426883311</v>
      </c>
      <c r="CW16" s="55">
        <f t="shared" si="12"/>
        <v>34.667651403249629</v>
      </c>
      <c r="CX16" s="55">
        <f t="shared" si="13"/>
        <v>36.159527326440177</v>
      </c>
      <c r="CY16" s="55">
        <f t="shared" si="14"/>
        <v>0</v>
      </c>
      <c r="CZ16" s="55">
        <f t="shared" si="15"/>
        <v>13.367799113737075</v>
      </c>
      <c r="DA16" s="55">
        <f t="shared" si="16"/>
        <v>57.968980797636632</v>
      </c>
      <c r="DB16" s="55">
        <f t="shared" si="17"/>
        <v>0</v>
      </c>
      <c r="DC16" s="55">
        <f t="shared" si="18"/>
        <v>57.968980797636632</v>
      </c>
      <c r="DD16" s="55">
        <f t="shared" si="19"/>
        <v>116.77991137370753</v>
      </c>
      <c r="DE16" s="55">
        <f t="shared" si="20"/>
        <v>10.081240768094535</v>
      </c>
      <c r="DF16" s="55">
        <f t="shared" si="21"/>
        <v>19.704579025110782</v>
      </c>
      <c r="DG16" s="55">
        <f t="shared" si="22"/>
        <v>0</v>
      </c>
      <c r="DH16" s="55">
        <f t="shared" si="23"/>
        <v>19.704579025110782</v>
      </c>
      <c r="DI16" s="55">
        <f t="shared" si="24"/>
        <v>116.77991137370753</v>
      </c>
    </row>
    <row r="17" spans="1:113">
      <c r="A17" s="7" t="s">
        <v>283</v>
      </c>
      <c r="B17" s="3" t="s">
        <v>77</v>
      </c>
      <c r="C17" s="3" t="s">
        <v>284</v>
      </c>
      <c r="D17" s="4">
        <v>16006</v>
      </c>
      <c r="E17" s="5">
        <v>0</v>
      </c>
      <c r="F17" s="5">
        <v>0</v>
      </c>
      <c r="G17" s="4">
        <v>650</v>
      </c>
      <c r="H17" s="27">
        <v>0</v>
      </c>
      <c r="I17" s="27">
        <v>1450</v>
      </c>
      <c r="J17" s="27">
        <v>0</v>
      </c>
      <c r="K17" s="27">
        <v>0</v>
      </c>
      <c r="L17" s="27">
        <v>200880</v>
      </c>
      <c r="M17" s="27">
        <v>0</v>
      </c>
      <c r="N17" s="27">
        <v>0</v>
      </c>
      <c r="O17" s="27">
        <v>0</v>
      </c>
      <c r="P17" s="27">
        <v>0</v>
      </c>
      <c r="Q17" s="27">
        <v>1013700</v>
      </c>
      <c r="R17" s="27">
        <v>27700</v>
      </c>
      <c r="S17" s="27">
        <v>0</v>
      </c>
      <c r="T17" s="24">
        <v>0</v>
      </c>
      <c r="U17" s="27">
        <v>0</v>
      </c>
      <c r="V17" s="5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5">
        <v>0</v>
      </c>
      <c r="AC17" s="5">
        <v>0</v>
      </c>
      <c r="AD17" s="5">
        <v>0</v>
      </c>
      <c r="AE17" s="27">
        <v>1500</v>
      </c>
      <c r="AF17" s="5">
        <v>0</v>
      </c>
      <c r="AG17" s="5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5">
        <v>0</v>
      </c>
      <c r="AN17" s="5">
        <v>0</v>
      </c>
      <c r="AO17" s="5">
        <v>0</v>
      </c>
      <c r="AP17" s="27">
        <v>117850</v>
      </c>
      <c r="AQ17" s="5">
        <v>0</v>
      </c>
      <c r="AR17" s="5">
        <v>0</v>
      </c>
      <c r="AS17" s="5">
        <v>0</v>
      </c>
      <c r="AT17" s="27">
        <v>659980</v>
      </c>
      <c r="AU17" s="27">
        <v>0</v>
      </c>
      <c r="AV17" s="27">
        <v>2309870</v>
      </c>
      <c r="AW17" s="27">
        <v>0</v>
      </c>
      <c r="AX17" s="32">
        <v>0</v>
      </c>
      <c r="AY17" s="32">
        <v>0</v>
      </c>
      <c r="AZ17" s="32">
        <v>0</v>
      </c>
      <c r="BA17" s="32">
        <v>0</v>
      </c>
      <c r="BB17" s="27">
        <v>410</v>
      </c>
      <c r="BC17" s="27">
        <v>21040</v>
      </c>
      <c r="BD17" s="27">
        <v>5140</v>
      </c>
      <c r="BE17" s="27">
        <v>0</v>
      </c>
      <c r="BF17" s="24">
        <v>0</v>
      </c>
      <c r="BG17" s="24">
        <v>0</v>
      </c>
      <c r="BH17" s="24">
        <v>0</v>
      </c>
      <c r="BI17" s="24">
        <v>3000</v>
      </c>
      <c r="BJ17" s="24">
        <v>0</v>
      </c>
      <c r="BK17" s="27">
        <v>310</v>
      </c>
      <c r="BL17" s="27">
        <v>0</v>
      </c>
      <c r="BM17" s="27">
        <v>24983</v>
      </c>
      <c r="BN17" s="27">
        <v>31020</v>
      </c>
      <c r="BO17" s="27">
        <v>249360</v>
      </c>
      <c r="BP17" s="47">
        <v>0</v>
      </c>
      <c r="BQ17" s="27">
        <v>0</v>
      </c>
      <c r="BR17" s="27">
        <v>0</v>
      </c>
      <c r="BS17" s="27">
        <v>1232950</v>
      </c>
      <c r="BT17" s="36">
        <v>0</v>
      </c>
      <c r="BU17" s="39">
        <v>3399240</v>
      </c>
      <c r="BV17" s="39">
        <v>3399240</v>
      </c>
      <c r="BW17" s="43">
        <v>0</v>
      </c>
      <c r="BX17" s="36">
        <v>0</v>
      </c>
      <c r="BY17" s="43">
        <v>336230</v>
      </c>
      <c r="BZ17" s="6">
        <v>2440</v>
      </c>
      <c r="CA17" s="5">
        <v>0</v>
      </c>
      <c r="CB17" s="6">
        <v>680180</v>
      </c>
      <c r="CC17" s="27">
        <v>680180</v>
      </c>
      <c r="CD17" s="36">
        <v>0</v>
      </c>
      <c r="CE17" s="36">
        <v>0</v>
      </c>
      <c r="CF17" s="36">
        <v>0</v>
      </c>
      <c r="CG17" s="43">
        <v>0</v>
      </c>
      <c r="CH17" s="47">
        <v>0</v>
      </c>
      <c r="CI17" s="55">
        <f t="shared" si="0"/>
        <v>6578323</v>
      </c>
      <c r="CJ17" s="55">
        <f t="shared" si="1"/>
        <v>3399240</v>
      </c>
      <c r="CK17" s="55">
        <f t="shared" si="2"/>
        <v>0</v>
      </c>
      <c r="CL17" s="55">
        <f t="shared" si="3"/>
        <v>3000</v>
      </c>
      <c r="CM17" s="55">
        <f t="shared" si="4"/>
        <v>9980563</v>
      </c>
      <c r="CN17" s="59">
        <f t="shared" si="5"/>
        <v>65.911341875202837</v>
      </c>
      <c r="CO17" s="59">
        <v>65.911341875202837</v>
      </c>
      <c r="CP17" s="59">
        <v>65.911341875202837</v>
      </c>
      <c r="CQ17" s="55">
        <f t="shared" si="6"/>
        <v>623.55135574159692</v>
      </c>
      <c r="CR17" s="55">
        <f t="shared" si="7"/>
        <v>10316793</v>
      </c>
      <c r="CS17" s="55">
        <f t="shared" si="8"/>
        <v>644.55785330501067</v>
      </c>
      <c r="CT17" s="55">
        <f t="shared" si="9"/>
        <v>10316793</v>
      </c>
      <c r="CU17" s="55">
        <f t="shared" si="10"/>
        <v>644.55785330501067</v>
      </c>
      <c r="CV17" s="55">
        <f t="shared" si="11"/>
        <v>53.783581157066102</v>
      </c>
      <c r="CW17" s="55">
        <f t="shared" si="12"/>
        <v>0</v>
      </c>
      <c r="CX17" s="55">
        <f t="shared" si="13"/>
        <v>1.730601024615769</v>
      </c>
      <c r="CY17" s="55">
        <f t="shared" si="14"/>
        <v>0</v>
      </c>
      <c r="CZ17" s="55">
        <f t="shared" si="15"/>
        <v>15.579157815819068</v>
      </c>
      <c r="DA17" s="55">
        <f t="shared" si="16"/>
        <v>144.31275771585655</v>
      </c>
      <c r="DB17" s="55">
        <f t="shared" si="17"/>
        <v>77.030488566787454</v>
      </c>
      <c r="DC17" s="55">
        <f t="shared" si="18"/>
        <v>221.343246282644</v>
      </c>
      <c r="DD17" s="55">
        <f t="shared" si="19"/>
        <v>212.37286017743347</v>
      </c>
      <c r="DE17" s="55">
        <f t="shared" si="20"/>
        <v>4.8389978757965766</v>
      </c>
      <c r="DF17" s="55">
        <f t="shared" si="21"/>
        <v>42.495314257153566</v>
      </c>
      <c r="DG17" s="55">
        <f t="shared" si="22"/>
        <v>0</v>
      </c>
      <c r="DH17" s="55">
        <f t="shared" si="23"/>
        <v>42.495314257153566</v>
      </c>
      <c r="DI17" s="55">
        <f t="shared" si="24"/>
        <v>212.37286017743347</v>
      </c>
    </row>
    <row r="18" spans="1:113">
      <c r="A18" s="7" t="s">
        <v>255</v>
      </c>
      <c r="B18" s="3" t="s">
        <v>77</v>
      </c>
      <c r="C18" s="3" t="s">
        <v>256</v>
      </c>
      <c r="D18" s="4">
        <v>2401</v>
      </c>
      <c r="E18" s="5">
        <v>0</v>
      </c>
      <c r="F18" s="5">
        <v>0</v>
      </c>
      <c r="G18" s="5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52900</v>
      </c>
      <c r="R18" s="27">
        <v>51340</v>
      </c>
      <c r="S18" s="27">
        <v>0</v>
      </c>
      <c r="T18" s="24">
        <v>0</v>
      </c>
      <c r="U18" s="27">
        <v>0</v>
      </c>
      <c r="V18" s="5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5">
        <v>0</v>
      </c>
      <c r="AC18" s="5">
        <v>0</v>
      </c>
      <c r="AD18" s="5">
        <v>0</v>
      </c>
      <c r="AE18" s="27">
        <v>0</v>
      </c>
      <c r="AF18" s="5">
        <v>0</v>
      </c>
      <c r="AG18" s="5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5">
        <v>0</v>
      </c>
      <c r="AN18" s="5">
        <v>0</v>
      </c>
      <c r="AO18" s="5">
        <v>0</v>
      </c>
      <c r="AP18" s="27">
        <v>0</v>
      </c>
      <c r="AQ18" s="5">
        <v>0</v>
      </c>
      <c r="AR18" s="5">
        <v>0</v>
      </c>
      <c r="AS18" s="5">
        <v>0</v>
      </c>
      <c r="AT18" s="27">
        <v>81880</v>
      </c>
      <c r="AU18" s="27">
        <v>0</v>
      </c>
      <c r="AV18" s="27">
        <v>250750</v>
      </c>
      <c r="AW18" s="27">
        <v>0</v>
      </c>
      <c r="AX18" s="32">
        <v>0</v>
      </c>
      <c r="AY18" s="32">
        <v>0</v>
      </c>
      <c r="AZ18" s="32">
        <v>0</v>
      </c>
      <c r="BA18" s="32">
        <v>0</v>
      </c>
      <c r="BB18" s="27">
        <v>7</v>
      </c>
      <c r="BC18" s="27">
        <v>1839</v>
      </c>
      <c r="BD18" s="27">
        <v>2140</v>
      </c>
      <c r="BE18" s="27">
        <v>0</v>
      </c>
      <c r="BF18" s="24">
        <v>0</v>
      </c>
      <c r="BG18" s="24">
        <v>0</v>
      </c>
      <c r="BH18" s="24">
        <v>0</v>
      </c>
      <c r="BI18" s="24">
        <v>300</v>
      </c>
      <c r="BJ18" s="24">
        <v>0</v>
      </c>
      <c r="BK18" s="27">
        <v>0</v>
      </c>
      <c r="BL18" s="27">
        <v>0</v>
      </c>
      <c r="BM18" s="27">
        <v>1460</v>
      </c>
      <c r="BN18" s="27">
        <v>2458</v>
      </c>
      <c r="BO18" s="27">
        <v>0</v>
      </c>
      <c r="BP18" s="47">
        <v>0</v>
      </c>
      <c r="BQ18" s="27">
        <v>0</v>
      </c>
      <c r="BR18" s="27">
        <v>0</v>
      </c>
      <c r="BS18" s="27">
        <v>132150</v>
      </c>
      <c r="BT18" s="36">
        <v>0</v>
      </c>
      <c r="BU18" s="39">
        <v>312780</v>
      </c>
      <c r="BV18" s="39">
        <v>312780</v>
      </c>
      <c r="BW18" s="43">
        <v>0</v>
      </c>
      <c r="BX18" s="36">
        <v>0</v>
      </c>
      <c r="BY18" s="43">
        <v>0</v>
      </c>
      <c r="BZ18" s="5">
        <v>0</v>
      </c>
      <c r="CA18" s="5">
        <v>0</v>
      </c>
      <c r="CB18" s="6">
        <v>70010</v>
      </c>
      <c r="CC18" s="27">
        <v>70010</v>
      </c>
      <c r="CD18" s="36">
        <v>0</v>
      </c>
      <c r="CE18" s="36">
        <v>0</v>
      </c>
      <c r="CF18" s="36">
        <v>0</v>
      </c>
      <c r="CG18" s="43">
        <v>0</v>
      </c>
      <c r="CH18" s="47">
        <v>0</v>
      </c>
      <c r="CI18" s="55">
        <f t="shared" si="0"/>
        <v>646934</v>
      </c>
      <c r="CJ18" s="55">
        <f t="shared" si="1"/>
        <v>312780</v>
      </c>
      <c r="CK18" s="55">
        <f t="shared" si="2"/>
        <v>0</v>
      </c>
      <c r="CL18" s="55">
        <f t="shared" si="3"/>
        <v>300</v>
      </c>
      <c r="CM18" s="55">
        <f t="shared" si="4"/>
        <v>960014</v>
      </c>
      <c r="CN18" s="59">
        <f t="shared" si="5"/>
        <v>67.387975592022613</v>
      </c>
      <c r="CO18" s="59">
        <v>67.387975592022613</v>
      </c>
      <c r="CP18" s="59">
        <v>67.387975592022613</v>
      </c>
      <c r="CQ18" s="55">
        <f t="shared" si="6"/>
        <v>399.83923365264474</v>
      </c>
      <c r="CR18" s="55">
        <f t="shared" si="7"/>
        <v>960014</v>
      </c>
      <c r="CS18" s="55">
        <f t="shared" si="8"/>
        <v>399.83923365264474</v>
      </c>
      <c r="CT18" s="55">
        <f t="shared" si="9"/>
        <v>960014</v>
      </c>
      <c r="CU18" s="55">
        <f t="shared" si="10"/>
        <v>399.83923365264474</v>
      </c>
      <c r="CV18" s="55">
        <f t="shared" si="11"/>
        <v>34.102457309454394</v>
      </c>
      <c r="CW18" s="55">
        <f t="shared" si="12"/>
        <v>0</v>
      </c>
      <c r="CX18" s="55">
        <f t="shared" si="13"/>
        <v>21.382757184506456</v>
      </c>
      <c r="CY18" s="55">
        <f t="shared" si="14"/>
        <v>0</v>
      </c>
      <c r="CZ18" s="55">
        <f t="shared" si="15"/>
        <v>0</v>
      </c>
      <c r="DA18" s="55">
        <f t="shared" si="16"/>
        <v>104.4356518117451</v>
      </c>
      <c r="DB18" s="55">
        <f t="shared" si="17"/>
        <v>55.039566847147022</v>
      </c>
      <c r="DC18" s="55">
        <f t="shared" si="18"/>
        <v>159.47521865889212</v>
      </c>
      <c r="DD18" s="55">
        <f t="shared" si="19"/>
        <v>130.27072053311122</v>
      </c>
      <c r="DE18" s="55">
        <f t="shared" si="20"/>
        <v>2.4006663890045816</v>
      </c>
      <c r="DF18" s="55">
        <f t="shared" si="21"/>
        <v>29.158683881715952</v>
      </c>
      <c r="DG18" s="55">
        <f t="shared" si="22"/>
        <v>0</v>
      </c>
      <c r="DH18" s="55">
        <f t="shared" si="23"/>
        <v>29.158683881715952</v>
      </c>
      <c r="DI18" s="55">
        <f t="shared" si="24"/>
        <v>130.27072053311122</v>
      </c>
    </row>
    <row r="19" spans="1:113">
      <c r="A19" s="7" t="s">
        <v>289</v>
      </c>
      <c r="B19" s="3" t="s">
        <v>77</v>
      </c>
      <c r="C19" s="3" t="s">
        <v>290</v>
      </c>
      <c r="D19" s="4">
        <v>1638</v>
      </c>
      <c r="E19" s="5">
        <v>0</v>
      </c>
      <c r="F19" s="5">
        <v>0</v>
      </c>
      <c r="G19" s="5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105420</v>
      </c>
      <c r="R19" s="27">
        <v>33760</v>
      </c>
      <c r="S19" s="27">
        <v>0</v>
      </c>
      <c r="T19" s="24">
        <v>0</v>
      </c>
      <c r="U19" s="27">
        <v>0</v>
      </c>
      <c r="V19" s="5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5">
        <v>0</v>
      </c>
      <c r="AC19" s="5">
        <v>0</v>
      </c>
      <c r="AD19" s="5">
        <v>0</v>
      </c>
      <c r="AE19" s="27">
        <v>0</v>
      </c>
      <c r="AF19" s="5">
        <v>0</v>
      </c>
      <c r="AG19" s="5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5">
        <v>0</v>
      </c>
      <c r="AN19" s="5">
        <v>0</v>
      </c>
      <c r="AO19" s="5">
        <v>0</v>
      </c>
      <c r="AP19" s="27">
        <v>0</v>
      </c>
      <c r="AQ19" s="5">
        <v>0</v>
      </c>
      <c r="AR19" s="5">
        <v>0</v>
      </c>
      <c r="AS19" s="5">
        <v>0</v>
      </c>
      <c r="AT19" s="27">
        <v>61000</v>
      </c>
      <c r="AU19" s="27">
        <v>0</v>
      </c>
      <c r="AV19" s="27">
        <v>199600</v>
      </c>
      <c r="AW19" s="27">
        <v>0</v>
      </c>
      <c r="AX19" s="32">
        <v>0</v>
      </c>
      <c r="AY19" s="32">
        <v>0</v>
      </c>
      <c r="AZ19" s="32">
        <v>0</v>
      </c>
      <c r="BA19" s="32">
        <v>0</v>
      </c>
      <c r="BB19" s="27">
        <v>60</v>
      </c>
      <c r="BC19" s="27">
        <v>2185</v>
      </c>
      <c r="BD19" s="27">
        <v>1065</v>
      </c>
      <c r="BE19" s="27">
        <v>0</v>
      </c>
      <c r="BF19" s="24">
        <v>0</v>
      </c>
      <c r="BG19" s="24">
        <v>0</v>
      </c>
      <c r="BH19" s="24">
        <v>0</v>
      </c>
      <c r="BI19" s="24">
        <v>300</v>
      </c>
      <c r="BJ19" s="24">
        <v>0</v>
      </c>
      <c r="BK19" s="27">
        <v>0</v>
      </c>
      <c r="BL19" s="27">
        <v>0</v>
      </c>
      <c r="BM19" s="27">
        <v>1973</v>
      </c>
      <c r="BN19" s="27">
        <v>2723</v>
      </c>
      <c r="BO19" s="27">
        <v>0</v>
      </c>
      <c r="BP19" s="47">
        <v>0</v>
      </c>
      <c r="BQ19" s="27">
        <v>620</v>
      </c>
      <c r="BR19" s="27">
        <v>0</v>
      </c>
      <c r="BS19" s="27">
        <v>0</v>
      </c>
      <c r="BT19" s="37">
        <v>570</v>
      </c>
      <c r="BU19" s="39">
        <v>219370</v>
      </c>
      <c r="BV19" s="39">
        <v>219370</v>
      </c>
      <c r="BW19" s="43">
        <v>0</v>
      </c>
      <c r="BX19" s="37">
        <v>0</v>
      </c>
      <c r="BY19" s="43">
        <v>0</v>
      </c>
      <c r="BZ19" s="5">
        <v>0</v>
      </c>
      <c r="CA19" s="5">
        <v>0</v>
      </c>
      <c r="CB19" s="6">
        <v>12120</v>
      </c>
      <c r="CC19" s="27">
        <v>12120</v>
      </c>
      <c r="CD19" s="37">
        <v>0</v>
      </c>
      <c r="CE19" s="37">
        <v>0</v>
      </c>
      <c r="CF19" s="37">
        <v>0</v>
      </c>
      <c r="CG19" s="43">
        <v>0</v>
      </c>
      <c r="CH19" s="47">
        <v>0</v>
      </c>
      <c r="CI19" s="55">
        <f t="shared" si="0"/>
        <v>420526</v>
      </c>
      <c r="CJ19" s="55">
        <f t="shared" si="1"/>
        <v>219370</v>
      </c>
      <c r="CK19" s="55">
        <f t="shared" si="2"/>
        <v>570</v>
      </c>
      <c r="CL19" s="55">
        <f t="shared" si="3"/>
        <v>300</v>
      </c>
      <c r="CM19" s="55">
        <f t="shared" si="4"/>
        <v>640766</v>
      </c>
      <c r="CN19" s="59">
        <f t="shared" si="5"/>
        <v>65.628638223626098</v>
      </c>
      <c r="CO19" s="59">
        <v>65.628638223626098</v>
      </c>
      <c r="CP19" s="59">
        <v>65.628638223626098</v>
      </c>
      <c r="CQ19" s="55">
        <f t="shared" si="6"/>
        <v>391.18803418803418</v>
      </c>
      <c r="CR19" s="55">
        <f t="shared" si="7"/>
        <v>640766</v>
      </c>
      <c r="CS19" s="55">
        <f t="shared" si="8"/>
        <v>391.18803418803418</v>
      </c>
      <c r="CT19" s="55">
        <f t="shared" si="9"/>
        <v>640766</v>
      </c>
      <c r="CU19" s="55">
        <f t="shared" si="10"/>
        <v>391.18803418803418</v>
      </c>
      <c r="CV19" s="55">
        <f t="shared" si="11"/>
        <v>37.240537240537243</v>
      </c>
      <c r="CW19" s="55">
        <f t="shared" si="12"/>
        <v>0.3785103785103785</v>
      </c>
      <c r="CX19" s="55">
        <f t="shared" si="13"/>
        <v>20.610500610500612</v>
      </c>
      <c r="CY19" s="55">
        <f t="shared" si="14"/>
        <v>0</v>
      </c>
      <c r="CZ19" s="55">
        <f t="shared" si="15"/>
        <v>0</v>
      </c>
      <c r="DA19" s="55">
        <f t="shared" si="16"/>
        <v>121.85592185592185</v>
      </c>
      <c r="DB19" s="55">
        <f t="shared" si="17"/>
        <v>0</v>
      </c>
      <c r="DC19" s="55">
        <f t="shared" si="18"/>
        <v>121.85592185592185</v>
      </c>
      <c r="DD19" s="55">
        <f t="shared" si="19"/>
        <v>133.92551892551893</v>
      </c>
      <c r="DE19" s="55">
        <f t="shared" si="20"/>
        <v>4.2374847374847375</v>
      </c>
      <c r="DF19" s="55">
        <f t="shared" si="21"/>
        <v>7.3992673992673996</v>
      </c>
      <c r="DG19" s="55">
        <f t="shared" si="22"/>
        <v>0</v>
      </c>
      <c r="DH19" s="55">
        <f t="shared" si="23"/>
        <v>7.3992673992673996</v>
      </c>
      <c r="DI19" s="55">
        <f t="shared" si="24"/>
        <v>134.27350427350427</v>
      </c>
    </row>
    <row r="20" spans="1:113">
      <c r="A20" s="7" t="s">
        <v>271</v>
      </c>
      <c r="B20" s="3" t="s">
        <v>77</v>
      </c>
      <c r="C20" s="3" t="s">
        <v>272</v>
      </c>
      <c r="D20" s="4">
        <v>4611</v>
      </c>
      <c r="E20" s="5">
        <v>0</v>
      </c>
      <c r="F20" s="5">
        <v>0</v>
      </c>
      <c r="G20" s="5">
        <v>0</v>
      </c>
      <c r="H20" s="27">
        <v>0</v>
      </c>
      <c r="I20" s="27">
        <v>0</v>
      </c>
      <c r="J20" s="27">
        <v>0</v>
      </c>
      <c r="K20" s="27">
        <v>0</v>
      </c>
      <c r="L20" s="27">
        <v>21040</v>
      </c>
      <c r="M20" s="27">
        <v>0</v>
      </c>
      <c r="N20" s="27">
        <v>0</v>
      </c>
      <c r="O20" s="27">
        <v>0</v>
      </c>
      <c r="P20" s="27">
        <v>0</v>
      </c>
      <c r="Q20" s="27">
        <v>168210</v>
      </c>
      <c r="R20" s="27">
        <v>100280</v>
      </c>
      <c r="S20" s="27">
        <v>0</v>
      </c>
      <c r="T20" s="24">
        <v>0</v>
      </c>
      <c r="U20" s="27">
        <v>0</v>
      </c>
      <c r="V20" s="5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5">
        <v>0</v>
      </c>
      <c r="AC20" s="5">
        <v>0</v>
      </c>
      <c r="AD20" s="5">
        <v>0</v>
      </c>
      <c r="AE20" s="27">
        <v>0</v>
      </c>
      <c r="AF20" s="5">
        <v>0</v>
      </c>
      <c r="AG20" s="5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5">
        <v>0</v>
      </c>
      <c r="AN20" s="5">
        <v>0</v>
      </c>
      <c r="AO20" s="5">
        <v>0</v>
      </c>
      <c r="AP20" s="27">
        <v>0</v>
      </c>
      <c r="AQ20" s="5">
        <v>0</v>
      </c>
      <c r="AR20" s="5">
        <v>0</v>
      </c>
      <c r="AS20" s="5">
        <v>0</v>
      </c>
      <c r="AT20" s="27">
        <v>190230</v>
      </c>
      <c r="AU20" s="27">
        <v>0</v>
      </c>
      <c r="AV20" s="27">
        <v>636930</v>
      </c>
      <c r="AW20" s="27">
        <v>0</v>
      </c>
      <c r="AX20" s="32">
        <v>0</v>
      </c>
      <c r="AY20" s="32">
        <v>0</v>
      </c>
      <c r="AZ20" s="32">
        <v>0</v>
      </c>
      <c r="BA20" s="32">
        <v>0</v>
      </c>
      <c r="BB20" s="27">
        <v>12</v>
      </c>
      <c r="BC20" s="27">
        <v>3116</v>
      </c>
      <c r="BD20" s="27">
        <v>1910</v>
      </c>
      <c r="BE20" s="27">
        <v>0</v>
      </c>
      <c r="BF20" s="24">
        <v>0</v>
      </c>
      <c r="BG20" s="24">
        <v>0</v>
      </c>
      <c r="BH20" s="24">
        <v>0</v>
      </c>
      <c r="BI20" s="24">
        <v>300</v>
      </c>
      <c r="BJ20" s="24">
        <v>0</v>
      </c>
      <c r="BK20" s="27">
        <v>0</v>
      </c>
      <c r="BL20" s="27">
        <v>0</v>
      </c>
      <c r="BM20" s="27">
        <v>2475</v>
      </c>
      <c r="BN20" s="27">
        <v>4166</v>
      </c>
      <c r="BO20" s="27">
        <v>0</v>
      </c>
      <c r="BP20" s="47">
        <v>0</v>
      </c>
      <c r="BQ20" s="27">
        <v>980</v>
      </c>
      <c r="BR20" s="27">
        <v>0</v>
      </c>
      <c r="BS20" s="27">
        <v>181600</v>
      </c>
      <c r="BT20" s="36">
        <v>0</v>
      </c>
      <c r="BU20" s="39">
        <v>500200</v>
      </c>
      <c r="BV20" s="39">
        <v>500200</v>
      </c>
      <c r="BW20" s="43">
        <v>0</v>
      </c>
      <c r="BX20" s="36">
        <v>0</v>
      </c>
      <c r="BY20" s="43">
        <v>56400</v>
      </c>
      <c r="BZ20" s="5">
        <v>0</v>
      </c>
      <c r="CA20" s="5">
        <v>0</v>
      </c>
      <c r="CB20" s="6">
        <v>84940</v>
      </c>
      <c r="CC20" s="27">
        <v>84940</v>
      </c>
      <c r="CD20" s="36">
        <v>0</v>
      </c>
      <c r="CE20" s="36">
        <v>0</v>
      </c>
      <c r="CF20" s="36">
        <v>0</v>
      </c>
      <c r="CG20" s="43">
        <v>0</v>
      </c>
      <c r="CH20" s="47">
        <v>0</v>
      </c>
      <c r="CI20" s="55">
        <f t="shared" si="0"/>
        <v>1395889</v>
      </c>
      <c r="CJ20" s="55">
        <f t="shared" si="1"/>
        <v>500200</v>
      </c>
      <c r="CK20" s="55">
        <f t="shared" si="2"/>
        <v>0</v>
      </c>
      <c r="CL20" s="55">
        <f t="shared" si="3"/>
        <v>300</v>
      </c>
      <c r="CM20" s="55">
        <f t="shared" si="4"/>
        <v>1896389</v>
      </c>
      <c r="CN20" s="59">
        <f t="shared" si="5"/>
        <v>73.607735543709651</v>
      </c>
      <c r="CO20" s="59">
        <v>73.607735543709651</v>
      </c>
      <c r="CP20" s="59">
        <v>73.607735543709651</v>
      </c>
      <c r="CQ20" s="55">
        <f t="shared" si="6"/>
        <v>411.2749945781826</v>
      </c>
      <c r="CR20" s="55">
        <f t="shared" si="7"/>
        <v>1952789</v>
      </c>
      <c r="CS20" s="55">
        <f t="shared" si="8"/>
        <v>423.50661461721967</v>
      </c>
      <c r="CT20" s="55">
        <f t="shared" si="9"/>
        <v>1952789</v>
      </c>
      <c r="CU20" s="55">
        <f t="shared" si="10"/>
        <v>423.50661461721967</v>
      </c>
      <c r="CV20" s="55">
        <f t="shared" si="11"/>
        <v>45.818694426371721</v>
      </c>
      <c r="CW20" s="55">
        <f t="shared" si="12"/>
        <v>0.21253524181305575</v>
      </c>
      <c r="CX20" s="55">
        <f t="shared" si="13"/>
        <v>21.747993927564519</v>
      </c>
      <c r="CY20" s="55">
        <f t="shared" si="14"/>
        <v>0</v>
      </c>
      <c r="CZ20" s="55">
        <f t="shared" si="15"/>
        <v>0</v>
      </c>
      <c r="DA20" s="55">
        <f t="shared" si="16"/>
        <v>138.13272608978531</v>
      </c>
      <c r="DB20" s="55">
        <f t="shared" si="17"/>
        <v>39.384081544133593</v>
      </c>
      <c r="DC20" s="55">
        <f t="shared" si="18"/>
        <v>177.51680763391892</v>
      </c>
      <c r="DD20" s="55">
        <f t="shared" si="19"/>
        <v>108.47972240294946</v>
      </c>
      <c r="DE20" s="55">
        <f t="shared" si="20"/>
        <v>2.1186293645630014</v>
      </c>
      <c r="DF20" s="55">
        <f t="shared" si="21"/>
        <v>18.421166775103014</v>
      </c>
      <c r="DG20" s="55">
        <f t="shared" si="22"/>
        <v>0</v>
      </c>
      <c r="DH20" s="55">
        <f t="shared" si="23"/>
        <v>18.421166775103014</v>
      </c>
      <c r="DI20" s="55">
        <f t="shared" si="24"/>
        <v>108.47972240294946</v>
      </c>
    </row>
    <row r="21" spans="1:113">
      <c r="A21" s="7" t="s">
        <v>267</v>
      </c>
      <c r="B21" s="3" t="s">
        <v>77</v>
      </c>
      <c r="C21" s="3" t="s">
        <v>268</v>
      </c>
      <c r="D21" s="4">
        <v>2122</v>
      </c>
      <c r="E21" s="5">
        <v>0</v>
      </c>
      <c r="F21" s="5">
        <v>0</v>
      </c>
      <c r="G21" s="5">
        <v>0</v>
      </c>
      <c r="H21" s="28">
        <v>41</v>
      </c>
      <c r="I21" s="28">
        <v>0</v>
      </c>
      <c r="J21" s="28">
        <v>0</v>
      </c>
      <c r="K21" s="28">
        <v>0</v>
      </c>
      <c r="L21" s="28">
        <v>0</v>
      </c>
      <c r="M21" s="28">
        <v>49040</v>
      </c>
      <c r="N21" s="28">
        <v>0</v>
      </c>
      <c r="O21" s="28">
        <v>0</v>
      </c>
      <c r="P21" s="28">
        <v>0</v>
      </c>
      <c r="Q21" s="28">
        <v>0</v>
      </c>
      <c r="R21" s="28">
        <v>82218</v>
      </c>
      <c r="S21" s="28">
        <v>0</v>
      </c>
      <c r="T21" s="24">
        <v>0</v>
      </c>
      <c r="U21" s="28">
        <v>0</v>
      </c>
      <c r="V21" s="5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5">
        <v>0</v>
      </c>
      <c r="AC21" s="5">
        <v>0</v>
      </c>
      <c r="AD21" s="5">
        <v>0</v>
      </c>
      <c r="AE21" s="28">
        <v>0</v>
      </c>
      <c r="AF21" s="5">
        <v>0</v>
      </c>
      <c r="AG21" s="5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5">
        <v>0</v>
      </c>
      <c r="AN21" s="5">
        <v>0</v>
      </c>
      <c r="AO21" s="5">
        <v>0</v>
      </c>
      <c r="AP21" s="28">
        <v>0</v>
      </c>
      <c r="AQ21" s="5">
        <v>0</v>
      </c>
      <c r="AR21" s="5">
        <v>0</v>
      </c>
      <c r="AS21" s="5">
        <v>0</v>
      </c>
      <c r="AT21" s="28">
        <v>74840</v>
      </c>
      <c r="AU21" s="28">
        <v>0</v>
      </c>
      <c r="AV21" s="28">
        <v>122870</v>
      </c>
      <c r="AW21" s="28">
        <v>9980</v>
      </c>
      <c r="AX21" s="32">
        <v>0</v>
      </c>
      <c r="AY21" s="32">
        <v>0</v>
      </c>
      <c r="AZ21" s="32">
        <v>0</v>
      </c>
      <c r="BA21" s="32">
        <v>0</v>
      </c>
      <c r="BB21" s="28">
        <v>0</v>
      </c>
      <c r="BC21" s="28">
        <v>4840</v>
      </c>
      <c r="BD21" s="28">
        <v>4900</v>
      </c>
      <c r="BE21" s="28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8">
        <v>0</v>
      </c>
      <c r="BL21" s="28">
        <v>0</v>
      </c>
      <c r="BM21" s="28">
        <v>5760</v>
      </c>
      <c r="BN21" s="28">
        <v>3120</v>
      </c>
      <c r="BO21" s="28">
        <v>2510</v>
      </c>
      <c r="BP21" s="47">
        <v>0</v>
      </c>
      <c r="BQ21" s="28">
        <v>0</v>
      </c>
      <c r="BR21" s="28">
        <v>0</v>
      </c>
      <c r="BS21" s="28">
        <v>0</v>
      </c>
      <c r="BT21" s="37">
        <v>470</v>
      </c>
      <c r="BU21" s="39">
        <v>216730</v>
      </c>
      <c r="BV21" s="39">
        <v>216730</v>
      </c>
      <c r="BW21" s="43">
        <v>0</v>
      </c>
      <c r="BX21" s="37">
        <v>0</v>
      </c>
      <c r="BY21" s="43">
        <v>0</v>
      </c>
      <c r="BZ21" s="5">
        <v>0</v>
      </c>
      <c r="CA21" s="5">
        <v>0</v>
      </c>
      <c r="CB21" s="6">
        <v>20960</v>
      </c>
      <c r="CC21" s="28">
        <v>20960</v>
      </c>
      <c r="CD21" s="37">
        <v>0</v>
      </c>
      <c r="CE21" s="37">
        <v>0</v>
      </c>
      <c r="CF21" s="37">
        <v>0</v>
      </c>
      <c r="CG21" s="43">
        <v>0</v>
      </c>
      <c r="CH21" s="47">
        <v>0</v>
      </c>
      <c r="CI21" s="55">
        <f t="shared" si="0"/>
        <v>381079</v>
      </c>
      <c r="CJ21" s="55">
        <f t="shared" si="1"/>
        <v>216730</v>
      </c>
      <c r="CK21" s="55">
        <f t="shared" si="2"/>
        <v>470</v>
      </c>
      <c r="CL21" s="55">
        <f t="shared" si="3"/>
        <v>0</v>
      </c>
      <c r="CM21" s="55">
        <f t="shared" si="4"/>
        <v>598279</v>
      </c>
      <c r="CN21" s="59">
        <f t="shared" si="5"/>
        <v>63.695867647034241</v>
      </c>
      <c r="CO21" s="59">
        <v>63.695867647034241</v>
      </c>
      <c r="CP21" s="59">
        <v>63.695867647034241</v>
      </c>
      <c r="CQ21" s="55">
        <f t="shared" si="6"/>
        <v>281.94109330819981</v>
      </c>
      <c r="CR21" s="55">
        <f t="shared" si="7"/>
        <v>598279</v>
      </c>
      <c r="CS21" s="55">
        <f t="shared" si="8"/>
        <v>281.94109330819981</v>
      </c>
      <c r="CT21" s="55">
        <f t="shared" si="9"/>
        <v>598279</v>
      </c>
      <c r="CU21" s="55">
        <f t="shared" si="10"/>
        <v>281.94109330819981</v>
      </c>
      <c r="CV21" s="55">
        <f t="shared" si="11"/>
        <v>35.268614514608856</v>
      </c>
      <c r="CW21" s="55">
        <f t="shared" si="12"/>
        <v>23.110273327049953</v>
      </c>
      <c r="CX21" s="55">
        <f t="shared" si="13"/>
        <v>38.745523091423188</v>
      </c>
      <c r="CY21" s="55">
        <f t="shared" si="14"/>
        <v>0</v>
      </c>
      <c r="CZ21" s="55">
        <f t="shared" si="15"/>
        <v>1.182846371347785</v>
      </c>
      <c r="DA21" s="55">
        <f t="shared" si="16"/>
        <v>57.902921771913292</v>
      </c>
      <c r="DB21" s="55">
        <f t="shared" si="17"/>
        <v>0</v>
      </c>
      <c r="DC21" s="55">
        <f t="shared" si="18"/>
        <v>57.902921771913292</v>
      </c>
      <c r="DD21" s="55">
        <f t="shared" si="19"/>
        <v>102.13477851083883</v>
      </c>
      <c r="DE21" s="55">
        <f t="shared" si="20"/>
        <v>6.4655984919886897</v>
      </c>
      <c r="DF21" s="55">
        <f t="shared" si="21"/>
        <v>9.8774740810556079</v>
      </c>
      <c r="DG21" s="55">
        <f t="shared" si="22"/>
        <v>0</v>
      </c>
      <c r="DH21" s="55">
        <f t="shared" si="23"/>
        <v>9.8774740810556079</v>
      </c>
      <c r="DI21" s="55">
        <f t="shared" si="24"/>
        <v>102.35626767200753</v>
      </c>
    </row>
    <row r="22" spans="1:113">
      <c r="A22" s="7" t="s">
        <v>265</v>
      </c>
      <c r="B22" s="3" t="s">
        <v>77</v>
      </c>
      <c r="C22" s="3" t="s">
        <v>266</v>
      </c>
      <c r="D22" s="4">
        <v>488</v>
      </c>
      <c r="E22" s="5">
        <v>0</v>
      </c>
      <c r="F22" s="5">
        <v>0</v>
      </c>
      <c r="G22" s="5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15080</v>
      </c>
      <c r="R22" s="27">
        <v>18270</v>
      </c>
      <c r="S22" s="27">
        <v>0</v>
      </c>
      <c r="T22" s="24">
        <v>0</v>
      </c>
      <c r="U22" s="27">
        <v>0</v>
      </c>
      <c r="V22" s="5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5">
        <v>0</v>
      </c>
      <c r="AC22" s="5">
        <v>0</v>
      </c>
      <c r="AD22" s="5">
        <v>0</v>
      </c>
      <c r="AE22" s="27">
        <v>0</v>
      </c>
      <c r="AF22" s="5">
        <v>0</v>
      </c>
      <c r="AG22" s="5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5">
        <v>0</v>
      </c>
      <c r="AN22" s="5">
        <v>0</v>
      </c>
      <c r="AO22" s="5">
        <v>0</v>
      </c>
      <c r="AP22" s="27">
        <v>0</v>
      </c>
      <c r="AQ22" s="5">
        <v>0</v>
      </c>
      <c r="AR22" s="5">
        <v>0</v>
      </c>
      <c r="AS22" s="5">
        <v>0</v>
      </c>
      <c r="AT22" s="27">
        <v>21820</v>
      </c>
      <c r="AU22" s="27">
        <v>0</v>
      </c>
      <c r="AV22" s="27">
        <v>31890</v>
      </c>
      <c r="AW22" s="27">
        <v>0</v>
      </c>
      <c r="AX22" s="32">
        <v>0</v>
      </c>
      <c r="AY22" s="32">
        <v>0</v>
      </c>
      <c r="AZ22" s="32">
        <v>0</v>
      </c>
      <c r="BA22" s="32">
        <v>0</v>
      </c>
      <c r="BB22" s="27">
        <v>1</v>
      </c>
      <c r="BC22" s="27">
        <v>403</v>
      </c>
      <c r="BD22" s="27">
        <v>0</v>
      </c>
      <c r="BE22" s="27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7">
        <v>0</v>
      </c>
      <c r="BL22" s="27">
        <v>0</v>
      </c>
      <c r="BM22" s="27">
        <v>320</v>
      </c>
      <c r="BN22" s="27">
        <v>538</v>
      </c>
      <c r="BO22" s="27">
        <v>0</v>
      </c>
      <c r="BP22" s="47">
        <v>0</v>
      </c>
      <c r="BQ22" s="27">
        <v>0</v>
      </c>
      <c r="BR22" s="27">
        <v>0</v>
      </c>
      <c r="BS22" s="27">
        <v>0</v>
      </c>
      <c r="BT22" s="36">
        <v>0</v>
      </c>
      <c r="BU22" s="39">
        <v>65450</v>
      </c>
      <c r="BV22" s="39">
        <v>65450</v>
      </c>
      <c r="BW22" s="43">
        <v>0</v>
      </c>
      <c r="BX22" s="36">
        <v>0</v>
      </c>
      <c r="BY22" s="43">
        <v>0</v>
      </c>
      <c r="BZ22" s="5">
        <v>0</v>
      </c>
      <c r="CA22" s="5">
        <v>0</v>
      </c>
      <c r="CB22" s="6">
        <v>17760</v>
      </c>
      <c r="CC22" s="27">
        <v>17760</v>
      </c>
      <c r="CD22" s="36">
        <v>0</v>
      </c>
      <c r="CE22" s="36">
        <v>0</v>
      </c>
      <c r="CF22" s="36">
        <v>0</v>
      </c>
      <c r="CG22" s="43">
        <v>0</v>
      </c>
      <c r="CH22" s="47">
        <v>0</v>
      </c>
      <c r="CI22" s="55">
        <f t="shared" si="0"/>
        <v>106082</v>
      </c>
      <c r="CJ22" s="55">
        <f t="shared" si="1"/>
        <v>65450</v>
      </c>
      <c r="CK22" s="55">
        <f t="shared" si="2"/>
        <v>0</v>
      </c>
      <c r="CL22" s="55">
        <f t="shared" si="3"/>
        <v>0</v>
      </c>
      <c r="CM22" s="55">
        <f t="shared" si="4"/>
        <v>171532</v>
      </c>
      <c r="CN22" s="59">
        <f t="shared" si="5"/>
        <v>61.843854207961201</v>
      </c>
      <c r="CO22" s="59">
        <v>61.843854207961201</v>
      </c>
      <c r="CP22" s="59">
        <v>61.843854207961201</v>
      </c>
      <c r="CQ22" s="55">
        <f t="shared" si="6"/>
        <v>351.5</v>
      </c>
      <c r="CR22" s="55">
        <f t="shared" si="7"/>
        <v>171532</v>
      </c>
      <c r="CS22" s="55">
        <f t="shared" si="8"/>
        <v>351.5</v>
      </c>
      <c r="CT22" s="55">
        <f t="shared" si="9"/>
        <v>171532</v>
      </c>
      <c r="CU22" s="55">
        <f t="shared" si="10"/>
        <v>351.5</v>
      </c>
      <c r="CV22" s="55">
        <f t="shared" si="11"/>
        <v>44.713114754098363</v>
      </c>
      <c r="CW22" s="55">
        <f t="shared" si="12"/>
        <v>0</v>
      </c>
      <c r="CX22" s="55">
        <f t="shared" si="13"/>
        <v>37.438524590163937</v>
      </c>
      <c r="CY22" s="55">
        <f t="shared" si="14"/>
        <v>0</v>
      </c>
      <c r="CZ22" s="55">
        <f t="shared" si="15"/>
        <v>0</v>
      </c>
      <c r="DA22" s="55">
        <f t="shared" si="16"/>
        <v>65.348360655737707</v>
      </c>
      <c r="DB22" s="55">
        <f t="shared" si="17"/>
        <v>0</v>
      </c>
      <c r="DC22" s="55">
        <f t="shared" si="18"/>
        <v>65.348360655737707</v>
      </c>
      <c r="DD22" s="55">
        <f t="shared" si="19"/>
        <v>134.11885245901638</v>
      </c>
      <c r="DE22" s="55">
        <f t="shared" si="20"/>
        <v>2.5860655737704916</v>
      </c>
      <c r="DF22" s="55">
        <f t="shared" si="21"/>
        <v>36.393442622950822</v>
      </c>
      <c r="DG22" s="55">
        <f t="shared" si="22"/>
        <v>0</v>
      </c>
      <c r="DH22" s="55">
        <f t="shared" si="23"/>
        <v>36.393442622950822</v>
      </c>
      <c r="DI22" s="55">
        <f t="shared" si="24"/>
        <v>134.11885245901638</v>
      </c>
    </row>
    <row r="23" spans="1:113">
      <c r="A23" s="7" t="s">
        <v>263</v>
      </c>
      <c r="B23" s="3" t="s">
        <v>77</v>
      </c>
      <c r="C23" s="3" t="s">
        <v>264</v>
      </c>
      <c r="D23" s="4">
        <v>2123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40220</v>
      </c>
      <c r="N23" s="27">
        <v>0</v>
      </c>
      <c r="O23" s="27">
        <v>0</v>
      </c>
      <c r="P23" s="27">
        <v>0</v>
      </c>
      <c r="Q23" s="27">
        <v>0</v>
      </c>
      <c r="R23" s="27">
        <v>77410</v>
      </c>
      <c r="S23" s="27">
        <v>0</v>
      </c>
      <c r="T23" s="24">
        <v>0</v>
      </c>
      <c r="U23" s="27">
        <v>0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0</v>
      </c>
      <c r="AQ23" s="5">
        <v>0</v>
      </c>
      <c r="AR23" s="5">
        <v>0</v>
      </c>
      <c r="AS23" s="5">
        <v>0</v>
      </c>
      <c r="AT23" s="27">
        <v>89170</v>
      </c>
      <c r="AU23" s="27">
        <v>0</v>
      </c>
      <c r="AV23" s="27">
        <v>139280</v>
      </c>
      <c r="AW23" s="27">
        <v>5510</v>
      </c>
      <c r="AX23" s="32">
        <v>0</v>
      </c>
      <c r="AY23" s="32">
        <v>0</v>
      </c>
      <c r="AZ23" s="32">
        <v>0</v>
      </c>
      <c r="BA23" s="32">
        <v>0</v>
      </c>
      <c r="BB23" s="27">
        <v>0</v>
      </c>
      <c r="BC23" s="27">
        <v>2000</v>
      </c>
      <c r="BD23" s="27">
        <v>400</v>
      </c>
      <c r="BE23" s="27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20</v>
      </c>
      <c r="BK23" s="27">
        <v>0</v>
      </c>
      <c r="BL23" s="27">
        <v>30</v>
      </c>
      <c r="BM23" s="27">
        <v>4830</v>
      </c>
      <c r="BN23" s="27">
        <v>0</v>
      </c>
      <c r="BO23" s="27">
        <v>34180</v>
      </c>
      <c r="BP23" s="47">
        <v>0</v>
      </c>
      <c r="BQ23" s="27">
        <v>0</v>
      </c>
      <c r="BR23" s="27">
        <v>17620</v>
      </c>
      <c r="BS23" s="27">
        <v>119850</v>
      </c>
      <c r="BT23" s="36">
        <v>0</v>
      </c>
      <c r="BU23" s="39">
        <v>261970</v>
      </c>
      <c r="BV23" s="39">
        <v>261970</v>
      </c>
      <c r="BW23" s="43">
        <v>0</v>
      </c>
      <c r="BX23" s="36">
        <v>0</v>
      </c>
      <c r="BY23" s="43">
        <v>0</v>
      </c>
      <c r="BZ23" s="5">
        <v>0</v>
      </c>
      <c r="CA23" s="5">
        <v>0</v>
      </c>
      <c r="CB23" s="6">
        <v>7100</v>
      </c>
      <c r="CC23" s="27">
        <v>7100</v>
      </c>
      <c r="CD23" s="36">
        <v>0</v>
      </c>
      <c r="CE23" s="36">
        <v>0</v>
      </c>
      <c r="CF23" s="36">
        <v>0</v>
      </c>
      <c r="CG23" s="43">
        <v>0</v>
      </c>
      <c r="CH23" s="47">
        <v>0</v>
      </c>
      <c r="CI23" s="55">
        <f t="shared" si="0"/>
        <v>537600</v>
      </c>
      <c r="CJ23" s="55">
        <f t="shared" si="1"/>
        <v>261970</v>
      </c>
      <c r="CK23" s="55">
        <f t="shared" si="2"/>
        <v>0</v>
      </c>
      <c r="CL23" s="55">
        <f t="shared" si="3"/>
        <v>20</v>
      </c>
      <c r="CM23" s="55">
        <f t="shared" si="4"/>
        <v>799590</v>
      </c>
      <c r="CN23" s="59">
        <f t="shared" si="5"/>
        <v>67.234457659550515</v>
      </c>
      <c r="CO23" s="59">
        <v>67.234457659550515</v>
      </c>
      <c r="CP23" s="59">
        <v>67.234457659550515</v>
      </c>
      <c r="CQ23" s="55">
        <f t="shared" si="6"/>
        <v>376.63212435233163</v>
      </c>
      <c r="CR23" s="55">
        <f t="shared" si="7"/>
        <v>799590</v>
      </c>
      <c r="CS23" s="55">
        <f t="shared" si="8"/>
        <v>376.63212435233163</v>
      </c>
      <c r="CT23" s="55">
        <f t="shared" si="9"/>
        <v>799590</v>
      </c>
      <c r="CU23" s="55">
        <f t="shared" si="10"/>
        <v>376.63212435233163</v>
      </c>
      <c r="CV23" s="55">
        <f t="shared" si="11"/>
        <v>42.001884126236455</v>
      </c>
      <c r="CW23" s="55">
        <f t="shared" si="12"/>
        <v>18.944889307583608</v>
      </c>
      <c r="CX23" s="55">
        <f t="shared" si="13"/>
        <v>36.462552991050401</v>
      </c>
      <c r="CY23" s="55">
        <f t="shared" si="14"/>
        <v>8.2995760715967961</v>
      </c>
      <c r="CZ23" s="55">
        <f t="shared" si="15"/>
        <v>16.099858690532265</v>
      </c>
      <c r="DA23" s="55">
        <f t="shared" si="16"/>
        <v>65.605275553462079</v>
      </c>
      <c r="DB23" s="55">
        <f t="shared" si="17"/>
        <v>56.453132359868114</v>
      </c>
      <c r="DC23" s="55">
        <f t="shared" si="18"/>
        <v>122.0584079133302</v>
      </c>
      <c r="DD23" s="55">
        <f t="shared" si="19"/>
        <v>123.39613754121527</v>
      </c>
      <c r="DE23" s="55">
        <f t="shared" si="20"/>
        <v>3.2171455487517662</v>
      </c>
      <c r="DF23" s="55">
        <f t="shared" si="21"/>
        <v>3.3443240697126706</v>
      </c>
      <c r="DG23" s="55">
        <f t="shared" si="22"/>
        <v>0</v>
      </c>
      <c r="DH23" s="55">
        <f t="shared" si="23"/>
        <v>3.3443240697126706</v>
      </c>
      <c r="DI23" s="55">
        <f t="shared" si="24"/>
        <v>123.39613754121527</v>
      </c>
    </row>
    <row r="24" spans="1:113">
      <c r="A24" s="7" t="s">
        <v>261</v>
      </c>
      <c r="B24" s="3" t="s">
        <v>77</v>
      </c>
      <c r="C24" s="3" t="s">
        <v>262</v>
      </c>
      <c r="D24" s="4">
        <v>523</v>
      </c>
      <c r="E24" s="5">
        <v>0</v>
      </c>
      <c r="F24" s="5">
        <v>0</v>
      </c>
      <c r="G24" s="5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17003</v>
      </c>
      <c r="R24" s="27">
        <v>0</v>
      </c>
      <c r="S24" s="27">
        <v>0</v>
      </c>
      <c r="T24" s="24">
        <v>0</v>
      </c>
      <c r="U24" s="27">
        <v>0</v>
      </c>
      <c r="V24" s="5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5">
        <v>0</v>
      </c>
      <c r="AC24" s="5">
        <v>0</v>
      </c>
      <c r="AD24" s="5">
        <v>0</v>
      </c>
      <c r="AE24" s="27">
        <v>0</v>
      </c>
      <c r="AF24" s="5">
        <v>0</v>
      </c>
      <c r="AG24" s="5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5">
        <v>0</v>
      </c>
      <c r="AN24" s="5">
        <v>0</v>
      </c>
      <c r="AO24" s="5">
        <v>0</v>
      </c>
      <c r="AP24" s="27">
        <v>0</v>
      </c>
      <c r="AQ24" s="5">
        <v>0</v>
      </c>
      <c r="AR24" s="5">
        <v>0</v>
      </c>
      <c r="AS24" s="5">
        <v>0</v>
      </c>
      <c r="AT24" s="27">
        <v>2324</v>
      </c>
      <c r="AU24" s="27">
        <v>0</v>
      </c>
      <c r="AV24" s="27">
        <v>0</v>
      </c>
      <c r="AW24" s="27">
        <v>0</v>
      </c>
      <c r="AX24" s="32">
        <v>0</v>
      </c>
      <c r="AY24" s="32">
        <v>0</v>
      </c>
      <c r="AZ24" s="32">
        <v>0</v>
      </c>
      <c r="BA24" s="32">
        <v>0</v>
      </c>
      <c r="BB24" s="27">
        <v>2</v>
      </c>
      <c r="BC24" s="27">
        <v>485</v>
      </c>
      <c r="BD24" s="27">
        <v>0</v>
      </c>
      <c r="BE24" s="27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7">
        <v>0</v>
      </c>
      <c r="BL24" s="27">
        <v>0</v>
      </c>
      <c r="BM24" s="27">
        <v>385</v>
      </c>
      <c r="BN24" s="27">
        <v>649</v>
      </c>
      <c r="BO24" s="27">
        <v>0</v>
      </c>
      <c r="BP24" s="47">
        <v>0</v>
      </c>
      <c r="BQ24" s="27">
        <v>2070</v>
      </c>
      <c r="BR24" s="27">
        <v>0</v>
      </c>
      <c r="BS24" s="27">
        <v>0</v>
      </c>
      <c r="BT24" s="36">
        <v>0</v>
      </c>
      <c r="BU24" s="39">
        <v>17003</v>
      </c>
      <c r="BV24" s="39">
        <v>242186</v>
      </c>
      <c r="BW24" s="43">
        <v>0</v>
      </c>
      <c r="BX24" s="36">
        <v>0</v>
      </c>
      <c r="BY24" s="43">
        <v>0</v>
      </c>
      <c r="BZ24" s="5">
        <v>0</v>
      </c>
      <c r="CA24" s="5">
        <v>0</v>
      </c>
      <c r="CB24" s="6">
        <v>51182</v>
      </c>
      <c r="CC24" s="27">
        <v>51182</v>
      </c>
      <c r="CD24" s="36">
        <v>0</v>
      </c>
      <c r="CE24" s="36">
        <v>0</v>
      </c>
      <c r="CF24" s="36">
        <v>0</v>
      </c>
      <c r="CG24" s="43">
        <v>0</v>
      </c>
      <c r="CH24" s="47">
        <v>0</v>
      </c>
      <c r="CI24" s="55">
        <f t="shared" si="0"/>
        <v>74100</v>
      </c>
      <c r="CJ24" s="55">
        <f t="shared" si="1"/>
        <v>242186</v>
      </c>
      <c r="CK24" s="55">
        <f t="shared" si="2"/>
        <v>0</v>
      </c>
      <c r="CL24" s="55">
        <f t="shared" si="3"/>
        <v>0</v>
      </c>
      <c r="CM24" s="55">
        <f t="shared" si="4"/>
        <v>316286</v>
      </c>
      <c r="CN24" s="59">
        <f t="shared" si="5"/>
        <v>23.428163118190497</v>
      </c>
      <c r="CO24" s="59">
        <v>23.428163118190497</v>
      </c>
      <c r="CP24" s="59">
        <v>23.428163118190497</v>
      </c>
      <c r="CQ24" s="55">
        <f t="shared" si="6"/>
        <v>604.75334608030596</v>
      </c>
      <c r="CR24" s="55">
        <f t="shared" si="7"/>
        <v>316286</v>
      </c>
      <c r="CS24" s="55">
        <f t="shared" si="8"/>
        <v>604.75334608030596</v>
      </c>
      <c r="CT24" s="55">
        <f t="shared" si="9"/>
        <v>316286</v>
      </c>
      <c r="CU24" s="55">
        <f t="shared" si="10"/>
        <v>604.75334608030596</v>
      </c>
      <c r="CV24" s="55">
        <f t="shared" si="11"/>
        <v>4.4435946462715101</v>
      </c>
      <c r="CW24" s="55">
        <f t="shared" si="12"/>
        <v>3.9579349904397705</v>
      </c>
      <c r="CX24" s="55">
        <f t="shared" si="13"/>
        <v>0</v>
      </c>
      <c r="CY24" s="55">
        <f t="shared" si="14"/>
        <v>0</v>
      </c>
      <c r="CZ24" s="55">
        <f t="shared" si="15"/>
        <v>0</v>
      </c>
      <c r="DA24" s="55">
        <f t="shared" si="16"/>
        <v>0</v>
      </c>
      <c r="DB24" s="55">
        <f t="shared" si="17"/>
        <v>0</v>
      </c>
      <c r="DC24" s="55">
        <f t="shared" si="18"/>
        <v>0</v>
      </c>
      <c r="DD24" s="55">
        <f t="shared" si="19"/>
        <v>463.07074569789677</v>
      </c>
      <c r="DE24" s="55">
        <f t="shared" si="20"/>
        <v>2.9082217973231357</v>
      </c>
      <c r="DF24" s="55">
        <f t="shared" si="21"/>
        <v>97.862332695984705</v>
      </c>
      <c r="DG24" s="55">
        <f t="shared" si="22"/>
        <v>0</v>
      </c>
      <c r="DH24" s="55">
        <f t="shared" si="23"/>
        <v>97.862332695984705</v>
      </c>
      <c r="DI24" s="55">
        <f t="shared" si="24"/>
        <v>463.07074569789677</v>
      </c>
    </row>
    <row r="25" spans="1:113">
      <c r="A25" s="7" t="s">
        <v>259</v>
      </c>
      <c r="B25" s="3" t="s">
        <v>77</v>
      </c>
      <c r="C25" s="3" t="s">
        <v>260</v>
      </c>
      <c r="D25" s="4">
        <v>604</v>
      </c>
      <c r="E25" s="5">
        <v>0</v>
      </c>
      <c r="F25" s="5">
        <v>0</v>
      </c>
      <c r="G25" s="5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30020</v>
      </c>
      <c r="R25" s="27">
        <v>940</v>
      </c>
      <c r="S25" s="27">
        <v>0</v>
      </c>
      <c r="T25" s="24">
        <v>0</v>
      </c>
      <c r="U25" s="27">
        <v>0</v>
      </c>
      <c r="V25" s="5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5">
        <v>0</v>
      </c>
      <c r="AC25" s="5">
        <v>0</v>
      </c>
      <c r="AD25" s="5">
        <v>0</v>
      </c>
      <c r="AE25" s="27">
        <v>0</v>
      </c>
      <c r="AF25" s="5">
        <v>0</v>
      </c>
      <c r="AG25" s="5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5">
        <v>0</v>
      </c>
      <c r="AN25" s="5">
        <v>0</v>
      </c>
      <c r="AO25" s="5">
        <v>0</v>
      </c>
      <c r="AP25" s="27">
        <v>0</v>
      </c>
      <c r="AQ25" s="5">
        <v>0</v>
      </c>
      <c r="AR25" s="5">
        <v>0</v>
      </c>
      <c r="AS25" s="5">
        <v>0</v>
      </c>
      <c r="AT25" s="27">
        <v>20920</v>
      </c>
      <c r="AU25" s="27">
        <v>0</v>
      </c>
      <c r="AV25" s="27">
        <v>16400</v>
      </c>
      <c r="AW25" s="27">
        <v>0</v>
      </c>
      <c r="AX25" s="32">
        <v>0</v>
      </c>
      <c r="AY25" s="32">
        <v>0</v>
      </c>
      <c r="AZ25" s="32">
        <v>0</v>
      </c>
      <c r="BA25" s="32">
        <v>0</v>
      </c>
      <c r="BB25" s="27">
        <v>2</v>
      </c>
      <c r="BC25" s="27">
        <v>513</v>
      </c>
      <c r="BD25" s="27">
        <v>0</v>
      </c>
      <c r="BE25" s="27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7">
        <v>0</v>
      </c>
      <c r="BL25" s="27">
        <v>0</v>
      </c>
      <c r="BM25" s="27">
        <v>407</v>
      </c>
      <c r="BN25" s="27">
        <v>685</v>
      </c>
      <c r="BO25" s="27">
        <v>0</v>
      </c>
      <c r="BP25" s="47">
        <v>0</v>
      </c>
      <c r="BQ25" s="27">
        <v>0</v>
      </c>
      <c r="BR25" s="27">
        <v>0</v>
      </c>
      <c r="BS25" s="27">
        <v>0</v>
      </c>
      <c r="BT25" s="36">
        <v>0</v>
      </c>
      <c r="BU25" s="39">
        <v>30020</v>
      </c>
      <c r="BV25" s="39">
        <v>225460</v>
      </c>
      <c r="BW25" s="43">
        <v>0</v>
      </c>
      <c r="BX25" s="36">
        <v>0</v>
      </c>
      <c r="BY25" s="43">
        <v>0</v>
      </c>
      <c r="BZ25" s="5">
        <v>0</v>
      </c>
      <c r="CA25" s="5">
        <v>0</v>
      </c>
      <c r="CB25" s="6">
        <v>23450</v>
      </c>
      <c r="CC25" s="27">
        <v>23450</v>
      </c>
      <c r="CD25" s="36">
        <v>0</v>
      </c>
      <c r="CE25" s="36">
        <v>0</v>
      </c>
      <c r="CF25" s="36">
        <v>0</v>
      </c>
      <c r="CG25" s="43">
        <v>0</v>
      </c>
      <c r="CH25" s="47">
        <v>0</v>
      </c>
      <c r="CI25" s="55">
        <f t="shared" si="0"/>
        <v>93337</v>
      </c>
      <c r="CJ25" s="55">
        <f t="shared" si="1"/>
        <v>225460</v>
      </c>
      <c r="CK25" s="55">
        <f t="shared" si="2"/>
        <v>0</v>
      </c>
      <c r="CL25" s="55">
        <f t="shared" si="3"/>
        <v>0</v>
      </c>
      <c r="CM25" s="55">
        <f t="shared" si="4"/>
        <v>318797</v>
      </c>
      <c r="CN25" s="59">
        <f t="shared" si="5"/>
        <v>29.277879026465115</v>
      </c>
      <c r="CO25" s="59">
        <v>29.277879026465115</v>
      </c>
      <c r="CP25" s="59">
        <v>29.277879026465115</v>
      </c>
      <c r="CQ25" s="55">
        <f t="shared" si="6"/>
        <v>527.80960264900659</v>
      </c>
      <c r="CR25" s="55">
        <f t="shared" si="7"/>
        <v>318797</v>
      </c>
      <c r="CS25" s="55">
        <f t="shared" si="8"/>
        <v>527.80960264900659</v>
      </c>
      <c r="CT25" s="55">
        <f t="shared" si="9"/>
        <v>318797</v>
      </c>
      <c r="CU25" s="55">
        <f t="shared" si="10"/>
        <v>527.80960264900659</v>
      </c>
      <c r="CV25" s="55">
        <f t="shared" si="11"/>
        <v>34.635761589403977</v>
      </c>
      <c r="CW25" s="55">
        <f t="shared" si="12"/>
        <v>0</v>
      </c>
      <c r="CX25" s="55">
        <f t="shared" si="13"/>
        <v>1.5562913907284768</v>
      </c>
      <c r="CY25" s="55">
        <f t="shared" si="14"/>
        <v>0</v>
      </c>
      <c r="CZ25" s="55">
        <f t="shared" si="15"/>
        <v>0</v>
      </c>
      <c r="DA25" s="55">
        <f t="shared" si="16"/>
        <v>27.152317880794701</v>
      </c>
      <c r="DB25" s="55">
        <f t="shared" si="17"/>
        <v>0</v>
      </c>
      <c r="DC25" s="55">
        <f t="shared" si="18"/>
        <v>27.152317880794701</v>
      </c>
      <c r="DD25" s="55">
        <f t="shared" si="19"/>
        <v>373.27814569536423</v>
      </c>
      <c r="DE25" s="55">
        <f t="shared" si="20"/>
        <v>2.6605960264900661</v>
      </c>
      <c r="DF25" s="55">
        <f t="shared" si="21"/>
        <v>38.824503311258276</v>
      </c>
      <c r="DG25" s="55">
        <f t="shared" si="22"/>
        <v>0</v>
      </c>
      <c r="DH25" s="55">
        <f t="shared" si="23"/>
        <v>38.824503311258276</v>
      </c>
      <c r="DI25" s="55">
        <f t="shared" si="24"/>
        <v>373.27814569536423</v>
      </c>
    </row>
    <row r="26" spans="1:113">
      <c r="A26" s="7" t="s">
        <v>257</v>
      </c>
      <c r="B26" s="3" t="s">
        <v>77</v>
      </c>
      <c r="C26" s="3" t="s">
        <v>258</v>
      </c>
      <c r="D26" s="4">
        <v>12655</v>
      </c>
      <c r="E26" s="5">
        <v>0</v>
      </c>
      <c r="F26" s="5">
        <v>0</v>
      </c>
      <c r="G26" s="5">
        <v>0</v>
      </c>
      <c r="H26" s="28">
        <v>53</v>
      </c>
      <c r="I26" s="28">
        <v>500</v>
      </c>
      <c r="J26" s="28">
        <v>0</v>
      </c>
      <c r="K26" s="28">
        <v>0</v>
      </c>
      <c r="L26" s="28">
        <v>144940</v>
      </c>
      <c r="M26" s="28">
        <v>2080</v>
      </c>
      <c r="N26" s="28">
        <v>0</v>
      </c>
      <c r="O26" s="28">
        <v>0</v>
      </c>
      <c r="P26" s="28">
        <v>820</v>
      </c>
      <c r="Q26" s="28">
        <v>653780</v>
      </c>
      <c r="R26" s="28">
        <v>19600</v>
      </c>
      <c r="S26" s="28">
        <v>0</v>
      </c>
      <c r="T26" s="24">
        <v>0</v>
      </c>
      <c r="U26" s="28">
        <v>0</v>
      </c>
      <c r="V26" s="5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5">
        <v>0</v>
      </c>
      <c r="AC26" s="5">
        <v>0</v>
      </c>
      <c r="AD26" s="5">
        <v>0</v>
      </c>
      <c r="AE26" s="28">
        <v>1300</v>
      </c>
      <c r="AF26" s="5">
        <v>0</v>
      </c>
      <c r="AG26" s="5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5">
        <v>0</v>
      </c>
      <c r="AN26" s="5">
        <v>0</v>
      </c>
      <c r="AO26" s="5">
        <v>0</v>
      </c>
      <c r="AP26" s="28">
        <v>47900</v>
      </c>
      <c r="AQ26" s="5">
        <v>0</v>
      </c>
      <c r="AR26" s="5">
        <v>0</v>
      </c>
      <c r="AS26" s="5">
        <v>0</v>
      </c>
      <c r="AT26" s="28">
        <v>586130</v>
      </c>
      <c r="AU26" s="28">
        <v>0</v>
      </c>
      <c r="AV26" s="28">
        <v>1674510</v>
      </c>
      <c r="AW26" s="28">
        <v>0</v>
      </c>
      <c r="AX26" s="32">
        <v>0</v>
      </c>
      <c r="AY26" s="32">
        <v>0</v>
      </c>
      <c r="AZ26" s="32">
        <v>0</v>
      </c>
      <c r="BA26" s="32">
        <v>0</v>
      </c>
      <c r="BB26" s="28">
        <v>482</v>
      </c>
      <c r="BC26" s="28">
        <v>15151</v>
      </c>
      <c r="BD26" s="28">
        <v>6350</v>
      </c>
      <c r="BE26" s="28">
        <v>0</v>
      </c>
      <c r="BF26" s="24">
        <v>0</v>
      </c>
      <c r="BG26" s="24">
        <v>0</v>
      </c>
      <c r="BH26" s="24">
        <v>0</v>
      </c>
      <c r="BI26" s="24">
        <v>800</v>
      </c>
      <c r="BJ26" s="24">
        <v>0</v>
      </c>
      <c r="BK26" s="28">
        <v>150</v>
      </c>
      <c r="BL26" s="28">
        <v>0</v>
      </c>
      <c r="BM26" s="28">
        <v>21975</v>
      </c>
      <c r="BN26" s="28">
        <v>24721</v>
      </c>
      <c r="BO26" s="28">
        <v>0</v>
      </c>
      <c r="BP26" s="47">
        <v>0</v>
      </c>
      <c r="BQ26" s="28">
        <v>18540</v>
      </c>
      <c r="BR26" s="28">
        <v>0</v>
      </c>
      <c r="BS26" s="28">
        <v>1589040</v>
      </c>
      <c r="BT26" s="37">
        <v>3690</v>
      </c>
      <c r="BU26" s="39">
        <v>1995350</v>
      </c>
      <c r="BV26" s="39">
        <v>1995350</v>
      </c>
      <c r="BW26" s="43">
        <v>0</v>
      </c>
      <c r="BX26" s="37">
        <v>0</v>
      </c>
      <c r="BY26" s="43">
        <v>109900</v>
      </c>
      <c r="BZ26" s="5">
        <v>0</v>
      </c>
      <c r="CA26" s="5">
        <v>0</v>
      </c>
      <c r="CB26" s="6">
        <v>345980</v>
      </c>
      <c r="CC26" s="28">
        <v>345980</v>
      </c>
      <c r="CD26" s="37">
        <v>0</v>
      </c>
      <c r="CE26" s="37">
        <v>0</v>
      </c>
      <c r="CF26" s="37">
        <v>0</v>
      </c>
      <c r="CG26" s="43">
        <v>0</v>
      </c>
      <c r="CH26" s="47">
        <v>0</v>
      </c>
      <c r="CI26" s="55">
        <f t="shared" si="0"/>
        <v>5154002</v>
      </c>
      <c r="CJ26" s="55">
        <f t="shared" si="1"/>
        <v>1995350</v>
      </c>
      <c r="CK26" s="55">
        <f t="shared" si="2"/>
        <v>3690</v>
      </c>
      <c r="CL26" s="55">
        <f t="shared" si="3"/>
        <v>800</v>
      </c>
      <c r="CM26" s="55">
        <f t="shared" si="4"/>
        <v>7153842</v>
      </c>
      <c r="CN26" s="59">
        <f t="shared" si="5"/>
        <v>72.045231080026653</v>
      </c>
      <c r="CO26" s="59">
        <v>72.045231080026653</v>
      </c>
      <c r="CP26" s="59">
        <v>72.045231080026653</v>
      </c>
      <c r="CQ26" s="55">
        <f t="shared" si="6"/>
        <v>565.29766890557096</v>
      </c>
      <c r="CR26" s="55">
        <f t="shared" si="7"/>
        <v>7263742</v>
      </c>
      <c r="CS26" s="55">
        <f t="shared" si="8"/>
        <v>573.98198340576846</v>
      </c>
      <c r="CT26" s="55">
        <f t="shared" si="9"/>
        <v>7263742</v>
      </c>
      <c r="CU26" s="55">
        <f t="shared" si="10"/>
        <v>573.98198340576846</v>
      </c>
      <c r="CV26" s="55">
        <f t="shared" si="11"/>
        <v>57.769261161596205</v>
      </c>
      <c r="CW26" s="55">
        <f t="shared" si="12"/>
        <v>1.6293954958514421</v>
      </c>
      <c r="CX26" s="55">
        <f t="shared" si="13"/>
        <v>1.5487949427103911</v>
      </c>
      <c r="CY26" s="55">
        <f t="shared" si="14"/>
        <v>0</v>
      </c>
      <c r="CZ26" s="55">
        <f t="shared" si="15"/>
        <v>0</v>
      </c>
      <c r="DA26" s="55">
        <f t="shared" si="16"/>
        <v>132.32003160806005</v>
      </c>
      <c r="DB26" s="55">
        <f t="shared" si="17"/>
        <v>125.56617937574082</v>
      </c>
      <c r="DC26" s="55">
        <f t="shared" si="18"/>
        <v>257.88621098380088</v>
      </c>
      <c r="DD26" s="55">
        <f t="shared" si="19"/>
        <v>157.67285657842748</v>
      </c>
      <c r="DE26" s="55">
        <f t="shared" si="20"/>
        <v>4.9252469379691819</v>
      </c>
      <c r="DF26" s="55">
        <f t="shared" si="21"/>
        <v>27.339391544843934</v>
      </c>
      <c r="DG26" s="55">
        <f t="shared" si="22"/>
        <v>0</v>
      </c>
      <c r="DH26" s="55">
        <f t="shared" si="23"/>
        <v>27.339391544843934</v>
      </c>
      <c r="DI26" s="55">
        <f t="shared" si="24"/>
        <v>157.96444093243778</v>
      </c>
    </row>
    <row r="27" spans="1:113">
      <c r="A27" s="7" t="s">
        <v>193</v>
      </c>
      <c r="B27" s="3" t="s">
        <v>77</v>
      </c>
      <c r="C27" s="3" t="s">
        <v>194</v>
      </c>
      <c r="D27" s="4">
        <v>5058</v>
      </c>
      <c r="E27" s="5">
        <v>0</v>
      </c>
      <c r="F27" s="5">
        <v>0</v>
      </c>
      <c r="G27" s="4">
        <v>1845</v>
      </c>
      <c r="H27" s="28">
        <v>86</v>
      </c>
      <c r="I27" s="28">
        <v>500</v>
      </c>
      <c r="J27" s="28">
        <v>0</v>
      </c>
      <c r="K27" s="28">
        <v>0</v>
      </c>
      <c r="L27" s="28">
        <v>87100</v>
      </c>
      <c r="M27" s="28">
        <v>0</v>
      </c>
      <c r="N27" s="28">
        <v>0</v>
      </c>
      <c r="O27" s="28">
        <v>0</v>
      </c>
      <c r="P27" s="28">
        <v>0</v>
      </c>
      <c r="Q27" s="28">
        <v>213420</v>
      </c>
      <c r="R27" s="28">
        <v>83820</v>
      </c>
      <c r="S27" s="28">
        <v>0</v>
      </c>
      <c r="T27" s="25">
        <v>224</v>
      </c>
      <c r="U27" s="28">
        <v>0</v>
      </c>
      <c r="V27" s="5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5">
        <v>0</v>
      </c>
      <c r="AC27" s="5">
        <v>0</v>
      </c>
      <c r="AD27" s="5">
        <v>0</v>
      </c>
      <c r="AE27" s="28">
        <v>1600</v>
      </c>
      <c r="AF27" s="5">
        <v>0</v>
      </c>
      <c r="AG27" s="5">
        <v>0</v>
      </c>
      <c r="AH27" s="28">
        <v>1780</v>
      </c>
      <c r="AI27" s="28">
        <v>0</v>
      </c>
      <c r="AJ27" s="28">
        <v>0</v>
      </c>
      <c r="AK27" s="28">
        <v>0</v>
      </c>
      <c r="AL27" s="28">
        <v>3000</v>
      </c>
      <c r="AM27" s="5">
        <v>0</v>
      </c>
      <c r="AN27" s="4">
        <v>187</v>
      </c>
      <c r="AO27" s="5">
        <v>0</v>
      </c>
      <c r="AP27" s="28">
        <v>13440</v>
      </c>
      <c r="AQ27" s="5">
        <v>0</v>
      </c>
      <c r="AR27" s="5">
        <v>0</v>
      </c>
      <c r="AS27" s="5">
        <v>0</v>
      </c>
      <c r="AT27" s="28">
        <v>148680</v>
      </c>
      <c r="AU27" s="28">
        <v>0</v>
      </c>
      <c r="AV27" s="28">
        <v>616530</v>
      </c>
      <c r="AW27" s="28">
        <v>11265</v>
      </c>
      <c r="AX27" s="33">
        <v>0</v>
      </c>
      <c r="AY27" s="33">
        <v>0</v>
      </c>
      <c r="AZ27" s="33">
        <v>0</v>
      </c>
      <c r="BA27" s="33">
        <v>0</v>
      </c>
      <c r="BB27" s="28">
        <v>3030</v>
      </c>
      <c r="BC27" s="28">
        <v>5020</v>
      </c>
      <c r="BD27" s="28">
        <v>2880</v>
      </c>
      <c r="BE27" s="28">
        <v>0</v>
      </c>
      <c r="BF27" s="25">
        <v>0</v>
      </c>
      <c r="BG27" s="25">
        <v>0</v>
      </c>
      <c r="BH27" s="25">
        <v>0</v>
      </c>
      <c r="BI27" s="25">
        <v>500</v>
      </c>
      <c r="BJ27" s="25">
        <v>0</v>
      </c>
      <c r="BK27" s="28">
        <v>0</v>
      </c>
      <c r="BL27" s="28">
        <v>0</v>
      </c>
      <c r="BM27" s="28">
        <v>8960</v>
      </c>
      <c r="BN27" s="28">
        <v>10890</v>
      </c>
      <c r="BO27" s="28">
        <v>14880</v>
      </c>
      <c r="BP27" s="47">
        <v>0</v>
      </c>
      <c r="BQ27" s="28">
        <v>12700</v>
      </c>
      <c r="BR27" s="28">
        <v>0</v>
      </c>
      <c r="BS27" s="28">
        <v>199040</v>
      </c>
      <c r="BT27" s="37">
        <v>420</v>
      </c>
      <c r="BU27" s="39">
        <v>953770</v>
      </c>
      <c r="BV27" s="39">
        <v>953770</v>
      </c>
      <c r="BW27" s="43">
        <v>0</v>
      </c>
      <c r="BX27" s="37">
        <v>0</v>
      </c>
      <c r="BY27" s="43">
        <v>90990</v>
      </c>
      <c r="BZ27" s="5">
        <v>0</v>
      </c>
      <c r="CA27" s="5">
        <v>0</v>
      </c>
      <c r="CB27" s="6">
        <v>119080</v>
      </c>
      <c r="CC27" s="28">
        <v>119080</v>
      </c>
      <c r="CD27" s="37">
        <v>0</v>
      </c>
      <c r="CE27" s="37">
        <v>0</v>
      </c>
      <c r="CF27" s="37">
        <v>0</v>
      </c>
      <c r="CG27" s="43">
        <v>0</v>
      </c>
      <c r="CH27" s="47">
        <v>0</v>
      </c>
      <c r="CI27" s="55">
        <f t="shared" si="0"/>
        <v>1557701</v>
      </c>
      <c r="CJ27" s="55">
        <f t="shared" si="1"/>
        <v>953770</v>
      </c>
      <c r="CK27" s="55">
        <f t="shared" si="2"/>
        <v>420</v>
      </c>
      <c r="CL27" s="55">
        <f t="shared" si="3"/>
        <v>724</v>
      </c>
      <c r="CM27" s="55">
        <f t="shared" si="4"/>
        <v>2512615</v>
      </c>
      <c r="CN27" s="59">
        <f t="shared" si="5"/>
        <v>61.995212159443447</v>
      </c>
      <c r="CO27" s="59">
        <v>61.995212159443447</v>
      </c>
      <c r="CP27" s="59">
        <v>61.995212159443447</v>
      </c>
      <c r="CQ27" s="55">
        <f t="shared" si="6"/>
        <v>496.76057730328193</v>
      </c>
      <c r="CR27" s="55">
        <f t="shared" si="7"/>
        <v>2603605</v>
      </c>
      <c r="CS27" s="55">
        <f t="shared" si="8"/>
        <v>514.74990114669833</v>
      </c>
      <c r="CT27" s="55">
        <f t="shared" si="9"/>
        <v>2603605</v>
      </c>
      <c r="CU27" s="55">
        <f t="shared" si="10"/>
        <v>514.74990114669833</v>
      </c>
      <c r="CV27" s="55">
        <f t="shared" si="11"/>
        <v>46.615262949782526</v>
      </c>
      <c r="CW27" s="55">
        <f t="shared" si="12"/>
        <v>2.5108738631870304</v>
      </c>
      <c r="CX27" s="55">
        <f t="shared" si="13"/>
        <v>16.571767497034401</v>
      </c>
      <c r="CY27" s="55">
        <f t="shared" si="14"/>
        <v>0</v>
      </c>
      <c r="CZ27" s="55">
        <f t="shared" si="15"/>
        <v>2.9418742586002371</v>
      </c>
      <c r="DA27" s="55">
        <f t="shared" si="16"/>
        <v>121.8920521945433</v>
      </c>
      <c r="DB27" s="55">
        <f t="shared" si="17"/>
        <v>39.351522340846181</v>
      </c>
      <c r="DC27" s="55">
        <f t="shared" si="18"/>
        <v>161.24357453538948</v>
      </c>
      <c r="DD27" s="55">
        <f t="shared" si="19"/>
        <v>188.56662712534597</v>
      </c>
      <c r="DE27" s="55">
        <f t="shared" si="20"/>
        <v>5.5160142348754446</v>
      </c>
      <c r="DF27" s="55">
        <f t="shared" si="21"/>
        <v>23.542902332937921</v>
      </c>
      <c r="DG27" s="55">
        <f t="shared" si="22"/>
        <v>0</v>
      </c>
      <c r="DH27" s="55">
        <f t="shared" si="23"/>
        <v>23.542902332937921</v>
      </c>
      <c r="DI27" s="55">
        <f t="shared" si="24"/>
        <v>188.64966389877421</v>
      </c>
    </row>
    <row r="28" spans="1:113">
      <c r="A28" s="7" t="s">
        <v>104</v>
      </c>
      <c r="B28" s="3" t="s">
        <v>77</v>
      </c>
      <c r="C28" s="3" t="s">
        <v>105</v>
      </c>
      <c r="D28" s="4">
        <v>196</v>
      </c>
      <c r="E28" s="5">
        <v>0</v>
      </c>
      <c r="F28" s="5">
        <v>0</v>
      </c>
      <c r="G28" s="5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5101</v>
      </c>
      <c r="R28" s="27">
        <v>0</v>
      </c>
      <c r="S28" s="27">
        <v>0</v>
      </c>
      <c r="T28" s="24">
        <v>0</v>
      </c>
      <c r="U28" s="27">
        <v>0</v>
      </c>
      <c r="V28" s="5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5">
        <v>0</v>
      </c>
      <c r="AC28" s="5">
        <v>0</v>
      </c>
      <c r="AD28" s="5">
        <v>0</v>
      </c>
      <c r="AE28" s="27">
        <v>0</v>
      </c>
      <c r="AF28" s="5">
        <v>0</v>
      </c>
      <c r="AG28" s="5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5">
        <v>0</v>
      </c>
      <c r="AN28" s="5">
        <v>0</v>
      </c>
      <c r="AO28" s="5">
        <v>0</v>
      </c>
      <c r="AP28" s="27">
        <v>0</v>
      </c>
      <c r="AQ28" s="5">
        <v>0</v>
      </c>
      <c r="AR28" s="5">
        <v>0</v>
      </c>
      <c r="AS28" s="5">
        <v>0</v>
      </c>
      <c r="AT28" s="27">
        <v>697</v>
      </c>
      <c r="AU28" s="27">
        <v>0</v>
      </c>
      <c r="AV28" s="27">
        <v>0</v>
      </c>
      <c r="AW28" s="27">
        <v>0</v>
      </c>
      <c r="AX28" s="32">
        <v>0</v>
      </c>
      <c r="AY28" s="32">
        <v>0</v>
      </c>
      <c r="AZ28" s="32">
        <v>0</v>
      </c>
      <c r="BA28" s="32">
        <v>0</v>
      </c>
      <c r="BB28" s="27">
        <v>1</v>
      </c>
      <c r="BC28" s="27">
        <v>173</v>
      </c>
      <c r="BD28" s="27">
        <v>80</v>
      </c>
      <c r="BE28" s="27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7">
        <v>0</v>
      </c>
      <c r="BL28" s="27">
        <v>0</v>
      </c>
      <c r="BM28" s="27">
        <v>138</v>
      </c>
      <c r="BN28" s="27">
        <v>231</v>
      </c>
      <c r="BO28" s="27">
        <v>0</v>
      </c>
      <c r="BP28" s="47">
        <v>0</v>
      </c>
      <c r="BQ28" s="27">
        <v>0</v>
      </c>
      <c r="BR28" s="27">
        <v>0</v>
      </c>
      <c r="BS28" s="27">
        <v>0</v>
      </c>
      <c r="BT28" s="36">
        <v>0</v>
      </c>
      <c r="BU28" s="39">
        <v>5101</v>
      </c>
      <c r="BV28" s="39">
        <v>126043</v>
      </c>
      <c r="BW28" s="43">
        <v>0</v>
      </c>
      <c r="BX28" s="36">
        <v>0</v>
      </c>
      <c r="BY28" s="43">
        <v>0</v>
      </c>
      <c r="BZ28" s="5">
        <v>0</v>
      </c>
      <c r="CA28" s="5">
        <v>0</v>
      </c>
      <c r="CB28" s="6">
        <v>11567</v>
      </c>
      <c r="CC28" s="27">
        <v>11567</v>
      </c>
      <c r="CD28" s="36">
        <v>0</v>
      </c>
      <c r="CE28" s="36">
        <v>0</v>
      </c>
      <c r="CF28" s="36">
        <v>0</v>
      </c>
      <c r="CG28" s="43">
        <v>0</v>
      </c>
      <c r="CH28" s="47">
        <v>0</v>
      </c>
      <c r="CI28" s="55">
        <f t="shared" si="0"/>
        <v>17988</v>
      </c>
      <c r="CJ28" s="55">
        <f t="shared" si="1"/>
        <v>126043</v>
      </c>
      <c r="CK28" s="55">
        <f t="shared" si="2"/>
        <v>0</v>
      </c>
      <c r="CL28" s="55">
        <f t="shared" si="3"/>
        <v>0</v>
      </c>
      <c r="CM28" s="55">
        <f t="shared" si="4"/>
        <v>144031</v>
      </c>
      <c r="CN28" s="59">
        <f t="shared" si="5"/>
        <v>12.488978067221639</v>
      </c>
      <c r="CO28" s="59">
        <v>12.488978067221639</v>
      </c>
      <c r="CP28" s="59">
        <v>12.488978067221639</v>
      </c>
      <c r="CQ28" s="55">
        <f t="shared" si="6"/>
        <v>734.85204081632651</v>
      </c>
      <c r="CR28" s="55">
        <f t="shared" si="7"/>
        <v>144031</v>
      </c>
      <c r="CS28" s="55">
        <f t="shared" si="8"/>
        <v>734.85204081632651</v>
      </c>
      <c r="CT28" s="55">
        <f t="shared" si="9"/>
        <v>144031</v>
      </c>
      <c r="CU28" s="55">
        <f t="shared" si="10"/>
        <v>734.85204081632651</v>
      </c>
      <c r="CV28" s="55">
        <f t="shared" si="11"/>
        <v>3.556122448979592</v>
      </c>
      <c r="CW28" s="55">
        <f t="shared" si="12"/>
        <v>0</v>
      </c>
      <c r="CX28" s="55">
        <f t="shared" si="13"/>
        <v>0</v>
      </c>
      <c r="CY28" s="55">
        <f t="shared" si="14"/>
        <v>0</v>
      </c>
      <c r="CZ28" s="55">
        <f t="shared" si="15"/>
        <v>0</v>
      </c>
      <c r="DA28" s="55">
        <f t="shared" si="16"/>
        <v>0</v>
      </c>
      <c r="DB28" s="55">
        <f t="shared" si="17"/>
        <v>0</v>
      </c>
      <c r="DC28" s="55">
        <f t="shared" si="18"/>
        <v>0</v>
      </c>
      <c r="DD28" s="55">
        <f t="shared" si="19"/>
        <v>643.07653061224494</v>
      </c>
      <c r="DE28" s="55">
        <f t="shared" si="20"/>
        <v>2.7704081632653059</v>
      </c>
      <c r="DF28" s="55">
        <f t="shared" si="21"/>
        <v>59.015306122448976</v>
      </c>
      <c r="DG28" s="55">
        <f t="shared" si="22"/>
        <v>0</v>
      </c>
      <c r="DH28" s="55">
        <f t="shared" si="23"/>
        <v>59.015306122448976</v>
      </c>
      <c r="DI28" s="55">
        <f t="shared" si="24"/>
        <v>643.07653061224494</v>
      </c>
    </row>
    <row r="29" spans="1:113">
      <c r="A29" s="7" t="s">
        <v>223</v>
      </c>
      <c r="B29" s="3" t="s">
        <v>77</v>
      </c>
      <c r="C29" s="3" t="s">
        <v>224</v>
      </c>
      <c r="D29" s="4">
        <v>4309</v>
      </c>
      <c r="E29" s="5">
        <v>0</v>
      </c>
      <c r="F29" s="5">
        <v>0</v>
      </c>
      <c r="G29" s="5">
        <v>0</v>
      </c>
      <c r="H29" s="27">
        <v>0</v>
      </c>
      <c r="I29" s="27">
        <v>500</v>
      </c>
      <c r="J29" s="27">
        <v>0</v>
      </c>
      <c r="K29" s="27">
        <v>0</v>
      </c>
      <c r="L29" s="27">
        <v>46280</v>
      </c>
      <c r="M29" s="27">
        <v>0</v>
      </c>
      <c r="N29" s="27">
        <v>0</v>
      </c>
      <c r="O29" s="27">
        <v>0</v>
      </c>
      <c r="P29" s="27">
        <v>0</v>
      </c>
      <c r="Q29" s="27">
        <v>298120</v>
      </c>
      <c r="R29" s="27">
        <v>6960</v>
      </c>
      <c r="S29" s="27">
        <v>0</v>
      </c>
      <c r="T29" s="24">
        <v>0</v>
      </c>
      <c r="U29" s="27">
        <v>0</v>
      </c>
      <c r="V29" s="5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5">
        <v>0</v>
      </c>
      <c r="AC29" s="5">
        <v>0</v>
      </c>
      <c r="AD29" s="5">
        <v>0</v>
      </c>
      <c r="AE29" s="27">
        <v>0</v>
      </c>
      <c r="AF29" s="5">
        <v>0</v>
      </c>
      <c r="AG29" s="5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5">
        <v>0</v>
      </c>
      <c r="AN29" s="4">
        <v>182</v>
      </c>
      <c r="AO29" s="5">
        <v>0</v>
      </c>
      <c r="AP29" s="27">
        <v>36880</v>
      </c>
      <c r="AQ29" s="5">
        <v>0</v>
      </c>
      <c r="AR29" s="5">
        <v>0</v>
      </c>
      <c r="AS29" s="5">
        <v>0</v>
      </c>
      <c r="AT29" s="27">
        <v>230850</v>
      </c>
      <c r="AU29" s="27">
        <v>0</v>
      </c>
      <c r="AV29" s="27">
        <v>326460</v>
      </c>
      <c r="AW29" s="27">
        <v>0</v>
      </c>
      <c r="AX29" s="32">
        <v>0</v>
      </c>
      <c r="AY29" s="32">
        <v>0</v>
      </c>
      <c r="AZ29" s="32">
        <v>0</v>
      </c>
      <c r="BA29" s="32">
        <v>0</v>
      </c>
      <c r="BB29" s="27">
        <v>126</v>
      </c>
      <c r="BC29" s="27">
        <v>5106</v>
      </c>
      <c r="BD29" s="27">
        <v>970</v>
      </c>
      <c r="BE29" s="27">
        <v>0</v>
      </c>
      <c r="BF29" s="24">
        <v>0</v>
      </c>
      <c r="BG29" s="24">
        <v>0</v>
      </c>
      <c r="BH29" s="24">
        <v>0</v>
      </c>
      <c r="BI29" s="24">
        <v>400</v>
      </c>
      <c r="BJ29" s="24">
        <v>0</v>
      </c>
      <c r="BK29" s="27">
        <v>0</v>
      </c>
      <c r="BL29" s="27">
        <v>0</v>
      </c>
      <c r="BM29" s="27">
        <v>6447</v>
      </c>
      <c r="BN29" s="27">
        <v>13839</v>
      </c>
      <c r="BO29" s="27">
        <v>0</v>
      </c>
      <c r="BP29" s="47">
        <v>0</v>
      </c>
      <c r="BQ29" s="27">
        <v>120</v>
      </c>
      <c r="BR29" s="27">
        <v>0</v>
      </c>
      <c r="BS29" s="27">
        <v>254120</v>
      </c>
      <c r="BT29" s="36">
        <v>0</v>
      </c>
      <c r="BU29" s="39">
        <v>298120</v>
      </c>
      <c r="BV29" s="39">
        <v>745910</v>
      </c>
      <c r="BW29" s="43">
        <v>0</v>
      </c>
      <c r="BX29" s="36">
        <v>0</v>
      </c>
      <c r="BY29" s="43">
        <v>0</v>
      </c>
      <c r="BZ29" s="5">
        <v>0</v>
      </c>
      <c r="CA29" s="5">
        <v>0</v>
      </c>
      <c r="CB29" s="6">
        <v>173320</v>
      </c>
      <c r="CC29" s="27">
        <v>173320</v>
      </c>
      <c r="CD29" s="36">
        <v>0</v>
      </c>
      <c r="CE29" s="36">
        <v>0</v>
      </c>
      <c r="CF29" s="36">
        <v>0</v>
      </c>
      <c r="CG29" s="43">
        <v>0</v>
      </c>
      <c r="CH29" s="47">
        <v>0</v>
      </c>
      <c r="CI29" s="55">
        <f t="shared" si="0"/>
        <v>1400098</v>
      </c>
      <c r="CJ29" s="55">
        <f t="shared" si="1"/>
        <v>745910</v>
      </c>
      <c r="CK29" s="55">
        <f t="shared" si="2"/>
        <v>0</v>
      </c>
      <c r="CL29" s="55">
        <f t="shared" si="3"/>
        <v>400</v>
      </c>
      <c r="CM29" s="55">
        <f t="shared" si="4"/>
        <v>2146408</v>
      </c>
      <c r="CN29" s="59">
        <f t="shared" si="5"/>
        <v>65.229816512051769</v>
      </c>
      <c r="CO29" s="59">
        <v>65.229816512051769</v>
      </c>
      <c r="CP29" s="59">
        <v>65.229816512051769</v>
      </c>
      <c r="CQ29" s="55">
        <f t="shared" si="6"/>
        <v>498.12207008586677</v>
      </c>
      <c r="CR29" s="55">
        <f t="shared" si="7"/>
        <v>2146408</v>
      </c>
      <c r="CS29" s="55">
        <f t="shared" si="8"/>
        <v>498.12207008586677</v>
      </c>
      <c r="CT29" s="55">
        <f t="shared" si="9"/>
        <v>2146408</v>
      </c>
      <c r="CU29" s="55">
        <f t="shared" si="10"/>
        <v>498.12207008586677</v>
      </c>
      <c r="CV29" s="55">
        <f t="shared" si="11"/>
        <v>64.314226038524026</v>
      </c>
      <c r="CW29" s="55">
        <f t="shared" si="12"/>
        <v>2.7848688790902763E-2</v>
      </c>
      <c r="CX29" s="55">
        <f t="shared" si="13"/>
        <v>1.6152239498723602</v>
      </c>
      <c r="CY29" s="55">
        <f t="shared" si="14"/>
        <v>0</v>
      </c>
      <c r="CZ29" s="55">
        <f t="shared" si="15"/>
        <v>0</v>
      </c>
      <c r="DA29" s="55">
        <f t="shared" si="16"/>
        <v>75.762357855650961</v>
      </c>
      <c r="DB29" s="55">
        <f t="shared" si="17"/>
        <v>58.974239962868417</v>
      </c>
      <c r="DC29" s="55">
        <f t="shared" si="18"/>
        <v>134.73659781851939</v>
      </c>
      <c r="DD29" s="55">
        <f t="shared" si="19"/>
        <v>173.10512880018567</v>
      </c>
      <c r="DE29" s="55">
        <f t="shared" si="20"/>
        <v>5.9220236713854719</v>
      </c>
      <c r="DF29" s="55">
        <f t="shared" si="21"/>
        <v>40.222789510327225</v>
      </c>
      <c r="DG29" s="55">
        <f t="shared" si="22"/>
        <v>0</v>
      </c>
      <c r="DH29" s="55">
        <f t="shared" si="23"/>
        <v>40.222789510327225</v>
      </c>
      <c r="DI29" s="55">
        <f t="shared" si="24"/>
        <v>173.10512880018567</v>
      </c>
    </row>
    <row r="30" spans="1:113">
      <c r="A30" s="7" t="s">
        <v>130</v>
      </c>
      <c r="B30" s="3" t="s">
        <v>77</v>
      </c>
      <c r="C30" s="3" t="s">
        <v>131</v>
      </c>
      <c r="D30" s="4">
        <v>2010</v>
      </c>
      <c r="E30" s="5">
        <v>0</v>
      </c>
      <c r="F30" s="5">
        <v>0</v>
      </c>
      <c r="G30" s="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77321</v>
      </c>
      <c r="R30" s="27">
        <v>40048</v>
      </c>
      <c r="S30" s="27">
        <v>0</v>
      </c>
      <c r="T30" s="24">
        <v>0</v>
      </c>
      <c r="U30" s="27">
        <v>0</v>
      </c>
      <c r="V30" s="5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5">
        <v>0</v>
      </c>
      <c r="AC30" s="5">
        <v>0</v>
      </c>
      <c r="AD30" s="5">
        <v>0</v>
      </c>
      <c r="AE30" s="27">
        <v>0</v>
      </c>
      <c r="AF30" s="5">
        <v>0</v>
      </c>
      <c r="AG30" s="5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">
        <v>0</v>
      </c>
      <c r="AN30" s="5">
        <v>0</v>
      </c>
      <c r="AO30" s="5">
        <v>0</v>
      </c>
      <c r="AP30" s="27">
        <v>0</v>
      </c>
      <c r="AQ30" s="5">
        <v>0</v>
      </c>
      <c r="AR30" s="5">
        <v>0</v>
      </c>
      <c r="AS30" s="5">
        <v>0</v>
      </c>
      <c r="AT30" s="27">
        <v>51259</v>
      </c>
      <c r="AU30" s="27">
        <v>0</v>
      </c>
      <c r="AV30" s="27">
        <v>161053</v>
      </c>
      <c r="AW30" s="27">
        <v>0</v>
      </c>
      <c r="AX30" s="32">
        <v>0</v>
      </c>
      <c r="AY30" s="32">
        <v>0</v>
      </c>
      <c r="AZ30" s="32">
        <v>0</v>
      </c>
      <c r="BA30" s="32">
        <v>0</v>
      </c>
      <c r="BB30" s="27">
        <v>6</v>
      </c>
      <c r="BC30" s="27">
        <v>1712</v>
      </c>
      <c r="BD30" s="27">
        <v>920</v>
      </c>
      <c r="BE30" s="27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7">
        <v>0</v>
      </c>
      <c r="BL30" s="27">
        <v>0</v>
      </c>
      <c r="BM30" s="27">
        <v>1360</v>
      </c>
      <c r="BN30" s="27">
        <v>2289</v>
      </c>
      <c r="BO30" s="27">
        <v>0</v>
      </c>
      <c r="BP30" s="47">
        <v>0</v>
      </c>
      <c r="BQ30" s="27">
        <v>995</v>
      </c>
      <c r="BR30" s="27">
        <v>0</v>
      </c>
      <c r="BS30" s="27">
        <v>0</v>
      </c>
      <c r="BT30" s="36">
        <v>0</v>
      </c>
      <c r="BU30" s="39">
        <v>378180</v>
      </c>
      <c r="BV30" s="39">
        <v>378180</v>
      </c>
      <c r="BW30" s="43">
        <v>0</v>
      </c>
      <c r="BX30" s="36">
        <v>0</v>
      </c>
      <c r="BY30" s="43">
        <v>2550</v>
      </c>
      <c r="BZ30" s="5">
        <v>0</v>
      </c>
      <c r="CA30" s="5">
        <v>0</v>
      </c>
      <c r="CB30" s="6">
        <v>62639</v>
      </c>
      <c r="CC30" s="27">
        <v>62639</v>
      </c>
      <c r="CD30" s="36">
        <v>0</v>
      </c>
      <c r="CE30" s="36">
        <v>0</v>
      </c>
      <c r="CF30" s="36">
        <v>0</v>
      </c>
      <c r="CG30" s="43">
        <v>0</v>
      </c>
      <c r="CH30" s="47">
        <v>0</v>
      </c>
      <c r="CI30" s="55">
        <f t="shared" si="0"/>
        <v>399602</v>
      </c>
      <c r="CJ30" s="55">
        <f t="shared" si="1"/>
        <v>378180</v>
      </c>
      <c r="CK30" s="55">
        <f t="shared" si="2"/>
        <v>0</v>
      </c>
      <c r="CL30" s="55">
        <f t="shared" si="3"/>
        <v>0</v>
      </c>
      <c r="CM30" s="55">
        <f t="shared" si="4"/>
        <v>777782</v>
      </c>
      <c r="CN30" s="59">
        <f t="shared" si="5"/>
        <v>51.37712109562834</v>
      </c>
      <c r="CO30" s="59">
        <v>51.37712109562834</v>
      </c>
      <c r="CP30" s="59">
        <v>51.37712109562834</v>
      </c>
      <c r="CQ30" s="55">
        <f t="shared" si="6"/>
        <v>386.95621890547261</v>
      </c>
      <c r="CR30" s="55">
        <f t="shared" si="7"/>
        <v>780332</v>
      </c>
      <c r="CS30" s="55">
        <f t="shared" si="8"/>
        <v>388.22487562189053</v>
      </c>
      <c r="CT30" s="55">
        <f t="shared" si="9"/>
        <v>780332</v>
      </c>
      <c r="CU30" s="55">
        <f t="shared" si="10"/>
        <v>388.22487562189053</v>
      </c>
      <c r="CV30" s="55">
        <f t="shared" si="11"/>
        <v>25.501990049751242</v>
      </c>
      <c r="CW30" s="55">
        <f t="shared" si="12"/>
        <v>0.49502487562189057</v>
      </c>
      <c r="CX30" s="55">
        <f t="shared" si="13"/>
        <v>19.924378109452736</v>
      </c>
      <c r="CY30" s="55">
        <f t="shared" si="14"/>
        <v>0</v>
      </c>
      <c r="CZ30" s="55">
        <f t="shared" si="15"/>
        <v>0</v>
      </c>
      <c r="DA30" s="55">
        <f t="shared" si="16"/>
        <v>80.125870646766174</v>
      </c>
      <c r="DB30" s="55">
        <f t="shared" si="17"/>
        <v>0</v>
      </c>
      <c r="DC30" s="55">
        <f t="shared" si="18"/>
        <v>80.125870646766174</v>
      </c>
      <c r="DD30" s="55">
        <f t="shared" si="19"/>
        <v>188.14925373134329</v>
      </c>
      <c r="DE30" s="55">
        <f t="shared" si="20"/>
        <v>2.6701492537313434</v>
      </c>
      <c r="DF30" s="55">
        <f t="shared" si="21"/>
        <v>31.163681592039801</v>
      </c>
      <c r="DG30" s="55">
        <f t="shared" si="22"/>
        <v>0</v>
      </c>
      <c r="DH30" s="55">
        <f t="shared" si="23"/>
        <v>31.163681592039801</v>
      </c>
      <c r="DI30" s="55">
        <f t="shared" si="24"/>
        <v>188.14925373134329</v>
      </c>
    </row>
    <row r="31" spans="1:113">
      <c r="A31" s="7" t="s">
        <v>122</v>
      </c>
      <c r="B31" s="3" t="s">
        <v>77</v>
      </c>
      <c r="C31" s="3" t="s">
        <v>123</v>
      </c>
      <c r="D31" s="4">
        <v>906</v>
      </c>
      <c r="E31" s="5">
        <v>0</v>
      </c>
      <c r="F31" s="5">
        <v>0</v>
      </c>
      <c r="G31" s="5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23500</v>
      </c>
      <c r="R31" s="27">
        <v>22740</v>
      </c>
      <c r="S31" s="27">
        <v>0</v>
      </c>
      <c r="T31" s="24">
        <v>0</v>
      </c>
      <c r="U31" s="27">
        <v>0</v>
      </c>
      <c r="V31" s="5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5">
        <v>0</v>
      </c>
      <c r="AC31" s="5">
        <v>0</v>
      </c>
      <c r="AD31" s="5">
        <v>0</v>
      </c>
      <c r="AE31" s="27">
        <v>0</v>
      </c>
      <c r="AF31" s="5">
        <v>0</v>
      </c>
      <c r="AG31" s="5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5">
        <v>0</v>
      </c>
      <c r="AN31" s="5">
        <v>0</v>
      </c>
      <c r="AO31" s="5">
        <v>0</v>
      </c>
      <c r="AP31" s="27">
        <v>0</v>
      </c>
      <c r="AQ31" s="5">
        <v>0</v>
      </c>
      <c r="AR31" s="5">
        <v>0</v>
      </c>
      <c r="AS31" s="5">
        <v>0</v>
      </c>
      <c r="AT31" s="27">
        <v>33320</v>
      </c>
      <c r="AU31" s="27">
        <v>0</v>
      </c>
      <c r="AV31" s="27">
        <v>53000</v>
      </c>
      <c r="AW31" s="27">
        <v>0</v>
      </c>
      <c r="AX31" s="32">
        <v>0</v>
      </c>
      <c r="AY31" s="32">
        <v>0</v>
      </c>
      <c r="AZ31" s="32">
        <v>0</v>
      </c>
      <c r="BA31" s="32">
        <v>0</v>
      </c>
      <c r="BB31" s="27">
        <v>3</v>
      </c>
      <c r="BC31" s="27">
        <v>735</v>
      </c>
      <c r="BD31" s="27">
        <v>190</v>
      </c>
      <c r="BE31" s="27">
        <v>0</v>
      </c>
      <c r="BF31" s="24">
        <v>0</v>
      </c>
      <c r="BG31" s="24">
        <v>0</v>
      </c>
      <c r="BH31" s="24">
        <v>0</v>
      </c>
      <c r="BI31" s="24">
        <v>200</v>
      </c>
      <c r="BJ31" s="24">
        <v>0</v>
      </c>
      <c r="BK31" s="27">
        <v>0</v>
      </c>
      <c r="BL31" s="27">
        <v>0</v>
      </c>
      <c r="BM31" s="27">
        <v>584</v>
      </c>
      <c r="BN31" s="27">
        <v>982</v>
      </c>
      <c r="BO31" s="27">
        <v>0</v>
      </c>
      <c r="BP31" s="47">
        <v>0</v>
      </c>
      <c r="BQ31" s="27">
        <v>0</v>
      </c>
      <c r="BR31" s="27">
        <v>0</v>
      </c>
      <c r="BS31" s="27">
        <v>0</v>
      </c>
      <c r="BT31" s="36">
        <v>0</v>
      </c>
      <c r="BU31" s="39">
        <v>126300</v>
      </c>
      <c r="BV31" s="39">
        <v>126300</v>
      </c>
      <c r="BW31" s="43">
        <v>0</v>
      </c>
      <c r="BX31" s="36">
        <v>0</v>
      </c>
      <c r="BY31" s="43">
        <v>0</v>
      </c>
      <c r="BZ31" s="5">
        <v>0</v>
      </c>
      <c r="CA31" s="5">
        <v>0</v>
      </c>
      <c r="CB31" s="6">
        <v>24050</v>
      </c>
      <c r="CC31" s="27">
        <v>24050</v>
      </c>
      <c r="CD31" s="36">
        <v>0</v>
      </c>
      <c r="CE31" s="36">
        <v>0</v>
      </c>
      <c r="CF31" s="36">
        <v>0</v>
      </c>
      <c r="CG31" s="43">
        <v>0</v>
      </c>
      <c r="CH31" s="47">
        <v>0</v>
      </c>
      <c r="CI31" s="55">
        <f t="shared" ref="CI31:CI34" si="25">H31+I31+J31+K31+L31+M31+N31+O31+P31+Q31+R31+S31+U31+W31+X31+Y31+Z31+AA31+AE31+AH31+AI31+AJ31+AK31+AL31+AP31+AT31+AU31+AV31+AW31+BB31+BC31+BD31+BE31+BK31+BL31+BM31+BN31+BO31+BQ31+BR31+BS31+CC31</f>
        <v>159104</v>
      </c>
      <c r="CJ31" s="55">
        <f t="shared" si="1"/>
        <v>126300</v>
      </c>
      <c r="CK31" s="55">
        <f t="shared" si="2"/>
        <v>0</v>
      </c>
      <c r="CL31" s="55">
        <f t="shared" si="3"/>
        <v>200</v>
      </c>
      <c r="CM31" s="55">
        <f t="shared" si="4"/>
        <v>285604</v>
      </c>
      <c r="CN31" s="59">
        <f t="shared" si="5"/>
        <v>55.707903250654752</v>
      </c>
      <c r="CO31" s="59">
        <v>55.707903250654752</v>
      </c>
      <c r="CP31" s="59">
        <v>55.707903250654752</v>
      </c>
      <c r="CQ31" s="55">
        <f t="shared" ref="CQ31:CQ35" si="26">CM31/D31</f>
        <v>315.23620309050773</v>
      </c>
      <c r="CR31" s="55">
        <f t="shared" si="7"/>
        <v>285604</v>
      </c>
      <c r="CS31" s="55">
        <f t="shared" ref="CS31:CS35" si="27">CR31/D31</f>
        <v>315.23620309050773</v>
      </c>
      <c r="CT31" s="55">
        <f t="shared" ref="CT31:CT35" si="28">CR31+CH31+BP31</f>
        <v>285604</v>
      </c>
      <c r="CU31" s="55">
        <f t="shared" ref="CU31:CU35" si="29">CT31/D31</f>
        <v>315.23620309050773</v>
      </c>
      <c r="CV31" s="55">
        <f t="shared" si="11"/>
        <v>36.777041942604853</v>
      </c>
      <c r="CW31" s="55">
        <f t="shared" ref="CW31:CW35" si="30">(M31+BQ31)/D31</f>
        <v>0</v>
      </c>
      <c r="CX31" s="55">
        <f t="shared" si="13"/>
        <v>25.099337748344372</v>
      </c>
      <c r="CY31" s="55">
        <f t="shared" ref="CY31:CY35" si="31">(O31+BR31)/D31</f>
        <v>0</v>
      </c>
      <c r="CZ31" s="55">
        <f t="shared" si="15"/>
        <v>0</v>
      </c>
      <c r="DA31" s="55">
        <f t="shared" si="16"/>
        <v>58.498896247240616</v>
      </c>
      <c r="DB31" s="55">
        <f t="shared" ref="DB31:DB35" si="32">BS31/D31</f>
        <v>0</v>
      </c>
      <c r="DC31" s="55">
        <f t="shared" si="18"/>
        <v>58.498896247240616</v>
      </c>
      <c r="DD31" s="55">
        <f t="shared" ref="DD31:DD35" si="33">BV31/D31</f>
        <v>139.40397350993376</v>
      </c>
      <c r="DE31" s="55">
        <f t="shared" si="20"/>
        <v>2.5430463576158941</v>
      </c>
      <c r="DF31" s="55">
        <f t="shared" ref="DF31:DF35" si="34">CC31/D31</f>
        <v>26.545253863134658</v>
      </c>
      <c r="DG31" s="55">
        <f t="shared" ref="DG31:DG35" si="35">CD31/D31</f>
        <v>0</v>
      </c>
      <c r="DH31" s="55">
        <f t="shared" si="23"/>
        <v>26.545253863134658</v>
      </c>
      <c r="DI31" s="55">
        <f t="shared" ref="DI31:DI35" si="36">(CJ31+CK31)/D31</f>
        <v>139.40397350993376</v>
      </c>
    </row>
    <row r="32" spans="1:113">
      <c r="A32" s="7" t="s">
        <v>128</v>
      </c>
      <c r="B32" s="3" t="s">
        <v>77</v>
      </c>
      <c r="C32" s="3" t="s">
        <v>129</v>
      </c>
      <c r="D32" s="4">
        <v>47303</v>
      </c>
      <c r="E32" s="5">
        <v>0</v>
      </c>
      <c r="F32" s="5">
        <v>0</v>
      </c>
      <c r="G32" s="4">
        <v>310</v>
      </c>
      <c r="H32" s="27">
        <v>0</v>
      </c>
      <c r="I32" s="27">
        <v>1100</v>
      </c>
      <c r="J32" s="27">
        <v>0</v>
      </c>
      <c r="K32" s="27">
        <v>0</v>
      </c>
      <c r="L32" s="27">
        <v>1462100</v>
      </c>
      <c r="M32" s="27">
        <v>580</v>
      </c>
      <c r="N32" s="27">
        <v>24440</v>
      </c>
      <c r="O32" s="27">
        <v>0</v>
      </c>
      <c r="P32" s="27">
        <v>0</v>
      </c>
      <c r="Q32" s="27">
        <v>3168400</v>
      </c>
      <c r="R32" s="27">
        <v>126040</v>
      </c>
      <c r="S32" s="27">
        <v>0</v>
      </c>
      <c r="T32" s="24">
        <v>0</v>
      </c>
      <c r="U32" s="27">
        <v>0</v>
      </c>
      <c r="V32" s="5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5">
        <v>0</v>
      </c>
      <c r="AC32" s="5">
        <v>0</v>
      </c>
      <c r="AD32" s="5">
        <v>0</v>
      </c>
      <c r="AE32" s="27">
        <v>0</v>
      </c>
      <c r="AF32" s="5">
        <v>0</v>
      </c>
      <c r="AG32" s="5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5">
        <v>0</v>
      </c>
      <c r="AN32" s="5">
        <v>0</v>
      </c>
      <c r="AO32" s="5">
        <v>0</v>
      </c>
      <c r="AP32" s="27">
        <v>74180</v>
      </c>
      <c r="AQ32" s="5">
        <v>0</v>
      </c>
      <c r="AR32" s="5">
        <v>0</v>
      </c>
      <c r="AS32" s="5">
        <v>0</v>
      </c>
      <c r="AT32" s="27">
        <v>2292260</v>
      </c>
      <c r="AU32" s="27">
        <v>0</v>
      </c>
      <c r="AV32" s="27">
        <v>7033530</v>
      </c>
      <c r="AW32" s="27">
        <v>235425</v>
      </c>
      <c r="AX32" s="32">
        <v>0</v>
      </c>
      <c r="AY32" s="32">
        <v>0</v>
      </c>
      <c r="AZ32" s="32">
        <v>0</v>
      </c>
      <c r="BA32" s="32">
        <v>0</v>
      </c>
      <c r="BB32" s="27">
        <v>580</v>
      </c>
      <c r="BC32" s="27">
        <v>57980</v>
      </c>
      <c r="BD32" s="27">
        <v>20125</v>
      </c>
      <c r="BE32" s="27">
        <v>0</v>
      </c>
      <c r="BF32" s="24">
        <v>0</v>
      </c>
      <c r="BG32" s="24">
        <v>0</v>
      </c>
      <c r="BH32" s="24">
        <v>0</v>
      </c>
      <c r="BI32" s="24">
        <v>5380</v>
      </c>
      <c r="BJ32" s="24">
        <v>0</v>
      </c>
      <c r="BK32" s="27">
        <v>4740</v>
      </c>
      <c r="BL32" s="27">
        <v>0</v>
      </c>
      <c r="BM32" s="27">
        <v>65100</v>
      </c>
      <c r="BN32" s="27">
        <v>95800</v>
      </c>
      <c r="BO32" s="27">
        <v>995180</v>
      </c>
      <c r="BP32" s="47">
        <v>0</v>
      </c>
      <c r="BQ32" s="27">
        <v>35870</v>
      </c>
      <c r="BR32" s="27">
        <v>0</v>
      </c>
      <c r="BS32" s="27">
        <v>2983520</v>
      </c>
      <c r="BT32" s="37">
        <v>40620</v>
      </c>
      <c r="BU32" s="39">
        <v>9275110</v>
      </c>
      <c r="BV32" s="39">
        <v>9275110</v>
      </c>
      <c r="BW32" s="43">
        <v>0</v>
      </c>
      <c r="BX32" s="37">
        <v>0</v>
      </c>
      <c r="BY32" s="43">
        <v>3066200</v>
      </c>
      <c r="BZ32" s="5">
        <v>0</v>
      </c>
      <c r="CA32" s="5">
        <v>0</v>
      </c>
      <c r="CB32" s="6">
        <v>1503700</v>
      </c>
      <c r="CC32" s="27">
        <v>1503700</v>
      </c>
      <c r="CD32" s="37">
        <v>0</v>
      </c>
      <c r="CE32" s="37">
        <v>0</v>
      </c>
      <c r="CF32" s="37">
        <v>0</v>
      </c>
      <c r="CG32" s="43">
        <v>0</v>
      </c>
      <c r="CH32" s="47">
        <v>0</v>
      </c>
      <c r="CI32" s="55">
        <f t="shared" si="25"/>
        <v>20180650</v>
      </c>
      <c r="CJ32" s="55">
        <f t="shared" ref="CJ32:CJ34" si="37">BV32</f>
        <v>9275110</v>
      </c>
      <c r="CK32" s="55">
        <f t="shared" ref="CK32:CK34" si="38">BT32+BX32+CD32+CE32+CF32</f>
        <v>40620</v>
      </c>
      <c r="CL32" s="55">
        <f t="shared" ref="CL32:CL34" si="39">T32+AX32+AY32+AZ32+BA32+BF32+BG32+BH32+BI32+BJ32</f>
        <v>5380</v>
      </c>
      <c r="CM32" s="55">
        <f t="shared" ref="CM32:CM34" si="40">CI32+CJ32+CK32+CL32</f>
        <v>29501760</v>
      </c>
      <c r="CN32" s="59">
        <f t="shared" ref="CN32:CN34" si="41">CI32/CM32*100</f>
        <v>68.404901944833114</v>
      </c>
      <c r="CO32" s="59">
        <v>68.404901944833114</v>
      </c>
      <c r="CP32" s="59">
        <v>68.404901944833114</v>
      </c>
      <c r="CQ32" s="55">
        <f t="shared" si="26"/>
        <v>623.67629960044815</v>
      </c>
      <c r="CR32" s="55">
        <f t="shared" ref="CR32:CR35" si="42">CM32+BW32+BY32</f>
        <v>32567960</v>
      </c>
      <c r="CS32" s="55">
        <f t="shared" si="27"/>
        <v>688.49671268207089</v>
      </c>
      <c r="CT32" s="55">
        <f t="shared" si="28"/>
        <v>32567960</v>
      </c>
      <c r="CU32" s="55">
        <f t="shared" si="29"/>
        <v>688.49671268207089</v>
      </c>
      <c r="CV32" s="55">
        <f t="shared" ref="CV32:CV35" si="43">(L32+AT32)/D32</f>
        <v>79.368327590216268</v>
      </c>
      <c r="CW32" s="55">
        <f t="shared" si="30"/>
        <v>0.77056423482654379</v>
      </c>
      <c r="CX32" s="55">
        <f t="shared" ref="CX32:CX35" si="44">(R32+AU32)/D32</f>
        <v>2.6645244487664632</v>
      </c>
      <c r="CY32" s="55">
        <f t="shared" si="31"/>
        <v>0</v>
      </c>
      <c r="CZ32" s="55">
        <f t="shared" ref="CZ32:CZ35" si="45">(N32+BO32)/D32</f>
        <v>21.555081073082047</v>
      </c>
      <c r="DA32" s="55">
        <f t="shared" ref="DA32:DA35" si="46">AV32/D32</f>
        <v>148.69099211466502</v>
      </c>
      <c r="DB32" s="55">
        <f t="shared" si="32"/>
        <v>63.072532397522359</v>
      </c>
      <c r="DC32" s="55">
        <f t="shared" ref="DC32:DC35" si="47">DA32+DB32</f>
        <v>211.76352451218739</v>
      </c>
      <c r="DD32" s="55">
        <f t="shared" si="33"/>
        <v>196.07868422721603</v>
      </c>
      <c r="DE32" s="55">
        <f t="shared" ref="DE32:DE35" si="48">(X32+Y32+Z32+AA32+BB32+BC32+BM32+BN32)/D32</f>
        <v>4.63945204321079</v>
      </c>
      <c r="DF32" s="55">
        <f t="shared" si="34"/>
        <v>31.788681478975963</v>
      </c>
      <c r="DG32" s="55">
        <f t="shared" si="35"/>
        <v>0</v>
      </c>
      <c r="DH32" s="55">
        <f t="shared" ref="DH32:DH35" si="49">DF32+DG32</f>
        <v>31.788681478975963</v>
      </c>
      <c r="DI32" s="55">
        <f t="shared" si="36"/>
        <v>196.93740354734371</v>
      </c>
    </row>
    <row r="33" spans="1:113">
      <c r="A33" s="7" t="s">
        <v>273</v>
      </c>
      <c r="B33" s="3" t="s">
        <v>77</v>
      </c>
      <c r="C33" s="3" t="s">
        <v>274</v>
      </c>
      <c r="D33" s="4">
        <v>7215</v>
      </c>
      <c r="E33" s="5">
        <v>0</v>
      </c>
      <c r="F33" s="5">
        <v>0</v>
      </c>
      <c r="G33" s="5">
        <v>0</v>
      </c>
      <c r="H33" s="28">
        <v>18</v>
      </c>
      <c r="I33" s="28">
        <v>0</v>
      </c>
      <c r="J33" s="28">
        <v>0</v>
      </c>
      <c r="K33" s="28">
        <v>0</v>
      </c>
      <c r="L33" s="28">
        <v>119380</v>
      </c>
      <c r="M33" s="28">
        <v>140</v>
      </c>
      <c r="N33" s="28">
        <v>0</v>
      </c>
      <c r="O33" s="28">
        <v>0</v>
      </c>
      <c r="P33" s="28">
        <v>0</v>
      </c>
      <c r="Q33" s="28">
        <v>275670</v>
      </c>
      <c r="R33" s="28">
        <v>80480</v>
      </c>
      <c r="S33" s="28">
        <v>0</v>
      </c>
      <c r="T33" s="24">
        <v>0</v>
      </c>
      <c r="U33" s="28">
        <v>0</v>
      </c>
      <c r="V33" s="5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5">
        <v>0</v>
      </c>
      <c r="AC33" s="5">
        <v>0</v>
      </c>
      <c r="AD33" s="5">
        <v>0</v>
      </c>
      <c r="AE33" s="28">
        <v>0</v>
      </c>
      <c r="AF33" s="5">
        <v>0</v>
      </c>
      <c r="AG33" s="5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5">
        <v>0</v>
      </c>
      <c r="AN33" s="5">
        <v>0</v>
      </c>
      <c r="AO33" s="5">
        <v>0</v>
      </c>
      <c r="AP33" s="28">
        <v>0</v>
      </c>
      <c r="AQ33" s="5">
        <v>0</v>
      </c>
      <c r="AR33" s="5">
        <v>0</v>
      </c>
      <c r="AS33" s="5">
        <v>0</v>
      </c>
      <c r="AT33" s="28">
        <v>287750</v>
      </c>
      <c r="AU33" s="28">
        <v>0</v>
      </c>
      <c r="AV33" s="28">
        <v>627670</v>
      </c>
      <c r="AW33" s="28">
        <v>0</v>
      </c>
      <c r="AX33" s="32">
        <v>0</v>
      </c>
      <c r="AY33" s="32">
        <v>0</v>
      </c>
      <c r="AZ33" s="32">
        <v>0</v>
      </c>
      <c r="BA33" s="32">
        <v>0</v>
      </c>
      <c r="BB33" s="28">
        <v>16</v>
      </c>
      <c r="BC33" s="28">
        <v>4582</v>
      </c>
      <c r="BD33" s="28">
        <v>5680</v>
      </c>
      <c r="BE33" s="28">
        <v>0</v>
      </c>
      <c r="BF33" s="24">
        <v>0</v>
      </c>
      <c r="BG33" s="24">
        <v>0</v>
      </c>
      <c r="BH33" s="24">
        <v>0</v>
      </c>
      <c r="BI33" s="24">
        <v>500</v>
      </c>
      <c r="BJ33" s="24">
        <v>0</v>
      </c>
      <c r="BK33" s="28">
        <v>0</v>
      </c>
      <c r="BL33" s="28">
        <v>0</v>
      </c>
      <c r="BM33" s="28">
        <v>3639</v>
      </c>
      <c r="BN33" s="28">
        <v>6127</v>
      </c>
      <c r="BO33" s="28">
        <v>0</v>
      </c>
      <c r="BP33" s="47">
        <v>0</v>
      </c>
      <c r="BQ33" s="28">
        <v>4600</v>
      </c>
      <c r="BR33" s="28">
        <v>0</v>
      </c>
      <c r="BS33" s="28">
        <v>624040</v>
      </c>
      <c r="BT33" s="37">
        <v>430</v>
      </c>
      <c r="BU33" s="39">
        <v>1441520</v>
      </c>
      <c r="BV33" s="39">
        <v>1441520</v>
      </c>
      <c r="BW33" s="43">
        <v>0</v>
      </c>
      <c r="BX33" s="37">
        <v>0</v>
      </c>
      <c r="BY33" s="43">
        <v>107620</v>
      </c>
      <c r="BZ33" s="5">
        <v>0</v>
      </c>
      <c r="CA33" s="5">
        <v>0</v>
      </c>
      <c r="CB33" s="6">
        <v>153020</v>
      </c>
      <c r="CC33" s="28">
        <v>153020</v>
      </c>
      <c r="CD33" s="37">
        <v>0</v>
      </c>
      <c r="CE33" s="37">
        <v>0</v>
      </c>
      <c r="CF33" s="37">
        <v>0</v>
      </c>
      <c r="CG33" s="43">
        <v>0</v>
      </c>
      <c r="CH33" s="47">
        <v>0</v>
      </c>
      <c r="CI33" s="55">
        <f t="shared" si="25"/>
        <v>2192812</v>
      </c>
      <c r="CJ33" s="55">
        <f t="shared" si="37"/>
        <v>1441520</v>
      </c>
      <c r="CK33" s="55">
        <f t="shared" si="38"/>
        <v>430</v>
      </c>
      <c r="CL33" s="55">
        <f t="shared" si="39"/>
        <v>500</v>
      </c>
      <c r="CM33" s="55">
        <f t="shared" si="40"/>
        <v>3635262</v>
      </c>
      <c r="CN33" s="59">
        <f t="shared" si="41"/>
        <v>60.320604127020282</v>
      </c>
      <c r="CO33" s="59">
        <v>60.320604127020282</v>
      </c>
      <c r="CP33" s="59">
        <v>60.320604127020282</v>
      </c>
      <c r="CQ33" s="55">
        <f t="shared" si="26"/>
        <v>503.84781704781705</v>
      </c>
      <c r="CR33" s="55">
        <f t="shared" si="42"/>
        <v>3742882</v>
      </c>
      <c r="CS33" s="55">
        <f t="shared" si="27"/>
        <v>518.76396396396399</v>
      </c>
      <c r="CT33" s="55">
        <f t="shared" si="28"/>
        <v>3742882</v>
      </c>
      <c r="CU33" s="55">
        <f t="shared" si="29"/>
        <v>518.76396396396399</v>
      </c>
      <c r="CV33" s="55">
        <f t="shared" si="43"/>
        <v>56.428274428274428</v>
      </c>
      <c r="CW33" s="55">
        <f t="shared" si="30"/>
        <v>0.656964656964657</v>
      </c>
      <c r="CX33" s="55">
        <f t="shared" si="44"/>
        <v>11.154539154539155</v>
      </c>
      <c r="CY33" s="55">
        <f t="shared" si="31"/>
        <v>0</v>
      </c>
      <c r="CZ33" s="55">
        <f t="shared" si="45"/>
        <v>0</v>
      </c>
      <c r="DA33" s="55">
        <f t="shared" si="46"/>
        <v>86.995148995148995</v>
      </c>
      <c r="DB33" s="55">
        <f t="shared" si="32"/>
        <v>86.492030492030494</v>
      </c>
      <c r="DC33" s="55">
        <f t="shared" si="47"/>
        <v>173.4871794871795</v>
      </c>
      <c r="DD33" s="55">
        <f t="shared" si="33"/>
        <v>199.7948717948718</v>
      </c>
      <c r="DE33" s="55">
        <f t="shared" si="48"/>
        <v>1.990852390852391</v>
      </c>
      <c r="DF33" s="55">
        <f t="shared" si="34"/>
        <v>21.208593208593207</v>
      </c>
      <c r="DG33" s="55">
        <f t="shared" si="35"/>
        <v>0</v>
      </c>
      <c r="DH33" s="55">
        <f t="shared" si="49"/>
        <v>21.208593208593207</v>
      </c>
      <c r="DI33" s="55">
        <f t="shared" si="36"/>
        <v>199.85446985446984</v>
      </c>
    </row>
    <row r="34" spans="1:113" ht="13.5" thickBot="1">
      <c r="A34" s="115" t="s">
        <v>110</v>
      </c>
      <c r="B34" s="116" t="s">
        <v>77</v>
      </c>
      <c r="C34" s="116" t="s">
        <v>111</v>
      </c>
      <c r="D34" s="117">
        <v>2066</v>
      </c>
      <c r="E34" s="118">
        <v>0</v>
      </c>
      <c r="F34" s="118">
        <v>0</v>
      </c>
      <c r="G34" s="11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84122</v>
      </c>
      <c r="R34" s="178">
        <v>41932</v>
      </c>
      <c r="S34" s="178">
        <v>0</v>
      </c>
      <c r="T34" s="120">
        <v>0</v>
      </c>
      <c r="U34" s="178">
        <v>0</v>
      </c>
      <c r="V34" s="11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18">
        <v>0</v>
      </c>
      <c r="AC34" s="118">
        <v>0</v>
      </c>
      <c r="AD34" s="118">
        <v>0</v>
      </c>
      <c r="AE34" s="178">
        <v>0</v>
      </c>
      <c r="AF34" s="118">
        <v>0</v>
      </c>
      <c r="AG34" s="118">
        <v>0</v>
      </c>
      <c r="AH34" s="178">
        <v>0</v>
      </c>
      <c r="AI34" s="178">
        <v>0</v>
      </c>
      <c r="AJ34" s="178">
        <v>0</v>
      </c>
      <c r="AK34" s="178">
        <v>0</v>
      </c>
      <c r="AL34" s="178">
        <v>0</v>
      </c>
      <c r="AM34" s="118">
        <v>0</v>
      </c>
      <c r="AN34" s="118">
        <v>0</v>
      </c>
      <c r="AO34" s="118">
        <v>0</v>
      </c>
      <c r="AP34" s="178">
        <v>0</v>
      </c>
      <c r="AQ34" s="118">
        <v>0</v>
      </c>
      <c r="AR34" s="118">
        <v>0</v>
      </c>
      <c r="AS34" s="118">
        <v>0</v>
      </c>
      <c r="AT34" s="178">
        <v>52189</v>
      </c>
      <c r="AU34" s="178">
        <v>0</v>
      </c>
      <c r="AV34" s="178">
        <v>129267</v>
      </c>
      <c r="AW34" s="178">
        <v>0</v>
      </c>
      <c r="AX34" s="121">
        <v>0</v>
      </c>
      <c r="AY34" s="121">
        <v>0</v>
      </c>
      <c r="AZ34" s="121">
        <v>0</v>
      </c>
      <c r="BA34" s="121">
        <v>0</v>
      </c>
      <c r="BB34" s="178">
        <v>6</v>
      </c>
      <c r="BC34" s="178">
        <v>1771</v>
      </c>
      <c r="BD34" s="178">
        <v>650</v>
      </c>
      <c r="BE34" s="178">
        <v>0</v>
      </c>
      <c r="BF34" s="120">
        <v>0</v>
      </c>
      <c r="BG34" s="120">
        <v>0</v>
      </c>
      <c r="BH34" s="120">
        <v>0</v>
      </c>
      <c r="BI34" s="120">
        <v>0</v>
      </c>
      <c r="BJ34" s="120">
        <v>0</v>
      </c>
      <c r="BK34" s="178">
        <v>0</v>
      </c>
      <c r="BL34" s="178">
        <v>0</v>
      </c>
      <c r="BM34" s="178">
        <v>1406</v>
      </c>
      <c r="BN34" s="178">
        <v>2367</v>
      </c>
      <c r="BO34" s="178">
        <v>0</v>
      </c>
      <c r="BP34" s="127">
        <v>0</v>
      </c>
      <c r="BQ34" s="178">
        <v>995</v>
      </c>
      <c r="BR34" s="178">
        <v>0</v>
      </c>
      <c r="BS34" s="178">
        <v>0</v>
      </c>
      <c r="BT34" s="122">
        <v>0</v>
      </c>
      <c r="BU34" s="123">
        <v>230761</v>
      </c>
      <c r="BV34" s="123">
        <v>230761</v>
      </c>
      <c r="BW34" s="124">
        <v>0</v>
      </c>
      <c r="BX34" s="122">
        <v>0</v>
      </c>
      <c r="BY34" s="124">
        <v>0</v>
      </c>
      <c r="BZ34" s="118">
        <v>0</v>
      </c>
      <c r="CA34" s="118">
        <v>0</v>
      </c>
      <c r="CB34" s="125">
        <v>56750</v>
      </c>
      <c r="CC34" s="178">
        <v>56750</v>
      </c>
      <c r="CD34" s="122">
        <v>0</v>
      </c>
      <c r="CE34" s="122">
        <v>0</v>
      </c>
      <c r="CF34" s="122">
        <v>0</v>
      </c>
      <c r="CG34" s="124">
        <v>0</v>
      </c>
      <c r="CH34" s="127">
        <v>0</v>
      </c>
      <c r="CI34" s="128">
        <f t="shared" si="25"/>
        <v>371455</v>
      </c>
      <c r="CJ34" s="128">
        <f t="shared" si="37"/>
        <v>230761</v>
      </c>
      <c r="CK34" s="128">
        <f t="shared" si="38"/>
        <v>0</v>
      </c>
      <c r="CL34" s="128">
        <f t="shared" si="39"/>
        <v>0</v>
      </c>
      <c r="CM34" s="128">
        <f t="shared" si="40"/>
        <v>602216</v>
      </c>
      <c r="CN34" s="129">
        <f t="shared" si="41"/>
        <v>61.68135685534758</v>
      </c>
      <c r="CO34" s="129">
        <v>61.68135685534758</v>
      </c>
      <c r="CP34" s="129">
        <v>61.68135685534758</v>
      </c>
      <c r="CQ34" s="128">
        <f t="shared" si="26"/>
        <v>291.48886737657307</v>
      </c>
      <c r="CR34" s="128">
        <f t="shared" si="42"/>
        <v>602216</v>
      </c>
      <c r="CS34" s="128">
        <f t="shared" si="27"/>
        <v>291.48886737657307</v>
      </c>
      <c r="CT34" s="128">
        <f t="shared" si="28"/>
        <v>602216</v>
      </c>
      <c r="CU34" s="128">
        <f t="shared" si="29"/>
        <v>291.48886737657307</v>
      </c>
      <c r="CV34" s="128">
        <f t="shared" si="43"/>
        <v>25.260890609874153</v>
      </c>
      <c r="CW34" s="128">
        <f t="shared" si="30"/>
        <v>0.48160696999031943</v>
      </c>
      <c r="CX34" s="128">
        <f t="shared" si="44"/>
        <v>20.296224588576962</v>
      </c>
      <c r="CY34" s="128">
        <f t="shared" si="31"/>
        <v>0</v>
      </c>
      <c r="CZ34" s="128">
        <f t="shared" si="45"/>
        <v>0</v>
      </c>
      <c r="DA34" s="128">
        <f t="shared" si="46"/>
        <v>62.568731848983546</v>
      </c>
      <c r="DB34" s="128">
        <f t="shared" si="32"/>
        <v>0</v>
      </c>
      <c r="DC34" s="128">
        <f t="shared" si="47"/>
        <v>62.568731848983546</v>
      </c>
      <c r="DD34" s="128">
        <f t="shared" si="33"/>
        <v>111.69457889641819</v>
      </c>
      <c r="DE34" s="128">
        <f t="shared" si="48"/>
        <v>2.6863504356243948</v>
      </c>
      <c r="DF34" s="128">
        <f t="shared" si="34"/>
        <v>27.468538238141335</v>
      </c>
      <c r="DG34" s="128">
        <f t="shared" si="35"/>
        <v>0</v>
      </c>
      <c r="DH34" s="128">
        <f t="shared" si="49"/>
        <v>27.468538238141335</v>
      </c>
      <c r="DI34" s="128">
        <f t="shared" si="36"/>
        <v>111.69457889641819</v>
      </c>
    </row>
    <row r="35" spans="1:113" ht="13.5" thickBot="1">
      <c r="A35" s="179" t="s">
        <v>720</v>
      </c>
      <c r="B35" s="146"/>
      <c r="C35" s="146" t="s">
        <v>720</v>
      </c>
      <c r="D35" s="156">
        <f t="shared" ref="D35:AI35" si="50">SUM(D2:D34)</f>
        <v>210066</v>
      </c>
      <c r="E35" s="157">
        <f t="shared" si="50"/>
        <v>0</v>
      </c>
      <c r="F35" s="157">
        <f t="shared" si="50"/>
        <v>0</v>
      </c>
      <c r="G35" s="157">
        <f t="shared" si="50"/>
        <v>2805</v>
      </c>
      <c r="H35" s="180">
        <f t="shared" si="50"/>
        <v>1292</v>
      </c>
      <c r="I35" s="180">
        <f t="shared" si="50"/>
        <v>4050</v>
      </c>
      <c r="J35" s="180">
        <f t="shared" si="50"/>
        <v>0</v>
      </c>
      <c r="K35" s="180">
        <f t="shared" si="50"/>
        <v>0</v>
      </c>
      <c r="L35" s="180">
        <f t="shared" si="50"/>
        <v>3751730</v>
      </c>
      <c r="M35" s="180">
        <f t="shared" si="50"/>
        <v>985030</v>
      </c>
      <c r="N35" s="180">
        <f t="shared" si="50"/>
        <v>42540</v>
      </c>
      <c r="O35" s="180">
        <f t="shared" si="50"/>
        <v>8020</v>
      </c>
      <c r="P35" s="180">
        <f t="shared" si="50"/>
        <v>820</v>
      </c>
      <c r="Q35" s="180">
        <f t="shared" si="50"/>
        <v>8038230</v>
      </c>
      <c r="R35" s="180">
        <f t="shared" si="50"/>
        <v>2515878</v>
      </c>
      <c r="S35" s="180">
        <f t="shared" si="50"/>
        <v>280</v>
      </c>
      <c r="T35" s="159">
        <f t="shared" si="50"/>
        <v>464</v>
      </c>
      <c r="U35" s="180">
        <f t="shared" si="50"/>
        <v>22120</v>
      </c>
      <c r="V35" s="157">
        <f t="shared" si="50"/>
        <v>0</v>
      </c>
      <c r="W35" s="180">
        <f t="shared" si="50"/>
        <v>0</v>
      </c>
      <c r="X35" s="180">
        <f t="shared" si="50"/>
        <v>0</v>
      </c>
      <c r="Y35" s="180">
        <f t="shared" si="50"/>
        <v>0</v>
      </c>
      <c r="Z35" s="180">
        <f t="shared" si="50"/>
        <v>0</v>
      </c>
      <c r="AA35" s="180">
        <f t="shared" si="50"/>
        <v>0</v>
      </c>
      <c r="AB35" s="157">
        <f t="shared" si="50"/>
        <v>0</v>
      </c>
      <c r="AC35" s="157">
        <f t="shared" si="50"/>
        <v>0</v>
      </c>
      <c r="AD35" s="157">
        <f t="shared" si="50"/>
        <v>0</v>
      </c>
      <c r="AE35" s="180">
        <f t="shared" si="50"/>
        <v>5700</v>
      </c>
      <c r="AF35" s="157">
        <f t="shared" si="50"/>
        <v>0</v>
      </c>
      <c r="AG35" s="157">
        <f t="shared" si="50"/>
        <v>0</v>
      </c>
      <c r="AH35" s="180">
        <f t="shared" si="50"/>
        <v>1780</v>
      </c>
      <c r="AI35" s="180">
        <f t="shared" si="50"/>
        <v>111580</v>
      </c>
      <c r="AJ35" s="180">
        <f t="shared" ref="AJ35:BO35" si="51">SUM(AJ2:AJ34)</f>
        <v>0</v>
      </c>
      <c r="AK35" s="180">
        <f t="shared" si="51"/>
        <v>0</v>
      </c>
      <c r="AL35" s="180">
        <f t="shared" si="51"/>
        <v>43820</v>
      </c>
      <c r="AM35" s="157">
        <f t="shared" si="51"/>
        <v>360</v>
      </c>
      <c r="AN35" s="157">
        <f t="shared" si="51"/>
        <v>829</v>
      </c>
      <c r="AO35" s="157">
        <f t="shared" si="51"/>
        <v>0</v>
      </c>
      <c r="AP35" s="180">
        <f t="shared" si="51"/>
        <v>290250</v>
      </c>
      <c r="AQ35" s="157">
        <f t="shared" si="51"/>
        <v>0</v>
      </c>
      <c r="AR35" s="157">
        <f t="shared" si="51"/>
        <v>0</v>
      </c>
      <c r="AS35" s="157">
        <f t="shared" si="51"/>
        <v>0</v>
      </c>
      <c r="AT35" s="180">
        <f t="shared" si="51"/>
        <v>8375960</v>
      </c>
      <c r="AU35" s="180">
        <f t="shared" si="51"/>
        <v>335760</v>
      </c>
      <c r="AV35" s="180">
        <f t="shared" si="51"/>
        <v>20958180</v>
      </c>
      <c r="AW35" s="180">
        <f t="shared" si="51"/>
        <v>307040</v>
      </c>
      <c r="AX35" s="160">
        <f t="shared" si="51"/>
        <v>0</v>
      </c>
      <c r="AY35" s="160">
        <f t="shared" si="51"/>
        <v>0</v>
      </c>
      <c r="AZ35" s="160">
        <f t="shared" si="51"/>
        <v>0</v>
      </c>
      <c r="BA35" s="160">
        <f t="shared" si="51"/>
        <v>0</v>
      </c>
      <c r="BB35" s="180">
        <f t="shared" si="51"/>
        <v>6979</v>
      </c>
      <c r="BC35" s="180">
        <f t="shared" si="51"/>
        <v>214470</v>
      </c>
      <c r="BD35" s="180">
        <f t="shared" si="51"/>
        <v>122355</v>
      </c>
      <c r="BE35" s="180">
        <f t="shared" si="51"/>
        <v>1220</v>
      </c>
      <c r="BF35" s="159">
        <f t="shared" si="51"/>
        <v>2700</v>
      </c>
      <c r="BG35" s="159">
        <f t="shared" si="51"/>
        <v>0</v>
      </c>
      <c r="BH35" s="159">
        <f t="shared" si="51"/>
        <v>0</v>
      </c>
      <c r="BI35" s="159">
        <f t="shared" si="51"/>
        <v>15550</v>
      </c>
      <c r="BJ35" s="159">
        <f t="shared" si="51"/>
        <v>2391</v>
      </c>
      <c r="BK35" s="180">
        <f t="shared" si="51"/>
        <v>11010</v>
      </c>
      <c r="BL35" s="180">
        <f t="shared" si="51"/>
        <v>30</v>
      </c>
      <c r="BM35" s="180">
        <f t="shared" si="51"/>
        <v>268465</v>
      </c>
      <c r="BN35" s="180">
        <f t="shared" si="51"/>
        <v>318401</v>
      </c>
      <c r="BO35" s="180">
        <f t="shared" si="51"/>
        <v>2365970</v>
      </c>
      <c r="BP35" s="165">
        <f t="shared" ref="BP35:CM35" si="52">SUM(BP2:BP34)</f>
        <v>0</v>
      </c>
      <c r="BQ35" s="180">
        <f t="shared" si="52"/>
        <v>263170</v>
      </c>
      <c r="BR35" s="180">
        <f t="shared" si="52"/>
        <v>78960</v>
      </c>
      <c r="BS35" s="180">
        <f t="shared" si="52"/>
        <v>11050620</v>
      </c>
      <c r="BT35" s="161">
        <f t="shared" si="52"/>
        <v>47230</v>
      </c>
      <c r="BU35" s="162">
        <f t="shared" si="52"/>
        <v>41160032</v>
      </c>
      <c r="BV35" s="162">
        <f t="shared" si="52"/>
        <v>42697150</v>
      </c>
      <c r="BW35" s="163">
        <f t="shared" si="52"/>
        <v>0</v>
      </c>
      <c r="BX35" s="161">
        <f t="shared" si="52"/>
        <v>0</v>
      </c>
      <c r="BY35" s="163">
        <f t="shared" si="52"/>
        <v>5122110</v>
      </c>
      <c r="BZ35" s="157">
        <f t="shared" si="52"/>
        <v>2440</v>
      </c>
      <c r="CA35" s="157">
        <f t="shared" si="52"/>
        <v>0</v>
      </c>
      <c r="CB35" s="164">
        <f t="shared" si="52"/>
        <v>5216060</v>
      </c>
      <c r="CC35" s="180">
        <f t="shared" si="52"/>
        <v>5216060</v>
      </c>
      <c r="CD35" s="161">
        <f t="shared" si="52"/>
        <v>0</v>
      </c>
      <c r="CE35" s="161">
        <f t="shared" si="52"/>
        <v>0</v>
      </c>
      <c r="CF35" s="161">
        <f t="shared" si="52"/>
        <v>0</v>
      </c>
      <c r="CG35" s="163">
        <f t="shared" si="52"/>
        <v>0</v>
      </c>
      <c r="CH35" s="165">
        <f t="shared" si="52"/>
        <v>0</v>
      </c>
      <c r="CI35" s="150">
        <f t="shared" si="52"/>
        <v>65717770</v>
      </c>
      <c r="CJ35" s="150">
        <f t="shared" si="52"/>
        <v>42697150</v>
      </c>
      <c r="CK35" s="150">
        <f t="shared" si="52"/>
        <v>47230</v>
      </c>
      <c r="CL35" s="150">
        <f t="shared" si="52"/>
        <v>21105</v>
      </c>
      <c r="CM35" s="150">
        <f t="shared" si="52"/>
        <v>108483255</v>
      </c>
      <c r="CN35" s="166">
        <f>CI35/CM35*100</f>
        <v>60.578722495006254</v>
      </c>
      <c r="CO35" s="166">
        <v>60.578722495006254</v>
      </c>
      <c r="CP35" s="166">
        <v>60.578722495006254</v>
      </c>
      <c r="CQ35" s="150">
        <f t="shared" si="26"/>
        <v>516.42462368969757</v>
      </c>
      <c r="CR35" s="150">
        <f t="shared" si="42"/>
        <v>113605365</v>
      </c>
      <c r="CS35" s="150">
        <f t="shared" si="27"/>
        <v>540.80796035531694</v>
      </c>
      <c r="CT35" s="150">
        <f t="shared" si="28"/>
        <v>113605365</v>
      </c>
      <c r="CU35" s="150">
        <f t="shared" si="29"/>
        <v>540.80796035531694</v>
      </c>
      <c r="CV35" s="150">
        <f t="shared" si="43"/>
        <v>57.732760180133866</v>
      </c>
      <c r="CW35" s="150">
        <f t="shared" si="30"/>
        <v>5.9419420563061136</v>
      </c>
      <c r="CX35" s="150">
        <f t="shared" si="44"/>
        <v>13.574962154751363</v>
      </c>
      <c r="CY35" s="150">
        <f t="shared" si="31"/>
        <v>0.41406034293983796</v>
      </c>
      <c r="CZ35" s="150">
        <f t="shared" si="45"/>
        <v>11.465491797815924</v>
      </c>
      <c r="DA35" s="150">
        <f t="shared" si="46"/>
        <v>99.769501013967044</v>
      </c>
      <c r="DB35" s="150">
        <f t="shared" si="32"/>
        <v>52.605466853274685</v>
      </c>
      <c r="DC35" s="150">
        <f t="shared" si="47"/>
        <v>152.37496786724174</v>
      </c>
      <c r="DD35" s="150">
        <f t="shared" si="33"/>
        <v>203.25588148486665</v>
      </c>
      <c r="DE35" s="150">
        <f t="shared" si="48"/>
        <v>3.84790970456904</v>
      </c>
      <c r="DF35" s="150">
        <f t="shared" si="34"/>
        <v>24.830577056734551</v>
      </c>
      <c r="DG35" s="150">
        <f t="shared" si="35"/>
        <v>0</v>
      </c>
      <c r="DH35" s="150">
        <f t="shared" si="49"/>
        <v>24.830577056734551</v>
      </c>
      <c r="DI35" s="150">
        <f t="shared" si="36"/>
        <v>203.48071558462578</v>
      </c>
    </row>
  </sheetData>
  <conditionalFormatting sqref="CN1:CN1048576">
    <cfRule type="cellIs" dxfId="60" priority="9" operator="greaterThan">
      <formula>65</formula>
    </cfRule>
  </conditionalFormatting>
  <conditionalFormatting sqref="CO1:CO1048576">
    <cfRule type="cellIs" dxfId="59" priority="8" operator="between">
      <formula>35</formula>
      <formula>65</formula>
    </cfRule>
  </conditionalFormatting>
  <conditionalFormatting sqref="CP1:CP35">
    <cfRule type="cellIs" dxfId="58" priority="7" operator="lessThan">
      <formula>35</formula>
    </cfRule>
  </conditionalFormatting>
  <conditionalFormatting sqref="CQ1:CQ1048576 CS1:CS1048576 CU1:CU1048576">
    <cfRule type="cellIs" dxfId="57" priority="6" operator="greaterThan">
      <formula>600</formula>
    </cfRule>
  </conditionalFormatting>
  <conditionalFormatting sqref="CO35:CP35">
    <cfRule type="cellIs" dxfId="56" priority="1" operator="greaterThan">
      <formula>65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opLeftCell="A10" workbookViewId="0">
      <selection activeCell="A10" sqref="A1:XFD1048576"/>
    </sheetView>
  </sheetViews>
  <sheetFormatPr defaultRowHeight="12.75"/>
  <cols>
    <col min="1" max="1" width="6" style="73" bestFit="1" customWidth="1"/>
    <col min="2" max="2" width="43.140625" style="73" bestFit="1" customWidth="1"/>
    <col min="3" max="3" width="66.7109375" style="73" bestFit="1" customWidth="1"/>
    <col min="4" max="4" width="7" style="73" bestFit="1" customWidth="1"/>
    <col min="5" max="5" width="2.140625" style="73" bestFit="1" customWidth="1"/>
    <col min="6" max="6" width="53.5703125" style="73" customWidth="1"/>
    <col min="7" max="7" width="12" style="73" bestFit="1" customWidth="1"/>
    <col min="8" max="8" width="15.7109375" style="73" customWidth="1"/>
    <col min="9" max="16384" width="9.140625" style="73"/>
  </cols>
  <sheetData>
    <row r="1" spans="1:8" ht="15.75" thickBot="1">
      <c r="A1" s="70" t="s">
        <v>594</v>
      </c>
      <c r="B1" s="71" t="s">
        <v>595</v>
      </c>
      <c r="C1" s="71" t="s">
        <v>596</v>
      </c>
      <c r="D1" s="71" t="s">
        <v>597</v>
      </c>
      <c r="E1" s="71" t="s">
        <v>598</v>
      </c>
      <c r="F1" s="71" t="s">
        <v>599</v>
      </c>
      <c r="G1" s="72" t="s">
        <v>600</v>
      </c>
    </row>
    <row r="2" spans="1:8" ht="15">
      <c r="A2" s="74">
        <v>12237</v>
      </c>
      <c r="B2" s="75" t="s">
        <v>601</v>
      </c>
      <c r="C2" s="75" t="s">
        <v>602</v>
      </c>
      <c r="D2" s="75" t="s">
        <v>4</v>
      </c>
      <c r="E2" s="75" t="s">
        <v>603</v>
      </c>
      <c r="F2" s="75" t="s">
        <v>604</v>
      </c>
      <c r="G2" s="76" t="s">
        <v>605</v>
      </c>
    </row>
    <row r="3" spans="1:8" ht="15">
      <c r="A3" s="77">
        <v>12214</v>
      </c>
      <c r="B3" s="78" t="s">
        <v>601</v>
      </c>
      <c r="C3" s="78" t="s">
        <v>606</v>
      </c>
      <c r="D3" s="78" t="s">
        <v>5</v>
      </c>
      <c r="E3" s="78" t="s">
        <v>603</v>
      </c>
      <c r="F3" s="78" t="s">
        <v>604</v>
      </c>
      <c r="G3" s="79" t="s">
        <v>605</v>
      </c>
      <c r="H3" s="80"/>
    </row>
    <row r="4" spans="1:8" ht="15">
      <c r="A4" s="77">
        <v>9880</v>
      </c>
      <c r="B4" s="78" t="s">
        <v>607</v>
      </c>
      <c r="C4" s="78" t="s">
        <v>608</v>
      </c>
      <c r="D4" s="78" t="s">
        <v>6</v>
      </c>
      <c r="E4" s="78" t="s">
        <v>598</v>
      </c>
      <c r="F4" s="78" t="s">
        <v>604</v>
      </c>
      <c r="G4" s="79" t="s">
        <v>605</v>
      </c>
    </row>
    <row r="5" spans="1:8" ht="15">
      <c r="A5" s="81">
        <v>10927</v>
      </c>
      <c r="B5" s="82" t="s">
        <v>609</v>
      </c>
      <c r="C5" s="82" t="s">
        <v>610</v>
      </c>
      <c r="D5" s="82" t="s">
        <v>7</v>
      </c>
      <c r="E5" s="82" t="s">
        <v>603</v>
      </c>
      <c r="F5" s="82" t="s">
        <v>561</v>
      </c>
      <c r="G5" s="83"/>
    </row>
    <row r="6" spans="1:8" ht="15">
      <c r="A6" s="81">
        <v>35</v>
      </c>
      <c r="B6" s="82" t="s">
        <v>611</v>
      </c>
      <c r="C6" s="82" t="s">
        <v>612</v>
      </c>
      <c r="D6" s="82" t="s">
        <v>8</v>
      </c>
      <c r="E6" s="82" t="s">
        <v>598</v>
      </c>
      <c r="F6" s="82" t="s">
        <v>561</v>
      </c>
      <c r="G6" s="83"/>
    </row>
    <row r="7" spans="1:8" ht="15">
      <c r="A7" s="81">
        <v>10926</v>
      </c>
      <c r="B7" s="82" t="s">
        <v>609</v>
      </c>
      <c r="C7" s="82" t="s">
        <v>613</v>
      </c>
      <c r="D7" s="82" t="s">
        <v>9</v>
      </c>
      <c r="E7" s="82" t="s">
        <v>598</v>
      </c>
      <c r="F7" s="82" t="s">
        <v>561</v>
      </c>
      <c r="G7" s="83"/>
    </row>
    <row r="8" spans="1:8" ht="15">
      <c r="A8" s="81">
        <v>12260</v>
      </c>
      <c r="B8" s="82" t="s">
        <v>614</v>
      </c>
      <c r="C8" s="82" t="s">
        <v>615</v>
      </c>
      <c r="D8" s="82" t="s">
        <v>10</v>
      </c>
      <c r="E8" s="82" t="s">
        <v>598</v>
      </c>
      <c r="F8" s="82" t="s">
        <v>561</v>
      </c>
      <c r="G8" s="83"/>
    </row>
    <row r="9" spans="1:8" ht="15">
      <c r="A9" s="81">
        <v>5</v>
      </c>
      <c r="B9" s="82" t="s">
        <v>611</v>
      </c>
      <c r="C9" s="82" t="s">
        <v>616</v>
      </c>
      <c r="D9" s="82" t="s">
        <v>11</v>
      </c>
      <c r="E9" s="82" t="s">
        <v>603</v>
      </c>
      <c r="F9" s="82" t="s">
        <v>561</v>
      </c>
      <c r="G9" s="83"/>
    </row>
    <row r="10" spans="1:8" ht="15">
      <c r="A10" s="81">
        <v>8</v>
      </c>
      <c r="B10" s="82" t="s">
        <v>611</v>
      </c>
      <c r="C10" s="82" t="s">
        <v>617</v>
      </c>
      <c r="D10" s="82" t="s">
        <v>12</v>
      </c>
      <c r="E10" s="82" t="s">
        <v>603</v>
      </c>
      <c r="F10" s="82" t="s">
        <v>561</v>
      </c>
      <c r="G10" s="83"/>
    </row>
    <row r="11" spans="1:8" ht="15">
      <c r="A11" s="81">
        <v>854</v>
      </c>
      <c r="B11" s="82" t="s">
        <v>611</v>
      </c>
      <c r="C11" s="82" t="s">
        <v>618</v>
      </c>
      <c r="D11" s="82" t="s">
        <v>12</v>
      </c>
      <c r="E11" s="82" t="s">
        <v>603</v>
      </c>
      <c r="F11" s="82" t="s">
        <v>561</v>
      </c>
      <c r="G11" s="83"/>
    </row>
    <row r="12" spans="1:8" ht="15">
      <c r="A12" s="81">
        <v>19</v>
      </c>
      <c r="B12" s="82" t="s">
        <v>611</v>
      </c>
      <c r="C12" s="82" t="s">
        <v>619</v>
      </c>
      <c r="D12" s="82" t="s">
        <v>13</v>
      </c>
      <c r="E12" s="82" t="s">
        <v>603</v>
      </c>
      <c r="F12" s="82" t="s">
        <v>561</v>
      </c>
      <c r="G12" s="83"/>
    </row>
    <row r="13" spans="1:8" ht="15">
      <c r="A13" s="81">
        <v>14</v>
      </c>
      <c r="B13" s="82" t="s">
        <v>611</v>
      </c>
      <c r="C13" s="82" t="s">
        <v>620</v>
      </c>
      <c r="D13" s="82" t="s">
        <v>14</v>
      </c>
      <c r="E13" s="82" t="s">
        <v>603</v>
      </c>
      <c r="F13" s="82" t="s">
        <v>561</v>
      </c>
      <c r="G13" s="83"/>
    </row>
    <row r="14" spans="1:8" ht="15">
      <c r="A14" s="81">
        <v>20</v>
      </c>
      <c r="B14" s="82" t="s">
        <v>611</v>
      </c>
      <c r="C14" s="82" t="s">
        <v>621</v>
      </c>
      <c r="D14" s="82" t="s">
        <v>15</v>
      </c>
      <c r="E14" s="82" t="s">
        <v>603</v>
      </c>
      <c r="F14" s="82" t="s">
        <v>561</v>
      </c>
      <c r="G14" s="83"/>
    </row>
    <row r="15" spans="1:8" ht="15">
      <c r="A15" s="81">
        <v>872</v>
      </c>
      <c r="B15" s="82" t="s">
        <v>611</v>
      </c>
      <c r="C15" s="82" t="s">
        <v>618</v>
      </c>
      <c r="D15" s="82" t="s">
        <v>15</v>
      </c>
      <c r="E15" s="82" t="s">
        <v>603</v>
      </c>
      <c r="F15" s="82" t="s">
        <v>561</v>
      </c>
      <c r="G15" s="83"/>
    </row>
    <row r="16" spans="1:8" ht="15">
      <c r="A16" s="81">
        <v>7</v>
      </c>
      <c r="B16" s="82" t="s">
        <v>611</v>
      </c>
      <c r="C16" s="82" t="s">
        <v>622</v>
      </c>
      <c r="D16" s="82" t="s">
        <v>16</v>
      </c>
      <c r="E16" s="82" t="s">
        <v>603</v>
      </c>
      <c r="F16" s="82" t="s">
        <v>561</v>
      </c>
      <c r="G16" s="83"/>
    </row>
    <row r="17" spans="1:8" ht="15">
      <c r="A17" s="81">
        <v>855</v>
      </c>
      <c r="B17" s="82" t="s">
        <v>611</v>
      </c>
      <c r="C17" s="82" t="s">
        <v>618</v>
      </c>
      <c r="D17" s="82" t="s">
        <v>17</v>
      </c>
      <c r="E17" s="82" t="s">
        <v>598</v>
      </c>
      <c r="F17" s="82" t="s">
        <v>561</v>
      </c>
      <c r="G17" s="83"/>
    </row>
    <row r="18" spans="1:8" ht="15">
      <c r="A18" s="81">
        <v>6468</v>
      </c>
      <c r="B18" s="82" t="s">
        <v>607</v>
      </c>
      <c r="C18" s="82" t="s">
        <v>623</v>
      </c>
      <c r="D18" s="82" t="s">
        <v>17</v>
      </c>
      <c r="E18" s="82" t="s">
        <v>598</v>
      </c>
      <c r="F18" s="82" t="s">
        <v>561</v>
      </c>
      <c r="G18" s="83"/>
    </row>
    <row r="19" spans="1:8" ht="15">
      <c r="A19" s="81">
        <v>9150</v>
      </c>
      <c r="B19" s="82" t="s">
        <v>607</v>
      </c>
      <c r="C19" s="82" t="s">
        <v>623</v>
      </c>
      <c r="D19" s="82" t="s">
        <v>17</v>
      </c>
      <c r="E19" s="82" t="s">
        <v>598</v>
      </c>
      <c r="F19" s="82" t="s">
        <v>561</v>
      </c>
      <c r="G19" s="83"/>
    </row>
    <row r="20" spans="1:8" ht="15">
      <c r="A20" s="84">
        <v>12198</v>
      </c>
      <c r="B20" s="85" t="s">
        <v>609</v>
      </c>
      <c r="C20" s="85" t="s">
        <v>624</v>
      </c>
      <c r="D20" s="85" t="s">
        <v>18</v>
      </c>
      <c r="E20" s="85" t="s">
        <v>598</v>
      </c>
      <c r="F20" s="85" t="s">
        <v>562</v>
      </c>
      <c r="G20" s="86"/>
      <c r="H20" s="80"/>
    </row>
    <row r="21" spans="1:8" ht="15">
      <c r="A21" s="81">
        <v>28</v>
      </c>
      <c r="B21" s="82" t="s">
        <v>611</v>
      </c>
      <c r="C21" s="82" t="s">
        <v>625</v>
      </c>
      <c r="D21" s="82" t="s">
        <v>19</v>
      </c>
      <c r="E21" s="82" t="s">
        <v>603</v>
      </c>
      <c r="F21" s="82" t="s">
        <v>561</v>
      </c>
      <c r="G21" s="83"/>
    </row>
    <row r="22" spans="1:8" ht="15">
      <c r="A22" s="77">
        <v>12233</v>
      </c>
      <c r="B22" s="78" t="s">
        <v>614</v>
      </c>
      <c r="C22" s="78" t="s">
        <v>626</v>
      </c>
      <c r="D22" s="78" t="s">
        <v>20</v>
      </c>
      <c r="E22" s="78" t="s">
        <v>598</v>
      </c>
      <c r="F22" s="78" t="s">
        <v>604</v>
      </c>
      <c r="G22" s="79" t="s">
        <v>605</v>
      </c>
    </row>
    <row r="23" spans="1:8" ht="15">
      <c r="A23" s="81">
        <v>12197</v>
      </c>
      <c r="B23" s="82" t="s">
        <v>609</v>
      </c>
      <c r="C23" s="82" t="s">
        <v>627</v>
      </c>
      <c r="D23" s="82" t="s">
        <v>21</v>
      </c>
      <c r="E23" s="82" t="s">
        <v>598</v>
      </c>
      <c r="F23" s="82" t="s">
        <v>561</v>
      </c>
      <c r="G23" s="83"/>
    </row>
    <row r="24" spans="1:8" ht="15">
      <c r="A24" s="81">
        <v>12223</v>
      </c>
      <c r="B24" s="82" t="s">
        <v>609</v>
      </c>
      <c r="C24" s="82" t="s">
        <v>628</v>
      </c>
      <c r="D24" s="82" t="s">
        <v>22</v>
      </c>
      <c r="E24" s="82" t="s">
        <v>598</v>
      </c>
      <c r="F24" s="82" t="s">
        <v>655</v>
      </c>
      <c r="G24" s="83"/>
    </row>
    <row r="25" spans="1:8" ht="15">
      <c r="A25" s="81">
        <v>12221</v>
      </c>
      <c r="B25" s="82" t="s">
        <v>609</v>
      </c>
      <c r="C25" s="82" t="s">
        <v>628</v>
      </c>
      <c r="D25" s="82" t="s">
        <v>23</v>
      </c>
      <c r="E25" s="82" t="s">
        <v>598</v>
      </c>
      <c r="F25" s="82" t="s">
        <v>655</v>
      </c>
      <c r="G25" s="83"/>
    </row>
    <row r="26" spans="1:8" ht="15">
      <c r="A26" s="81">
        <v>12224</v>
      </c>
      <c r="B26" s="82" t="s">
        <v>609</v>
      </c>
      <c r="C26" s="82" t="s">
        <v>628</v>
      </c>
      <c r="D26" s="82" t="s">
        <v>24</v>
      </c>
      <c r="E26" s="82" t="s">
        <v>603</v>
      </c>
      <c r="F26" s="82" t="s">
        <v>655</v>
      </c>
      <c r="G26" s="83"/>
    </row>
    <row r="27" spans="1:8" ht="15">
      <c r="A27" s="81">
        <v>12194</v>
      </c>
      <c r="B27" s="82" t="s">
        <v>609</v>
      </c>
      <c r="C27" s="82" t="s">
        <v>628</v>
      </c>
      <c r="D27" s="82" t="s">
        <v>25</v>
      </c>
      <c r="E27" s="82" t="s">
        <v>603</v>
      </c>
      <c r="F27" s="82" t="s">
        <v>655</v>
      </c>
      <c r="G27" s="83"/>
    </row>
    <row r="28" spans="1:8" ht="15">
      <c r="A28" s="81">
        <v>12210</v>
      </c>
      <c r="B28" s="82" t="s">
        <v>609</v>
      </c>
      <c r="C28" s="82" t="s">
        <v>610</v>
      </c>
      <c r="D28" s="82" t="s">
        <v>25</v>
      </c>
      <c r="E28" s="82" t="s">
        <v>603</v>
      </c>
      <c r="F28" s="82" t="s">
        <v>561</v>
      </c>
      <c r="G28" s="83"/>
    </row>
    <row r="29" spans="1:8" ht="15">
      <c r="A29" s="77">
        <v>12252</v>
      </c>
      <c r="B29" s="78" t="s">
        <v>614</v>
      </c>
      <c r="C29" s="78" t="s">
        <v>629</v>
      </c>
      <c r="D29" s="78" t="s">
        <v>26</v>
      </c>
      <c r="E29" s="78" t="s">
        <v>603</v>
      </c>
      <c r="F29" s="78" t="s">
        <v>604</v>
      </c>
      <c r="G29" s="79" t="s">
        <v>605</v>
      </c>
    </row>
    <row r="30" spans="1:8" ht="15">
      <c r="A30" s="77">
        <v>12253</v>
      </c>
      <c r="B30" s="78" t="s">
        <v>630</v>
      </c>
      <c r="C30" s="78" t="s">
        <v>631</v>
      </c>
      <c r="D30" s="78" t="s">
        <v>27</v>
      </c>
      <c r="E30" s="78" t="s">
        <v>598</v>
      </c>
      <c r="F30" s="78" t="s">
        <v>604</v>
      </c>
      <c r="G30" s="79" t="s">
        <v>605</v>
      </c>
    </row>
    <row r="31" spans="1:8" ht="15">
      <c r="A31" s="77">
        <v>12259</v>
      </c>
      <c r="B31" s="78" t="s">
        <v>614</v>
      </c>
      <c r="C31" s="78" t="s">
        <v>631</v>
      </c>
      <c r="D31" s="78" t="s">
        <v>28</v>
      </c>
      <c r="E31" s="78" t="s">
        <v>603</v>
      </c>
      <c r="F31" s="78" t="s">
        <v>604</v>
      </c>
      <c r="G31" s="79" t="s">
        <v>605</v>
      </c>
    </row>
    <row r="32" spans="1:8" ht="15">
      <c r="A32" s="81">
        <v>187</v>
      </c>
      <c r="B32" s="82" t="s">
        <v>611</v>
      </c>
      <c r="C32" s="82" t="s">
        <v>632</v>
      </c>
      <c r="D32" s="82" t="s">
        <v>29</v>
      </c>
      <c r="E32" s="82" t="s">
        <v>598</v>
      </c>
      <c r="F32" s="82" t="s">
        <v>561</v>
      </c>
      <c r="G32" s="83"/>
    </row>
    <row r="33" spans="1:7" ht="15">
      <c r="A33" s="77">
        <v>12222</v>
      </c>
      <c r="B33" s="78" t="s">
        <v>614</v>
      </c>
      <c r="C33" s="78" t="s">
        <v>633</v>
      </c>
      <c r="D33" s="78" t="s">
        <v>30</v>
      </c>
      <c r="E33" s="78" t="s">
        <v>598</v>
      </c>
      <c r="F33" s="78" t="s">
        <v>604</v>
      </c>
      <c r="G33" s="79" t="s">
        <v>605</v>
      </c>
    </row>
    <row r="34" spans="1:7" ht="15">
      <c r="A34" s="77">
        <v>12328</v>
      </c>
      <c r="B34" s="78" t="s">
        <v>601</v>
      </c>
      <c r="C34" s="78" t="s">
        <v>634</v>
      </c>
      <c r="D34" s="78" t="s">
        <v>31</v>
      </c>
      <c r="E34" s="78" t="s">
        <v>603</v>
      </c>
      <c r="F34" s="78" t="s">
        <v>604</v>
      </c>
      <c r="G34" s="79" t="s">
        <v>605</v>
      </c>
    </row>
    <row r="35" spans="1:7" ht="15">
      <c r="A35" s="81">
        <v>12229</v>
      </c>
      <c r="B35" s="82" t="s">
        <v>630</v>
      </c>
      <c r="C35" s="82" t="s">
        <v>635</v>
      </c>
      <c r="D35" s="82" t="s">
        <v>32</v>
      </c>
      <c r="E35" s="82" t="s">
        <v>603</v>
      </c>
      <c r="F35" s="82" t="s">
        <v>561</v>
      </c>
      <c r="G35" s="83"/>
    </row>
    <row r="36" spans="1:7" ht="15">
      <c r="A36" s="81">
        <v>104</v>
      </c>
      <c r="B36" s="82" t="s">
        <v>636</v>
      </c>
      <c r="C36" s="82" t="s">
        <v>636</v>
      </c>
      <c r="D36" s="82" t="s">
        <v>33</v>
      </c>
      <c r="E36" s="82" t="s">
        <v>603</v>
      </c>
      <c r="F36" s="82" t="s">
        <v>561</v>
      </c>
      <c r="G36" s="83"/>
    </row>
    <row r="37" spans="1:7" ht="15">
      <c r="A37" s="81">
        <v>12213</v>
      </c>
      <c r="B37" s="82" t="s">
        <v>609</v>
      </c>
      <c r="C37" s="82" t="s">
        <v>619</v>
      </c>
      <c r="D37" s="82" t="s">
        <v>34</v>
      </c>
      <c r="E37" s="82" t="s">
        <v>603</v>
      </c>
      <c r="F37" s="82" t="s">
        <v>561</v>
      </c>
      <c r="G37" s="83"/>
    </row>
    <row r="38" spans="1:7" ht="15">
      <c r="A38" s="81">
        <v>12208</v>
      </c>
      <c r="B38" s="82" t="s">
        <v>609</v>
      </c>
      <c r="C38" s="82" t="s">
        <v>637</v>
      </c>
      <c r="D38" s="82" t="s">
        <v>35</v>
      </c>
      <c r="E38" s="82" t="s">
        <v>603</v>
      </c>
      <c r="F38" s="82" t="s">
        <v>561</v>
      </c>
      <c r="G38" s="83"/>
    </row>
    <row r="39" spans="1:7" ht="15">
      <c r="A39" s="81"/>
      <c r="B39" s="82" t="s">
        <v>609</v>
      </c>
      <c r="C39" s="82" t="s">
        <v>704</v>
      </c>
      <c r="D39" s="82">
        <v>170402</v>
      </c>
      <c r="E39" s="82"/>
      <c r="F39" s="82" t="s">
        <v>561</v>
      </c>
      <c r="G39" s="83"/>
    </row>
    <row r="40" spans="1:7" ht="15">
      <c r="A40" s="81">
        <v>12209</v>
      </c>
      <c r="B40" s="82" t="s">
        <v>630</v>
      </c>
      <c r="C40" s="82" t="s">
        <v>638</v>
      </c>
      <c r="D40" s="82" t="s">
        <v>36</v>
      </c>
      <c r="E40" s="82" t="s">
        <v>603</v>
      </c>
      <c r="F40" s="82" t="s">
        <v>561</v>
      </c>
      <c r="G40" s="83"/>
    </row>
    <row r="41" spans="1:7" ht="15">
      <c r="A41" s="77">
        <v>12211</v>
      </c>
      <c r="B41" s="78" t="s">
        <v>609</v>
      </c>
      <c r="C41" s="78" t="s">
        <v>639</v>
      </c>
      <c r="D41" s="78" t="s">
        <v>37</v>
      </c>
      <c r="E41" s="78" t="s">
        <v>603</v>
      </c>
      <c r="F41" s="78" t="s">
        <v>687</v>
      </c>
      <c r="G41" s="79" t="s">
        <v>605</v>
      </c>
    </row>
    <row r="42" spans="1:7" ht="15">
      <c r="A42" s="77">
        <v>12207</v>
      </c>
      <c r="B42" s="78" t="s">
        <v>609</v>
      </c>
      <c r="C42" s="78" t="s">
        <v>640</v>
      </c>
      <c r="D42" s="78" t="s">
        <v>38</v>
      </c>
      <c r="E42" s="78" t="s">
        <v>598</v>
      </c>
      <c r="F42" s="78" t="s">
        <v>687</v>
      </c>
      <c r="G42" s="79" t="s">
        <v>605</v>
      </c>
    </row>
    <row r="43" spans="1:7" ht="15">
      <c r="A43" s="77">
        <v>12212</v>
      </c>
      <c r="B43" s="78" t="s">
        <v>609</v>
      </c>
      <c r="C43" s="78" t="s">
        <v>639</v>
      </c>
      <c r="D43" s="78" t="s">
        <v>39</v>
      </c>
      <c r="E43" s="78" t="s">
        <v>603</v>
      </c>
      <c r="F43" s="78" t="s">
        <v>687</v>
      </c>
      <c r="G43" s="79" t="s">
        <v>605</v>
      </c>
    </row>
    <row r="44" spans="1:7" ht="15">
      <c r="A44" s="81">
        <v>191</v>
      </c>
      <c r="B44" s="82" t="s">
        <v>636</v>
      </c>
      <c r="C44" s="82" t="s">
        <v>636</v>
      </c>
      <c r="D44" s="82" t="s">
        <v>40</v>
      </c>
      <c r="E44" s="82" t="s">
        <v>603</v>
      </c>
      <c r="F44" s="82" t="s">
        <v>561</v>
      </c>
      <c r="G44" s="83"/>
    </row>
    <row r="45" spans="1:7" ht="15">
      <c r="A45" s="77">
        <v>12244</v>
      </c>
      <c r="B45" s="78" t="s">
        <v>614</v>
      </c>
      <c r="C45" s="78" t="s">
        <v>641</v>
      </c>
      <c r="D45" s="78" t="s">
        <v>41</v>
      </c>
      <c r="E45" s="78" t="s">
        <v>598</v>
      </c>
      <c r="F45" s="78" t="s">
        <v>685</v>
      </c>
      <c r="G45" s="79" t="s">
        <v>605</v>
      </c>
    </row>
    <row r="46" spans="1:7" ht="15">
      <c r="A46" s="77">
        <v>12300</v>
      </c>
      <c r="B46" s="78" t="s">
        <v>601</v>
      </c>
      <c r="C46" s="78" t="s">
        <v>642</v>
      </c>
      <c r="D46" s="78" t="s">
        <v>42</v>
      </c>
      <c r="E46" s="78" t="s">
        <v>603</v>
      </c>
      <c r="F46" s="78" t="s">
        <v>686</v>
      </c>
      <c r="G46" s="79" t="s">
        <v>605</v>
      </c>
    </row>
    <row r="47" spans="1:7" ht="15">
      <c r="A47" s="77">
        <v>12196</v>
      </c>
      <c r="B47" s="78" t="s">
        <v>614</v>
      </c>
      <c r="C47" s="78" t="s">
        <v>643</v>
      </c>
      <c r="D47" s="78" t="s">
        <v>43</v>
      </c>
      <c r="E47" s="78" t="s">
        <v>603</v>
      </c>
      <c r="F47" s="78" t="s">
        <v>686</v>
      </c>
      <c r="G47" s="79" t="s">
        <v>605</v>
      </c>
    </row>
    <row r="48" spans="1:7" ht="15">
      <c r="A48" s="81">
        <v>4</v>
      </c>
      <c r="B48" s="82" t="s">
        <v>611</v>
      </c>
      <c r="C48" s="82" t="s">
        <v>616</v>
      </c>
      <c r="D48" s="82" t="s">
        <v>44</v>
      </c>
      <c r="E48" s="82" t="s">
        <v>603</v>
      </c>
      <c r="F48" s="82" t="s">
        <v>561</v>
      </c>
      <c r="G48" s="83"/>
    </row>
    <row r="49" spans="1:7" ht="15">
      <c r="A49" s="81">
        <v>6</v>
      </c>
      <c r="B49" s="82" t="s">
        <v>611</v>
      </c>
      <c r="C49" s="82" t="s">
        <v>622</v>
      </c>
      <c r="D49" s="82" t="s">
        <v>45</v>
      </c>
      <c r="E49" s="82" t="s">
        <v>603</v>
      </c>
      <c r="F49" s="82" t="s">
        <v>561</v>
      </c>
      <c r="G49" s="83"/>
    </row>
    <row r="50" spans="1:7" ht="15">
      <c r="A50" s="81">
        <v>10</v>
      </c>
      <c r="B50" s="82" t="s">
        <v>611</v>
      </c>
      <c r="C50" s="82" t="s">
        <v>644</v>
      </c>
      <c r="D50" s="82" t="s">
        <v>46</v>
      </c>
      <c r="E50" s="82" t="s">
        <v>603</v>
      </c>
      <c r="F50" s="82" t="s">
        <v>561</v>
      </c>
      <c r="G50" s="83"/>
    </row>
    <row r="51" spans="1:7" ht="15">
      <c r="A51" s="81">
        <v>29</v>
      </c>
      <c r="B51" s="82" t="s">
        <v>611</v>
      </c>
      <c r="C51" s="82" t="s">
        <v>645</v>
      </c>
      <c r="D51" s="82" t="s">
        <v>47</v>
      </c>
      <c r="E51" s="82" t="s">
        <v>603</v>
      </c>
      <c r="F51" s="82" t="s">
        <v>561</v>
      </c>
      <c r="G51" s="83"/>
    </row>
    <row r="52" spans="1:7" ht="15">
      <c r="A52" s="84">
        <v>9787</v>
      </c>
      <c r="B52" s="85" t="s">
        <v>609</v>
      </c>
      <c r="C52" s="85" t="s">
        <v>646</v>
      </c>
      <c r="D52" s="85" t="s">
        <v>48</v>
      </c>
      <c r="E52" s="85" t="s">
        <v>598</v>
      </c>
      <c r="F52" s="85" t="s">
        <v>562</v>
      </c>
      <c r="G52" s="86"/>
    </row>
    <row r="53" spans="1:7" ht="15">
      <c r="A53" s="84">
        <v>12306</v>
      </c>
      <c r="B53" s="85" t="s">
        <v>609</v>
      </c>
      <c r="C53" s="85" t="s">
        <v>646</v>
      </c>
      <c r="D53" s="85" t="s">
        <v>48</v>
      </c>
      <c r="E53" s="85" t="s">
        <v>598</v>
      </c>
      <c r="F53" s="85" t="s">
        <v>562</v>
      </c>
      <c r="G53" s="86"/>
    </row>
    <row r="54" spans="1:7" ht="15">
      <c r="A54" s="84">
        <v>12273</v>
      </c>
      <c r="B54" s="85" t="s">
        <v>630</v>
      </c>
      <c r="C54" s="85" t="s">
        <v>647</v>
      </c>
      <c r="D54" s="85" t="s">
        <v>49</v>
      </c>
      <c r="E54" s="85" t="s">
        <v>598</v>
      </c>
      <c r="F54" s="85" t="s">
        <v>562</v>
      </c>
      <c r="G54" s="86"/>
    </row>
    <row r="55" spans="1:7" ht="15">
      <c r="A55" s="84">
        <v>12238</v>
      </c>
      <c r="B55" s="85" t="s">
        <v>609</v>
      </c>
      <c r="C55" s="85" t="s">
        <v>648</v>
      </c>
      <c r="D55" s="85" t="s">
        <v>50</v>
      </c>
      <c r="E55" s="85" t="s">
        <v>598</v>
      </c>
      <c r="F55" s="85" t="s">
        <v>562</v>
      </c>
      <c r="G55" s="86"/>
    </row>
    <row r="56" spans="1:7" ht="15">
      <c r="A56" s="84">
        <v>10300</v>
      </c>
      <c r="B56" s="85" t="s">
        <v>609</v>
      </c>
      <c r="C56" s="85" t="s">
        <v>649</v>
      </c>
      <c r="D56" s="85" t="s">
        <v>51</v>
      </c>
      <c r="E56" s="85" t="s">
        <v>598</v>
      </c>
      <c r="F56" s="85" t="s">
        <v>562</v>
      </c>
      <c r="G56" s="86"/>
    </row>
    <row r="57" spans="1:7" ht="15">
      <c r="A57" s="81">
        <v>25</v>
      </c>
      <c r="B57" s="82" t="s">
        <v>611</v>
      </c>
      <c r="C57" s="82" t="s">
        <v>628</v>
      </c>
      <c r="D57" s="82" t="s">
        <v>52</v>
      </c>
      <c r="E57" s="82" t="s">
        <v>598</v>
      </c>
      <c r="F57" s="82" t="s">
        <v>655</v>
      </c>
      <c r="G57" s="83"/>
    </row>
    <row r="58" spans="1:7" ht="15">
      <c r="A58" s="81">
        <v>15</v>
      </c>
      <c r="B58" s="82" t="s">
        <v>611</v>
      </c>
      <c r="C58" s="82" t="s">
        <v>628</v>
      </c>
      <c r="D58" s="82" t="s">
        <v>53</v>
      </c>
      <c r="E58" s="82" t="s">
        <v>598</v>
      </c>
      <c r="F58" s="82" t="s">
        <v>655</v>
      </c>
      <c r="G58" s="83"/>
    </row>
    <row r="59" spans="1:7" ht="15">
      <c r="A59" s="81">
        <v>21</v>
      </c>
      <c r="B59" s="82" t="s">
        <v>611</v>
      </c>
      <c r="C59" s="82" t="s">
        <v>650</v>
      </c>
      <c r="D59" s="82" t="s">
        <v>54</v>
      </c>
      <c r="E59" s="82" t="s">
        <v>603</v>
      </c>
      <c r="F59" s="82" t="s">
        <v>561</v>
      </c>
      <c r="G59" s="83"/>
    </row>
    <row r="60" spans="1:7" ht="15">
      <c r="A60" s="81">
        <v>27</v>
      </c>
      <c r="B60" s="82" t="s">
        <v>611</v>
      </c>
      <c r="C60" s="82" t="s">
        <v>612</v>
      </c>
      <c r="D60" s="82" t="s">
        <v>55</v>
      </c>
      <c r="E60" s="82" t="s">
        <v>598</v>
      </c>
      <c r="F60" s="82" t="s">
        <v>561</v>
      </c>
      <c r="G60" s="83"/>
    </row>
    <row r="61" spans="1:7" ht="15">
      <c r="A61" s="84">
        <v>12193</v>
      </c>
      <c r="B61" s="85" t="s">
        <v>609</v>
      </c>
      <c r="C61" s="85" t="s">
        <v>651</v>
      </c>
      <c r="D61" s="85" t="s">
        <v>56</v>
      </c>
      <c r="E61" s="85" t="s">
        <v>598</v>
      </c>
      <c r="F61" s="85" t="s">
        <v>562</v>
      </c>
      <c r="G61" s="86"/>
    </row>
    <row r="62" spans="1:7" ht="15">
      <c r="A62" s="84">
        <v>12195</v>
      </c>
      <c r="B62" s="85" t="s">
        <v>609</v>
      </c>
      <c r="C62" s="85" t="s">
        <v>651</v>
      </c>
      <c r="D62" s="85" t="s">
        <v>57</v>
      </c>
      <c r="E62" s="85" t="s">
        <v>603</v>
      </c>
      <c r="F62" s="85" t="s">
        <v>562</v>
      </c>
      <c r="G62" s="86"/>
    </row>
    <row r="63" spans="1:7" ht="15">
      <c r="A63" s="84">
        <v>9788</v>
      </c>
      <c r="B63" s="85" t="s">
        <v>607</v>
      </c>
      <c r="C63" s="85" t="s">
        <v>652</v>
      </c>
      <c r="D63" s="85" t="s">
        <v>58</v>
      </c>
      <c r="E63" s="85" t="s">
        <v>598</v>
      </c>
      <c r="F63" s="85" t="s">
        <v>562</v>
      </c>
      <c r="G63" s="86"/>
    </row>
    <row r="64" spans="1:7" ht="15">
      <c r="A64" s="84">
        <v>34</v>
      </c>
      <c r="B64" s="85" t="s">
        <v>611</v>
      </c>
      <c r="C64" s="85" t="s">
        <v>653</v>
      </c>
      <c r="D64" s="85" t="s">
        <v>59</v>
      </c>
      <c r="E64" s="85" t="s">
        <v>598</v>
      </c>
      <c r="F64" s="85" t="s">
        <v>562</v>
      </c>
      <c r="G64" s="86"/>
    </row>
    <row r="65" spans="1:7" ht="15">
      <c r="A65" s="84">
        <v>23</v>
      </c>
      <c r="B65" s="85" t="s">
        <v>611</v>
      </c>
      <c r="C65" s="85" t="s">
        <v>653</v>
      </c>
      <c r="D65" s="85" t="s">
        <v>60</v>
      </c>
      <c r="E65" s="85" t="s">
        <v>603</v>
      </c>
      <c r="F65" s="85" t="s">
        <v>562</v>
      </c>
      <c r="G65" s="86"/>
    </row>
    <row r="66" spans="1:7" ht="15">
      <c r="A66" s="81">
        <v>26</v>
      </c>
      <c r="B66" s="82" t="s">
        <v>611</v>
      </c>
      <c r="C66" s="82" t="s">
        <v>632</v>
      </c>
      <c r="D66" s="82" t="s">
        <v>61</v>
      </c>
      <c r="E66" s="82" t="s">
        <v>598</v>
      </c>
      <c r="F66" s="82" t="s">
        <v>561</v>
      </c>
      <c r="G66" s="83"/>
    </row>
    <row r="67" spans="1:7" ht="15">
      <c r="A67" s="81">
        <v>31</v>
      </c>
      <c r="B67" s="82" t="s">
        <v>611</v>
      </c>
      <c r="C67" s="82" t="s">
        <v>654</v>
      </c>
      <c r="D67" s="82" t="s">
        <v>61</v>
      </c>
      <c r="E67" s="82" t="s">
        <v>598</v>
      </c>
      <c r="F67" s="82" t="s">
        <v>561</v>
      </c>
      <c r="G67" s="83"/>
    </row>
    <row r="68" spans="1:7" ht="15">
      <c r="A68" s="81">
        <v>22</v>
      </c>
      <c r="B68" s="82" t="s">
        <v>611</v>
      </c>
      <c r="C68" s="82" t="s">
        <v>654</v>
      </c>
      <c r="D68" s="82" t="s">
        <v>62</v>
      </c>
      <c r="E68" s="82" t="s">
        <v>603</v>
      </c>
      <c r="F68" s="82" t="s">
        <v>561</v>
      </c>
      <c r="G68" s="83"/>
    </row>
    <row r="69" spans="1:7" ht="15">
      <c r="A69" s="81">
        <v>16</v>
      </c>
      <c r="B69" s="82" t="s">
        <v>611</v>
      </c>
      <c r="C69" s="82" t="s">
        <v>628</v>
      </c>
      <c r="D69" s="82" t="s">
        <v>63</v>
      </c>
      <c r="E69" s="82" t="s">
        <v>598</v>
      </c>
      <c r="F69" s="82" t="s">
        <v>655</v>
      </c>
      <c r="G69" s="83"/>
    </row>
    <row r="70" spans="1:7" ht="15">
      <c r="A70" s="81">
        <v>17</v>
      </c>
      <c r="B70" s="82" t="s">
        <v>611</v>
      </c>
      <c r="C70" s="82" t="s">
        <v>628</v>
      </c>
      <c r="D70" s="82" t="s">
        <v>64</v>
      </c>
      <c r="E70" s="82" t="s">
        <v>603</v>
      </c>
      <c r="F70" s="82" t="s">
        <v>655</v>
      </c>
      <c r="G70" s="83"/>
    </row>
    <row r="71" spans="1:7" ht="15">
      <c r="A71" s="81">
        <v>18</v>
      </c>
      <c r="B71" s="82" t="s">
        <v>611</v>
      </c>
      <c r="C71" s="82" t="s">
        <v>619</v>
      </c>
      <c r="D71" s="82" t="s">
        <v>65</v>
      </c>
      <c r="E71" s="82" t="s">
        <v>603</v>
      </c>
      <c r="F71" s="82" t="s">
        <v>561</v>
      </c>
      <c r="G71" s="83"/>
    </row>
    <row r="72" spans="1:7" ht="15">
      <c r="A72" s="81">
        <v>12200</v>
      </c>
      <c r="B72" s="82" t="s">
        <v>656</v>
      </c>
      <c r="C72" s="82" t="s">
        <v>619</v>
      </c>
      <c r="D72" s="82" t="s">
        <v>65</v>
      </c>
      <c r="E72" s="82" t="s">
        <v>603</v>
      </c>
      <c r="F72" s="82" t="s">
        <v>561</v>
      </c>
      <c r="G72" s="83"/>
    </row>
    <row r="73" spans="1:7" ht="15">
      <c r="A73" s="81">
        <v>12246</v>
      </c>
      <c r="B73" s="82" t="s">
        <v>607</v>
      </c>
      <c r="C73" s="82" t="s">
        <v>619</v>
      </c>
      <c r="D73" s="82" t="s">
        <v>65</v>
      </c>
      <c r="E73" s="82" t="s">
        <v>603</v>
      </c>
      <c r="F73" s="82" t="s">
        <v>561</v>
      </c>
      <c r="G73" s="83"/>
    </row>
    <row r="74" spans="1:7" ht="15">
      <c r="A74" s="81">
        <v>12298</v>
      </c>
      <c r="B74" s="82" t="s">
        <v>657</v>
      </c>
      <c r="C74" s="82" t="s">
        <v>658</v>
      </c>
      <c r="D74" s="82" t="s">
        <v>65</v>
      </c>
      <c r="E74" s="82" t="s">
        <v>603</v>
      </c>
      <c r="F74" s="82" t="s">
        <v>561</v>
      </c>
      <c r="G74" s="83"/>
    </row>
    <row r="75" spans="1:7" ht="15">
      <c r="A75" s="81">
        <v>9</v>
      </c>
      <c r="B75" s="82" t="s">
        <v>611</v>
      </c>
      <c r="C75" s="82" t="s">
        <v>617</v>
      </c>
      <c r="D75" s="82" t="s">
        <v>66</v>
      </c>
      <c r="E75" s="82" t="s">
        <v>603</v>
      </c>
      <c r="F75" s="82" t="s">
        <v>561</v>
      </c>
      <c r="G75" s="83"/>
    </row>
    <row r="76" spans="1:7" ht="15">
      <c r="A76" s="81">
        <v>13</v>
      </c>
      <c r="B76" s="82" t="s">
        <v>611</v>
      </c>
      <c r="C76" s="82" t="s">
        <v>620</v>
      </c>
      <c r="D76" s="82" t="s">
        <v>67</v>
      </c>
      <c r="E76" s="82" t="s">
        <v>603</v>
      </c>
      <c r="F76" s="82" t="s">
        <v>561</v>
      </c>
      <c r="G76" s="83"/>
    </row>
    <row r="77" spans="1:7" ht="15">
      <c r="A77" s="81">
        <v>12201</v>
      </c>
      <c r="B77" s="82" t="s">
        <v>656</v>
      </c>
      <c r="C77" s="82" t="s">
        <v>620</v>
      </c>
      <c r="D77" s="82" t="s">
        <v>67</v>
      </c>
      <c r="E77" s="82" t="s">
        <v>603</v>
      </c>
      <c r="F77" s="82" t="s">
        <v>561</v>
      </c>
      <c r="G77" s="83"/>
    </row>
    <row r="78" spans="1:7" ht="15">
      <c r="A78" s="81">
        <v>12</v>
      </c>
      <c r="B78" s="82" t="s">
        <v>611</v>
      </c>
      <c r="C78" s="82" t="s">
        <v>659</v>
      </c>
      <c r="D78" s="82" t="s">
        <v>68</v>
      </c>
      <c r="E78" s="82" t="s">
        <v>603</v>
      </c>
      <c r="F78" s="82" t="s">
        <v>561</v>
      </c>
      <c r="G78" s="83"/>
    </row>
    <row r="79" spans="1:7" ht="15">
      <c r="A79" s="81">
        <v>12204</v>
      </c>
      <c r="B79" s="82" t="s">
        <v>630</v>
      </c>
      <c r="C79" s="82" t="s">
        <v>660</v>
      </c>
      <c r="D79" s="82" t="s">
        <v>68</v>
      </c>
      <c r="E79" s="82" t="s">
        <v>603</v>
      </c>
      <c r="F79" s="82" t="s">
        <v>561</v>
      </c>
      <c r="G79" s="83"/>
    </row>
    <row r="80" spans="1:7" ht="15">
      <c r="A80" s="87">
        <v>12243</v>
      </c>
      <c r="B80" s="88" t="s">
        <v>630</v>
      </c>
      <c r="C80" s="88" t="s">
        <v>660</v>
      </c>
      <c r="D80" s="88" t="s">
        <v>69</v>
      </c>
      <c r="E80" s="88" t="s">
        <v>603</v>
      </c>
      <c r="F80" s="88" t="s">
        <v>563</v>
      </c>
      <c r="G80" s="89"/>
    </row>
    <row r="81" spans="1:7" ht="15">
      <c r="A81" s="90">
        <v>1</v>
      </c>
      <c r="B81" s="91" t="s">
        <v>661</v>
      </c>
      <c r="C81" s="91" t="s">
        <v>662</v>
      </c>
      <c r="D81" s="91" t="s">
        <v>70</v>
      </c>
      <c r="E81" s="91" t="s">
        <v>603</v>
      </c>
      <c r="F81" s="91" t="s">
        <v>663</v>
      </c>
      <c r="G81" s="92"/>
    </row>
    <row r="82" spans="1:7" ht="15">
      <c r="A82" s="93">
        <v>8268</v>
      </c>
      <c r="B82" s="94" t="s">
        <v>607</v>
      </c>
      <c r="C82" s="94" t="s">
        <v>664</v>
      </c>
      <c r="D82" s="94" t="s">
        <v>70</v>
      </c>
      <c r="E82" s="94" t="s">
        <v>603</v>
      </c>
      <c r="F82" s="94" t="s">
        <v>665</v>
      </c>
      <c r="G82" s="95"/>
    </row>
    <row r="83" spans="1:7" ht="15">
      <c r="A83" s="93">
        <v>8272</v>
      </c>
      <c r="B83" s="94" t="s">
        <v>607</v>
      </c>
      <c r="C83" s="94" t="s">
        <v>666</v>
      </c>
      <c r="D83" s="94" t="s">
        <v>70</v>
      </c>
      <c r="E83" s="94" t="s">
        <v>603</v>
      </c>
      <c r="F83" s="94" t="s">
        <v>667</v>
      </c>
      <c r="G83" s="95"/>
    </row>
    <row r="84" spans="1:7" ht="15">
      <c r="A84" s="93">
        <v>8657</v>
      </c>
      <c r="B84" s="94" t="s">
        <v>607</v>
      </c>
      <c r="C84" s="94" t="s">
        <v>666</v>
      </c>
      <c r="D84" s="94" t="s">
        <v>70</v>
      </c>
      <c r="E84" s="94" t="s">
        <v>603</v>
      </c>
      <c r="F84" s="94" t="s">
        <v>667</v>
      </c>
      <c r="G84" s="95"/>
    </row>
    <row r="85" spans="1:7" ht="15">
      <c r="A85" s="93">
        <v>8824</v>
      </c>
      <c r="B85" s="94" t="s">
        <v>607</v>
      </c>
      <c r="C85" s="94" t="s">
        <v>657</v>
      </c>
      <c r="D85" s="94" t="s">
        <v>70</v>
      </c>
      <c r="E85" s="94" t="s">
        <v>603</v>
      </c>
      <c r="F85" s="94" t="s">
        <v>667</v>
      </c>
      <c r="G85" s="95"/>
    </row>
    <row r="86" spans="1:7" ht="15">
      <c r="A86" s="93">
        <v>12202</v>
      </c>
      <c r="B86" s="94" t="s">
        <v>656</v>
      </c>
      <c r="C86" s="94" t="s">
        <v>668</v>
      </c>
      <c r="D86" s="94" t="s">
        <v>70</v>
      </c>
      <c r="E86" s="94" t="s">
        <v>603</v>
      </c>
      <c r="F86" s="94" t="s">
        <v>669</v>
      </c>
      <c r="G86" s="95"/>
    </row>
    <row r="87" spans="1:7" ht="15">
      <c r="A87" s="81">
        <v>12275</v>
      </c>
      <c r="B87" s="82" t="s">
        <v>670</v>
      </c>
      <c r="C87" s="82" t="s">
        <v>671</v>
      </c>
      <c r="D87" s="82" t="s">
        <v>70</v>
      </c>
      <c r="E87" s="82" t="s">
        <v>603</v>
      </c>
      <c r="F87" s="82" t="s">
        <v>561</v>
      </c>
      <c r="G87" s="83"/>
    </row>
    <row r="88" spans="1:7" ht="15">
      <c r="A88" s="87">
        <v>12305</v>
      </c>
      <c r="B88" s="88" t="s">
        <v>630</v>
      </c>
      <c r="C88" s="88" t="s">
        <v>660</v>
      </c>
      <c r="D88" s="88" t="s">
        <v>70</v>
      </c>
      <c r="E88" s="88" t="s">
        <v>603</v>
      </c>
      <c r="F88" s="88" t="s">
        <v>563</v>
      </c>
      <c r="G88" s="89"/>
    </row>
    <row r="89" spans="1:7" ht="15">
      <c r="A89" s="87">
        <v>11</v>
      </c>
      <c r="B89" s="88" t="s">
        <v>609</v>
      </c>
      <c r="C89" s="88" t="s">
        <v>672</v>
      </c>
      <c r="D89" s="88" t="s">
        <v>71</v>
      </c>
      <c r="E89" s="88" t="s">
        <v>603</v>
      </c>
      <c r="F89" s="88" t="s">
        <v>563</v>
      </c>
      <c r="G89" s="89"/>
    </row>
    <row r="90" spans="1:7" ht="15">
      <c r="A90" s="87">
        <v>12225</v>
      </c>
      <c r="B90" s="88" t="s">
        <v>630</v>
      </c>
      <c r="C90" s="88" t="s">
        <v>660</v>
      </c>
      <c r="D90" s="88" t="s">
        <v>71</v>
      </c>
      <c r="E90" s="88" t="s">
        <v>603</v>
      </c>
      <c r="F90" s="88" t="s">
        <v>563</v>
      </c>
      <c r="G90" s="89"/>
    </row>
    <row r="91" spans="1:7" ht="15">
      <c r="A91" s="93">
        <v>3</v>
      </c>
      <c r="B91" s="94" t="s">
        <v>661</v>
      </c>
      <c r="C91" s="94" t="s">
        <v>664</v>
      </c>
      <c r="D91" s="94" t="s">
        <v>72</v>
      </c>
      <c r="E91" s="94" t="s">
        <v>603</v>
      </c>
      <c r="F91" s="94" t="s">
        <v>665</v>
      </c>
      <c r="G91" s="95"/>
    </row>
    <row r="92" spans="1:7" ht="15">
      <c r="A92" s="77">
        <v>12251</v>
      </c>
      <c r="B92" s="78" t="s">
        <v>630</v>
      </c>
      <c r="C92" s="78" t="s">
        <v>673</v>
      </c>
      <c r="D92" s="78" t="s">
        <v>73</v>
      </c>
      <c r="E92" s="78" t="s">
        <v>603</v>
      </c>
      <c r="F92" s="78" t="s">
        <v>604</v>
      </c>
      <c r="G92" s="96"/>
    </row>
    <row r="93" spans="1:7" ht="15">
      <c r="A93" s="77">
        <v>10218</v>
      </c>
      <c r="B93" s="78" t="s">
        <v>630</v>
      </c>
      <c r="C93" s="78" t="s">
        <v>674</v>
      </c>
      <c r="D93" s="78" t="s">
        <v>74</v>
      </c>
      <c r="E93" s="78" t="s">
        <v>603</v>
      </c>
      <c r="F93" s="78" t="s">
        <v>604</v>
      </c>
      <c r="G93" s="96"/>
    </row>
    <row r="94" spans="1:7" ht="15">
      <c r="A94" s="77">
        <v>12270</v>
      </c>
      <c r="B94" s="78" t="s">
        <v>630</v>
      </c>
      <c r="C94" s="78" t="s">
        <v>675</v>
      </c>
      <c r="D94" s="78" t="s">
        <v>74</v>
      </c>
      <c r="E94" s="78" t="s">
        <v>603</v>
      </c>
      <c r="F94" s="78" t="s">
        <v>604</v>
      </c>
      <c r="G94" s="96"/>
    </row>
    <row r="95" spans="1:7" ht="15">
      <c r="A95" s="87">
        <v>2268</v>
      </c>
      <c r="B95" s="88" t="s">
        <v>630</v>
      </c>
      <c r="C95" s="88" t="s">
        <v>676</v>
      </c>
      <c r="D95" s="88" t="s">
        <v>75</v>
      </c>
      <c r="E95" s="88" t="s">
        <v>603</v>
      </c>
      <c r="F95" s="88" t="s">
        <v>563</v>
      </c>
      <c r="G95" s="89"/>
    </row>
    <row r="96" spans="1:7" ht="15">
      <c r="A96" s="81">
        <v>9694</v>
      </c>
      <c r="B96" s="82" t="s">
        <v>677</v>
      </c>
      <c r="C96" s="82" t="s">
        <v>678</v>
      </c>
      <c r="D96" s="82" t="s">
        <v>75</v>
      </c>
      <c r="E96" s="82" t="s">
        <v>603</v>
      </c>
      <c r="F96" s="82" t="s">
        <v>561</v>
      </c>
      <c r="G96" s="83"/>
    </row>
    <row r="97" spans="1:7" ht="15">
      <c r="A97" s="93">
        <v>12203</v>
      </c>
      <c r="B97" s="94" t="s">
        <v>656</v>
      </c>
      <c r="C97" s="94" t="s">
        <v>676</v>
      </c>
      <c r="D97" s="94" t="s">
        <v>75</v>
      </c>
      <c r="E97" s="94" t="s">
        <v>603</v>
      </c>
      <c r="F97" s="94" t="s">
        <v>679</v>
      </c>
      <c r="G97" s="95"/>
    </row>
    <row r="98" spans="1:7" ht="15">
      <c r="A98" s="93">
        <v>984</v>
      </c>
      <c r="B98" s="94" t="s">
        <v>607</v>
      </c>
      <c r="C98" s="94" t="s">
        <v>680</v>
      </c>
      <c r="D98" s="94" t="s">
        <v>681</v>
      </c>
      <c r="E98" s="94" t="s">
        <v>603</v>
      </c>
      <c r="F98" s="94" t="s">
        <v>682</v>
      </c>
      <c r="G98" s="95"/>
    </row>
    <row r="99" spans="1:7" ht="15">
      <c r="A99" s="87">
        <v>2446</v>
      </c>
      <c r="B99" s="88" t="s">
        <v>630</v>
      </c>
      <c r="C99" s="88" t="s">
        <v>660</v>
      </c>
      <c r="D99" s="88" t="s">
        <v>681</v>
      </c>
      <c r="E99" s="88" t="s">
        <v>603</v>
      </c>
      <c r="F99" s="88" t="s">
        <v>563</v>
      </c>
      <c r="G99" s="89"/>
    </row>
    <row r="100" spans="1:7" ht="15.75" thickBot="1">
      <c r="A100" s="97">
        <v>12199</v>
      </c>
      <c r="B100" s="98" t="s">
        <v>683</v>
      </c>
      <c r="C100" s="98" t="s">
        <v>684</v>
      </c>
      <c r="D100" s="98" t="s">
        <v>681</v>
      </c>
      <c r="E100" s="98" t="s">
        <v>603</v>
      </c>
      <c r="F100" s="98" t="s">
        <v>679</v>
      </c>
      <c r="G100" s="99"/>
    </row>
  </sheetData>
  <pageMargins left="0.70866141732283472" right="0.70866141732283472" top="0.74803149606299213" bottom="0.74803149606299213" header="0.31496062992125984" footer="0.31496062992125984"/>
  <pageSetup paperSize="8" scale="64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H4"/>
  <sheetViews>
    <sheetView workbookViewId="0">
      <selection sqref="A1:XFD1048576"/>
    </sheetView>
  </sheetViews>
  <sheetFormatPr defaultRowHeight="12.75"/>
  <cols>
    <col min="1" max="1" width="9" bestFit="1" customWidth="1"/>
    <col min="2" max="2" width="4.42578125" bestFit="1" customWidth="1"/>
    <col min="3" max="3" width="8.28515625" bestFit="1" customWidth="1"/>
    <col min="4" max="4" width="5.42578125" bestFit="1" customWidth="1"/>
    <col min="5" max="11" width="7" bestFit="1" customWidth="1"/>
    <col min="12" max="13" width="7.42578125" bestFit="1" customWidth="1"/>
    <col min="14" max="16" width="7" bestFit="1" customWidth="1"/>
    <col min="17" max="17" width="12.7109375" bestFit="1" customWidth="1"/>
    <col min="18" max="18" width="7.42578125" bestFit="1" customWidth="1"/>
    <col min="19" max="45" width="7" bestFit="1" customWidth="1"/>
    <col min="46" max="46" width="7.42578125" bestFit="1" customWidth="1"/>
    <col min="47" max="47" width="7" bestFit="1" customWidth="1"/>
    <col min="48" max="48" width="7.42578125" bestFit="1" customWidth="1"/>
    <col min="49" max="69" width="7" bestFit="1" customWidth="1"/>
    <col min="70" max="70" width="7.42578125" bestFit="1" customWidth="1"/>
    <col min="71" max="71" width="7" bestFit="1" customWidth="1"/>
    <col min="72" max="72" width="8.85546875" bestFit="1" customWidth="1"/>
    <col min="73" max="73" width="14.7109375" bestFit="1" customWidth="1"/>
    <col min="74" max="74" width="12.5703125" bestFit="1" customWidth="1"/>
    <col min="75" max="79" width="7" bestFit="1" customWidth="1"/>
    <col min="80" max="80" width="10.7109375" bestFit="1" customWidth="1"/>
    <col min="81" max="81" width="11.42578125" bestFit="1" customWidth="1"/>
    <col min="82" max="82" width="19.28515625" bestFit="1" customWidth="1"/>
    <col min="83" max="83" width="12.140625" bestFit="1" customWidth="1"/>
    <col min="84" max="84" width="26.42578125" bestFit="1" customWidth="1"/>
    <col min="85" max="85" width="20.7109375" bestFit="1" customWidth="1"/>
    <col min="86" max="87" width="8.85546875" bestFit="1" customWidth="1"/>
    <col min="88" max="88" width="6.42578125" bestFit="1" customWidth="1"/>
    <col min="89" max="89" width="5.42578125" bestFit="1" customWidth="1"/>
    <col min="90" max="90" width="8.85546875" bestFit="1" customWidth="1"/>
    <col min="91" max="93" width="5.42578125" bestFit="1" customWidth="1"/>
    <col min="94" max="94" width="7.42578125" bestFit="1" customWidth="1"/>
    <col min="95" max="95" width="9.5703125" bestFit="1" customWidth="1"/>
    <col min="96" max="96" width="13.140625" bestFit="1" customWidth="1"/>
    <col min="97" max="97" width="15.140625" bestFit="1" customWidth="1"/>
    <col min="98" max="98" width="19.85546875" bestFit="1" customWidth="1"/>
    <col min="99" max="99" width="11.28515625" bestFit="1" customWidth="1"/>
    <col min="100" max="100" width="10" bestFit="1" customWidth="1"/>
    <col min="101" max="101" width="9" bestFit="1" customWidth="1"/>
    <col min="102" max="102" width="9.42578125" bestFit="1" customWidth="1"/>
    <col min="103" max="103" width="9" bestFit="1" customWidth="1"/>
    <col min="104" max="104" width="9.5703125" bestFit="1" customWidth="1"/>
    <col min="105" max="105" width="11.140625" bestFit="1" customWidth="1"/>
    <col min="106" max="106" width="14.7109375" bestFit="1" customWidth="1"/>
    <col min="107" max="107" width="13.42578125" bestFit="1" customWidth="1"/>
    <col min="108" max="108" width="10" bestFit="1" customWidth="1"/>
    <col min="109" max="109" width="12.7109375" bestFit="1" customWidth="1"/>
    <col min="110" max="110" width="13.5703125" bestFit="1" customWidth="1"/>
    <col min="111" max="111" width="9" bestFit="1" customWidth="1"/>
    <col min="112" max="112" width="9.28515625" bestFit="1" customWidth="1"/>
  </cols>
  <sheetData>
    <row r="1" spans="1:112" s="1" customFormat="1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1" t="s">
        <v>67</v>
      </c>
      <c r="BR1" s="21" t="s">
        <v>68</v>
      </c>
      <c r="BS1" s="21" t="s">
        <v>69</v>
      </c>
      <c r="BT1" s="21" t="s">
        <v>70</v>
      </c>
      <c r="BU1" s="21" t="s">
        <v>554</v>
      </c>
      <c r="BV1" s="21" t="s">
        <v>555</v>
      </c>
      <c r="BW1" s="21" t="s">
        <v>71</v>
      </c>
      <c r="BX1" s="21" t="s">
        <v>72</v>
      </c>
      <c r="BY1" s="21" t="s">
        <v>73</v>
      </c>
      <c r="BZ1" s="21" t="s">
        <v>74</v>
      </c>
      <c r="CA1" s="21" t="s">
        <v>75</v>
      </c>
      <c r="CB1" s="21" t="s">
        <v>556</v>
      </c>
      <c r="CC1" s="21" t="s">
        <v>557</v>
      </c>
      <c r="CD1" s="21" t="s">
        <v>560</v>
      </c>
      <c r="CE1" s="21" t="s">
        <v>700</v>
      </c>
      <c r="CF1" s="21" t="s">
        <v>558</v>
      </c>
      <c r="CG1" s="22" t="s">
        <v>559</v>
      </c>
      <c r="CH1" s="22" t="s">
        <v>561</v>
      </c>
      <c r="CI1" s="22" t="s">
        <v>567</v>
      </c>
      <c r="CJ1" s="22" t="s">
        <v>563</v>
      </c>
      <c r="CK1" s="22" t="s">
        <v>562</v>
      </c>
      <c r="CL1" s="22" t="s">
        <v>570</v>
      </c>
      <c r="CM1" s="57" t="s">
        <v>571</v>
      </c>
      <c r="CN1" s="57" t="s">
        <v>571</v>
      </c>
      <c r="CO1" s="57" t="s">
        <v>571</v>
      </c>
      <c r="CP1" s="22" t="s">
        <v>572</v>
      </c>
      <c r="CQ1" s="22" t="s">
        <v>575</v>
      </c>
      <c r="CR1" s="22" t="s">
        <v>573</v>
      </c>
      <c r="CS1" s="22" t="s">
        <v>576</v>
      </c>
      <c r="CT1" s="22" t="s">
        <v>574</v>
      </c>
      <c r="CU1" s="22" t="s">
        <v>688</v>
      </c>
      <c r="CV1" s="22" t="s">
        <v>689</v>
      </c>
      <c r="CW1" s="22" t="s">
        <v>690</v>
      </c>
      <c r="CX1" s="22" t="s">
        <v>691</v>
      </c>
      <c r="CY1" s="22" t="s">
        <v>692</v>
      </c>
      <c r="CZ1" s="22" t="s">
        <v>693</v>
      </c>
      <c r="DA1" s="22" t="s">
        <v>694</v>
      </c>
      <c r="DB1" s="22" t="s">
        <v>695</v>
      </c>
      <c r="DC1" s="22" t="s">
        <v>696</v>
      </c>
      <c r="DD1" s="22" t="s">
        <v>697</v>
      </c>
      <c r="DE1" s="22" t="s">
        <v>702</v>
      </c>
      <c r="DF1" s="22" t="s">
        <v>701</v>
      </c>
      <c r="DG1" s="22" t="s">
        <v>698</v>
      </c>
      <c r="DH1" s="22" t="s">
        <v>699</v>
      </c>
    </row>
    <row r="2" spans="1:112" s="1" customFormat="1" ht="13.5" thickBot="1">
      <c r="A2" s="154">
        <v>9051035</v>
      </c>
      <c r="B2" s="146" t="s">
        <v>713</v>
      </c>
      <c r="C2" s="155" t="s">
        <v>712</v>
      </c>
      <c r="D2" s="156">
        <v>1355</v>
      </c>
      <c r="E2" s="157"/>
      <c r="F2" s="157"/>
      <c r="G2" s="157"/>
      <c r="H2" s="158"/>
      <c r="I2" s="158">
        <v>100</v>
      </c>
      <c r="J2" s="158"/>
      <c r="K2" s="158"/>
      <c r="L2" s="158"/>
      <c r="M2" s="158">
        <v>16360</v>
      </c>
      <c r="N2" s="158">
        <v>13400</v>
      </c>
      <c r="O2" s="158"/>
      <c r="P2" s="158"/>
      <c r="Q2" s="158"/>
      <c r="R2" s="158">
        <v>40420</v>
      </c>
      <c r="S2" s="158"/>
      <c r="T2" s="159"/>
      <c r="U2" s="158"/>
      <c r="V2" s="157"/>
      <c r="W2" s="158"/>
      <c r="X2" s="158"/>
      <c r="Y2" s="158"/>
      <c r="Z2" s="158"/>
      <c r="AA2" s="158"/>
      <c r="AB2" s="157"/>
      <c r="AC2" s="157"/>
      <c r="AD2" s="157"/>
      <c r="AE2" s="158"/>
      <c r="AF2" s="157"/>
      <c r="AG2" s="157"/>
      <c r="AH2" s="158"/>
      <c r="AI2" s="158"/>
      <c r="AJ2" s="158"/>
      <c r="AK2" s="158"/>
      <c r="AL2" s="158">
        <v>9480</v>
      </c>
      <c r="AM2" s="157"/>
      <c r="AN2" s="157"/>
      <c r="AO2" s="157"/>
      <c r="AP2" s="158">
        <v>18890</v>
      </c>
      <c r="AQ2" s="157"/>
      <c r="AR2" s="157"/>
      <c r="AS2" s="157"/>
      <c r="AT2" s="158">
        <v>42320</v>
      </c>
      <c r="AU2" s="158"/>
      <c r="AV2" s="158"/>
      <c r="AW2" s="158"/>
      <c r="AX2" s="160"/>
      <c r="AY2" s="160"/>
      <c r="AZ2" s="160"/>
      <c r="BA2" s="160"/>
      <c r="BB2" s="158"/>
      <c r="BC2" s="158">
        <v>3220</v>
      </c>
      <c r="BD2" s="158"/>
      <c r="BE2" s="158"/>
      <c r="BF2" s="159"/>
      <c r="BG2" s="159"/>
      <c r="BH2" s="159"/>
      <c r="BI2" s="159"/>
      <c r="BJ2" s="159"/>
      <c r="BK2" s="158"/>
      <c r="BL2" s="158"/>
      <c r="BM2" s="158">
        <v>2752</v>
      </c>
      <c r="BN2" s="158"/>
      <c r="BO2" s="158"/>
      <c r="BP2" s="158"/>
      <c r="BQ2" s="158"/>
      <c r="BR2" s="158">
        <v>7400</v>
      </c>
      <c r="BS2" s="161"/>
      <c r="BT2" s="162">
        <v>435030</v>
      </c>
      <c r="BU2" s="162">
        <v>435030</v>
      </c>
      <c r="BV2" s="163"/>
      <c r="BW2" s="161"/>
      <c r="BX2" s="163"/>
      <c r="BY2" s="157"/>
      <c r="BZ2" s="157"/>
      <c r="CA2" s="164"/>
      <c r="CB2" s="158"/>
      <c r="CC2" s="161"/>
      <c r="CD2" s="161">
        <v>540</v>
      </c>
      <c r="CE2" s="161"/>
      <c r="CF2" s="163"/>
      <c r="CG2" s="165"/>
      <c r="CH2" s="150">
        <f t="shared" ref="CH2" si="0">H2+I2+J2+K2+L2+M2+N2+O2+P2+Q2+R2+S2+U2+W2+X2+Y2+Z2+AA2+AE2+AH2+AI2+AJ2+AK2+AL2+AP2+AT2+AU2+AV2+AW2+BB2+BC2+BD2+BE2+BK2+BL2+BM2+BN2+BO2+BP2+BQ2+BR2+CB2</f>
        <v>154342</v>
      </c>
      <c r="CI2" s="150">
        <f>BU2</f>
        <v>435030</v>
      </c>
      <c r="CJ2" s="150">
        <f>BS2+BW2+CC2+CD2+CE2</f>
        <v>540</v>
      </c>
      <c r="CK2" s="150">
        <f>T2+AX2+AY2+AZ2+BA2+BF2+BG2+BH2+BI2+BJ2</f>
        <v>0</v>
      </c>
      <c r="CL2" s="150">
        <f>CH2+CI2+CJ2+CK2</f>
        <v>589912</v>
      </c>
      <c r="CM2" s="166">
        <f>CH2/CL2*100</f>
        <v>26.163563378944655</v>
      </c>
      <c r="CN2" s="166">
        <v>26.163563378944655</v>
      </c>
      <c r="CO2" s="166">
        <v>26.163563378944655</v>
      </c>
      <c r="CP2" s="150">
        <f t="shared" ref="CP2" si="1">CL2/D2</f>
        <v>435.35940959409595</v>
      </c>
      <c r="CQ2" s="150">
        <f>CL2+BV2+BX2</f>
        <v>589912</v>
      </c>
      <c r="CR2" s="150">
        <f t="shared" ref="CR2" si="2">CQ2/D2</f>
        <v>435.35940959409595</v>
      </c>
      <c r="CS2" s="150">
        <f>CQ2+CG2</f>
        <v>589912</v>
      </c>
      <c r="CT2" s="150">
        <f t="shared" ref="CT2" si="3">CS2/D2</f>
        <v>435.35940959409595</v>
      </c>
      <c r="CU2" s="150">
        <f>(L2+AT2)/D2</f>
        <v>31.232472324723247</v>
      </c>
      <c r="CV2" s="150">
        <f>(M2+BP2)/D2</f>
        <v>12.07380073800738</v>
      </c>
      <c r="CW2" s="150">
        <f>(R2+AU2)/D2</f>
        <v>29.830258302583026</v>
      </c>
      <c r="CX2" s="150">
        <f>(O2+BQ2)/D2</f>
        <v>0</v>
      </c>
      <c r="CY2" s="150">
        <f>(N2+BO2)/D2</f>
        <v>9.8892988929889292</v>
      </c>
      <c r="CZ2" s="150">
        <f>AV2/D2</f>
        <v>0</v>
      </c>
      <c r="DA2" s="150">
        <f>BR2/D2</f>
        <v>5.4612546125461252</v>
      </c>
      <c r="DB2" s="150">
        <f>CZ2+DA2</f>
        <v>5.4612546125461252</v>
      </c>
      <c r="DC2" s="150">
        <f>BU2/D2</f>
        <v>321.05535055350555</v>
      </c>
      <c r="DD2" s="150">
        <f>(X2+Y2+Z2+AA2+BB2+BC2+BM2+BN2)/D2</f>
        <v>4.4073800738007378</v>
      </c>
      <c r="DE2" s="150">
        <f>CB2/D2</f>
        <v>0</v>
      </c>
      <c r="DF2" s="150">
        <f>CC2/D2</f>
        <v>0</v>
      </c>
      <c r="DG2" s="150">
        <f>DE2+DF2</f>
        <v>0</v>
      </c>
      <c r="DH2" s="150">
        <f>(CI2+CJ2)/D2</f>
        <v>321.45387453874537</v>
      </c>
    </row>
    <row r="4" spans="1:112">
      <c r="D4" s="167"/>
    </row>
  </sheetData>
  <conditionalFormatting sqref="CM1:CM2">
    <cfRule type="cellIs" dxfId="3" priority="4" operator="greaterThan">
      <formula>65</formula>
    </cfRule>
  </conditionalFormatting>
  <conditionalFormatting sqref="CN1:CN2">
    <cfRule type="cellIs" dxfId="2" priority="3" operator="between">
      <formula>35</formula>
      <formula>65</formula>
    </cfRule>
  </conditionalFormatting>
  <conditionalFormatting sqref="CO1:CO2">
    <cfRule type="cellIs" dxfId="1" priority="2" operator="lessThan">
      <formula>35</formula>
    </cfRule>
  </conditionalFormatting>
  <conditionalFormatting sqref="CP1:CP2 CR1:CR2 CT1:CT2">
    <cfRule type="cellIs" dxfId="0" priority="1" operator="greaterThan">
      <formula>600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42"/>
  <sheetViews>
    <sheetView tabSelected="1" topLeftCell="BP1" workbookViewId="0">
      <pane ySplit="1" topLeftCell="A2" activePane="bottomLeft" state="frozen"/>
      <selection pane="bottomLeft" activeCell="BP1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721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7" t="s">
        <v>217</v>
      </c>
      <c r="B2" s="3" t="s">
        <v>139</v>
      </c>
      <c r="C2" s="3" t="s">
        <v>218</v>
      </c>
      <c r="D2" s="4">
        <v>3390</v>
      </c>
      <c r="E2" s="5">
        <v>0</v>
      </c>
      <c r="F2" s="5">
        <v>0</v>
      </c>
      <c r="G2" s="5">
        <v>0</v>
      </c>
      <c r="H2" s="27">
        <v>0</v>
      </c>
      <c r="I2" s="27">
        <v>0</v>
      </c>
      <c r="J2" s="27">
        <v>0</v>
      </c>
      <c r="K2" s="27">
        <v>0</v>
      </c>
      <c r="L2" s="27">
        <v>84590</v>
      </c>
      <c r="M2" s="27">
        <v>113621</v>
      </c>
      <c r="N2" s="27">
        <v>0</v>
      </c>
      <c r="O2" s="27">
        <v>0</v>
      </c>
      <c r="P2" s="27">
        <v>0</v>
      </c>
      <c r="Q2" s="27">
        <v>0</v>
      </c>
      <c r="R2" s="27">
        <v>122205</v>
      </c>
      <c r="S2" s="27">
        <v>0</v>
      </c>
      <c r="T2" s="24">
        <v>0</v>
      </c>
      <c r="U2" s="27">
        <v>0</v>
      </c>
      <c r="V2" s="5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5">
        <v>0</v>
      </c>
      <c r="AC2" s="5">
        <v>0</v>
      </c>
      <c r="AD2" s="5">
        <v>0</v>
      </c>
      <c r="AE2" s="27">
        <v>0</v>
      </c>
      <c r="AF2" s="5">
        <v>0</v>
      </c>
      <c r="AG2" s="5">
        <v>0</v>
      </c>
      <c r="AH2" s="27">
        <v>0</v>
      </c>
      <c r="AI2" s="27">
        <v>43610</v>
      </c>
      <c r="AJ2" s="27">
        <v>0</v>
      </c>
      <c r="AK2" s="27">
        <v>0</v>
      </c>
      <c r="AL2" s="27">
        <v>0</v>
      </c>
      <c r="AM2" s="5">
        <v>0</v>
      </c>
      <c r="AN2" s="5">
        <v>0</v>
      </c>
      <c r="AO2" s="5">
        <v>0</v>
      </c>
      <c r="AP2" s="27">
        <v>0</v>
      </c>
      <c r="AQ2" s="5">
        <v>0</v>
      </c>
      <c r="AR2" s="5">
        <v>0</v>
      </c>
      <c r="AS2" s="5">
        <v>0</v>
      </c>
      <c r="AT2" s="27">
        <v>128851</v>
      </c>
      <c r="AU2" s="27">
        <v>0</v>
      </c>
      <c r="AV2" s="27">
        <v>545810</v>
      </c>
      <c r="AW2" s="27">
        <v>7720</v>
      </c>
      <c r="AX2" s="32">
        <v>0</v>
      </c>
      <c r="AY2" s="32">
        <v>0</v>
      </c>
      <c r="AZ2" s="32">
        <v>0</v>
      </c>
      <c r="BA2" s="32">
        <v>0</v>
      </c>
      <c r="BB2" s="27">
        <v>0</v>
      </c>
      <c r="BC2" s="27">
        <v>0</v>
      </c>
      <c r="BD2" s="27">
        <v>1570</v>
      </c>
      <c r="BE2" s="27">
        <v>0</v>
      </c>
      <c r="BF2" s="24">
        <v>220</v>
      </c>
      <c r="BG2" s="24">
        <v>480</v>
      </c>
      <c r="BH2" s="24">
        <v>0</v>
      </c>
      <c r="BI2" s="24">
        <v>0</v>
      </c>
      <c r="BJ2" s="24">
        <v>1130</v>
      </c>
      <c r="BK2" s="27">
        <v>0</v>
      </c>
      <c r="BL2" s="27">
        <v>0</v>
      </c>
      <c r="BM2" s="27">
        <v>0</v>
      </c>
      <c r="BN2" s="27">
        <v>0</v>
      </c>
      <c r="BO2" s="27">
        <v>46680</v>
      </c>
      <c r="BP2" s="47">
        <v>10880</v>
      </c>
      <c r="BQ2" s="27">
        <v>0</v>
      </c>
      <c r="BR2" s="27">
        <v>9490</v>
      </c>
      <c r="BS2" s="27">
        <v>214626</v>
      </c>
      <c r="BT2" s="36">
        <v>0</v>
      </c>
      <c r="BU2" s="39">
        <v>605140</v>
      </c>
      <c r="BV2" s="39">
        <v>605140</v>
      </c>
      <c r="BW2" s="43">
        <v>0</v>
      </c>
      <c r="BX2" s="36">
        <v>0</v>
      </c>
      <c r="BY2" s="43">
        <v>45360</v>
      </c>
      <c r="BZ2" s="5">
        <v>0</v>
      </c>
      <c r="CA2" s="5">
        <v>0</v>
      </c>
      <c r="CB2" s="6">
        <v>28640</v>
      </c>
      <c r="CC2" s="27">
        <v>28640</v>
      </c>
      <c r="CD2" s="36">
        <v>0</v>
      </c>
      <c r="CE2" s="36">
        <v>0</v>
      </c>
      <c r="CF2" s="36">
        <v>0</v>
      </c>
      <c r="CG2" s="43">
        <v>0</v>
      </c>
      <c r="CH2" s="47">
        <v>0</v>
      </c>
      <c r="CI2" s="55">
        <f t="shared" ref="CI2:CI41" si="0">H2+I2+J2+K2+L2+M2+N2+O2+P2+Q2+R2+S2+U2+W2+X2+Y2+Z2+AA2+AE2+AH2+AI2+AJ2+AK2+AL2+AP2+AT2+AU2+AV2+AW2+BB2+BC2+BD2+BE2+BK2+BL2+BM2+BN2+BO2+BQ2+BR2+BS2+CC2</f>
        <v>1347413</v>
      </c>
      <c r="CJ2" s="55">
        <f t="shared" ref="CJ2:CJ41" si="1">BV2</f>
        <v>605140</v>
      </c>
      <c r="CK2" s="55">
        <f t="shared" ref="CK2:CK41" si="2">BT2+BX2+CD2+CE2+CF2</f>
        <v>0</v>
      </c>
      <c r="CL2" s="55">
        <f t="shared" ref="CL2:CL41" si="3">T2+AX2+AY2+AZ2+BA2+BF2+BG2+BH2+BI2+BJ2</f>
        <v>1830</v>
      </c>
      <c r="CM2" s="55">
        <f t="shared" ref="CM2:CM41" si="4">CI2+CJ2+CK2+CL2</f>
        <v>1954383</v>
      </c>
      <c r="CN2" s="59">
        <f t="shared" ref="CN2:CN41" si="5">CI2/CM2*100</f>
        <v>68.943139599556474</v>
      </c>
      <c r="CO2" s="59">
        <v>68.943139599556474</v>
      </c>
      <c r="CP2" s="59">
        <v>68.943139599556474</v>
      </c>
      <c r="CQ2" s="55">
        <f t="shared" ref="CQ2:CQ42" si="6">CM2/D2</f>
        <v>576.5141592920354</v>
      </c>
      <c r="CR2" s="55">
        <f t="shared" ref="CR2:CR42" si="7">CM2+BW2+BY2</f>
        <v>1999743</v>
      </c>
      <c r="CS2" s="55">
        <f t="shared" ref="CS2:CS42" si="8">CR2/D2</f>
        <v>589.8946902654867</v>
      </c>
      <c r="CT2" s="55">
        <f t="shared" ref="CT2:CT42" si="9">CR2+CH2+BP2</f>
        <v>2010623</v>
      </c>
      <c r="CU2" s="55">
        <f t="shared" ref="CU2:CU42" si="10">CT2/D2</f>
        <v>593.10412979351031</v>
      </c>
      <c r="CV2" s="55">
        <f t="shared" ref="CV2:CV42" si="11">(L2+AT2)/D2</f>
        <v>62.961946902654866</v>
      </c>
      <c r="CW2" s="55">
        <f t="shared" ref="CW2:CW42" si="12">(M2+BQ2)/D2</f>
        <v>33.516519174041299</v>
      </c>
      <c r="CX2" s="55">
        <f t="shared" ref="CX2:CX42" si="13">(R2+AU2)/D2</f>
        <v>36.048672566371678</v>
      </c>
      <c r="CY2" s="55">
        <f t="shared" ref="CY2:CY42" si="14">(O2+BR2)/D2</f>
        <v>2.7994100294985249</v>
      </c>
      <c r="CZ2" s="55">
        <f t="shared" ref="CZ2:CZ42" si="15">(N2+BO2)/D2</f>
        <v>13.769911504424778</v>
      </c>
      <c r="DA2" s="55">
        <f t="shared" ref="DA2:DA42" si="16">AV2/D2</f>
        <v>161.00589970501474</v>
      </c>
      <c r="DB2" s="55">
        <f t="shared" ref="DB2:DB42" si="17">BS2/D2</f>
        <v>63.311504424778761</v>
      </c>
      <c r="DC2" s="55">
        <f t="shared" ref="DC2:DC42" si="18">DA2+DB2</f>
        <v>224.31740412979349</v>
      </c>
      <c r="DD2" s="55">
        <f t="shared" ref="DD2:DD42" si="19">BV2/D2</f>
        <v>178.50737463126845</v>
      </c>
      <c r="DE2" s="55">
        <f t="shared" ref="DE2:DE42" si="20">(X2+Y2+Z2+AA2+BB2+BC2+BM2+BN2)/D2</f>
        <v>0</v>
      </c>
      <c r="DF2" s="55">
        <f t="shared" ref="DF2:DF42" si="21">CC2/D2</f>
        <v>8.4483775811209441</v>
      </c>
      <c r="DG2" s="55">
        <f t="shared" ref="DG2:DG42" si="22">CD2/D2</f>
        <v>0</v>
      </c>
      <c r="DH2" s="55">
        <f t="shared" ref="DH2:DH42" si="23">DF2+DG2</f>
        <v>8.4483775811209441</v>
      </c>
      <c r="DI2" s="55">
        <f t="shared" ref="DI2:DI42" si="24">(CJ2+CK2)/D2</f>
        <v>178.50737463126845</v>
      </c>
    </row>
    <row r="3" spans="1:113">
      <c r="A3" s="7" t="s">
        <v>219</v>
      </c>
      <c r="B3" s="3" t="s">
        <v>139</v>
      </c>
      <c r="C3" s="3" t="s">
        <v>220</v>
      </c>
      <c r="D3" s="4">
        <v>3629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0</v>
      </c>
      <c r="K3" s="27">
        <v>0</v>
      </c>
      <c r="L3" s="27">
        <v>80710</v>
      </c>
      <c r="M3" s="27">
        <v>1540</v>
      </c>
      <c r="N3" s="27">
        <v>0</v>
      </c>
      <c r="O3" s="27">
        <v>0</v>
      </c>
      <c r="P3" s="27">
        <v>0</v>
      </c>
      <c r="Q3" s="27">
        <v>0</v>
      </c>
      <c r="R3" s="27">
        <v>3430</v>
      </c>
      <c r="S3" s="27">
        <v>0</v>
      </c>
      <c r="T3" s="24">
        <v>0</v>
      </c>
      <c r="U3" s="27">
        <v>0</v>
      </c>
      <c r="V3" s="5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5">
        <v>0</v>
      </c>
      <c r="AN3" s="5">
        <v>0</v>
      </c>
      <c r="AO3" s="5">
        <v>0</v>
      </c>
      <c r="AP3" s="27">
        <v>0</v>
      </c>
      <c r="AQ3" s="5">
        <v>0</v>
      </c>
      <c r="AR3" s="5">
        <v>0</v>
      </c>
      <c r="AS3" s="5">
        <v>0</v>
      </c>
      <c r="AT3" s="27">
        <v>124840</v>
      </c>
      <c r="AU3" s="27">
        <v>166670</v>
      </c>
      <c r="AV3" s="27">
        <v>323020</v>
      </c>
      <c r="AW3" s="27">
        <v>8830</v>
      </c>
      <c r="AX3" s="32">
        <v>0</v>
      </c>
      <c r="AY3" s="32">
        <v>0</v>
      </c>
      <c r="AZ3" s="32">
        <v>0</v>
      </c>
      <c r="BA3" s="32">
        <v>0</v>
      </c>
      <c r="BB3" s="27">
        <v>300</v>
      </c>
      <c r="BC3" s="27">
        <v>8030</v>
      </c>
      <c r="BD3" s="27">
        <v>4150</v>
      </c>
      <c r="BE3" s="27">
        <v>0</v>
      </c>
      <c r="BF3" s="24">
        <v>0</v>
      </c>
      <c r="BG3" s="24">
        <v>0</v>
      </c>
      <c r="BH3" s="24">
        <v>0</v>
      </c>
      <c r="BI3" s="24">
        <v>0</v>
      </c>
      <c r="BJ3" s="24">
        <v>90</v>
      </c>
      <c r="BK3" s="27">
        <v>405</v>
      </c>
      <c r="BL3" s="27">
        <v>0</v>
      </c>
      <c r="BM3" s="27">
        <v>14720</v>
      </c>
      <c r="BN3" s="27">
        <v>4400</v>
      </c>
      <c r="BO3" s="27">
        <v>0</v>
      </c>
      <c r="BP3" s="47">
        <v>0</v>
      </c>
      <c r="BQ3" s="27">
        <v>153050</v>
      </c>
      <c r="BR3" s="27">
        <v>21870</v>
      </c>
      <c r="BS3" s="27">
        <v>0</v>
      </c>
      <c r="BT3" s="36">
        <v>0</v>
      </c>
      <c r="BU3" s="39">
        <v>465480</v>
      </c>
      <c r="BV3" s="39">
        <v>465480</v>
      </c>
      <c r="BW3" s="43">
        <v>0</v>
      </c>
      <c r="BX3" s="36">
        <v>0</v>
      </c>
      <c r="BY3" s="43">
        <v>0</v>
      </c>
      <c r="BZ3" s="5">
        <v>0</v>
      </c>
      <c r="CA3" s="5">
        <v>0</v>
      </c>
      <c r="CB3" s="6">
        <v>76750</v>
      </c>
      <c r="CC3" s="27">
        <v>54720</v>
      </c>
      <c r="CD3" s="36">
        <v>22030</v>
      </c>
      <c r="CE3" s="36">
        <v>0</v>
      </c>
      <c r="CF3" s="36">
        <v>0</v>
      </c>
      <c r="CG3" s="43">
        <v>0</v>
      </c>
      <c r="CH3" s="47">
        <v>0</v>
      </c>
      <c r="CI3" s="55">
        <f t="shared" si="0"/>
        <v>970685</v>
      </c>
      <c r="CJ3" s="55">
        <f t="shared" si="1"/>
        <v>465480</v>
      </c>
      <c r="CK3" s="55">
        <f t="shared" si="2"/>
        <v>22030</v>
      </c>
      <c r="CL3" s="55">
        <f t="shared" si="3"/>
        <v>90</v>
      </c>
      <c r="CM3" s="55">
        <f t="shared" si="4"/>
        <v>1458285</v>
      </c>
      <c r="CN3" s="59">
        <f t="shared" si="5"/>
        <v>66.563463246210446</v>
      </c>
      <c r="CO3" s="59">
        <v>66.563463246210446</v>
      </c>
      <c r="CP3" s="59">
        <v>66.563463246210446</v>
      </c>
      <c r="CQ3" s="55">
        <f t="shared" si="6"/>
        <v>401.84210526315792</v>
      </c>
      <c r="CR3" s="55">
        <f t="shared" si="7"/>
        <v>1458285</v>
      </c>
      <c r="CS3" s="55">
        <f t="shared" si="8"/>
        <v>401.84210526315792</v>
      </c>
      <c r="CT3" s="55">
        <f t="shared" si="9"/>
        <v>1458285</v>
      </c>
      <c r="CU3" s="55">
        <f t="shared" si="10"/>
        <v>401.84210526315792</v>
      </c>
      <c r="CV3" s="55">
        <f t="shared" si="11"/>
        <v>56.640947919537062</v>
      </c>
      <c r="CW3" s="55">
        <f t="shared" si="12"/>
        <v>42.598511986773218</v>
      </c>
      <c r="CX3" s="55">
        <f t="shared" si="13"/>
        <v>46.872416643703502</v>
      </c>
      <c r="CY3" s="55">
        <f t="shared" si="14"/>
        <v>6.026453568476164</v>
      </c>
      <c r="CZ3" s="55">
        <f t="shared" si="15"/>
        <v>0</v>
      </c>
      <c r="DA3" s="55">
        <f t="shared" si="16"/>
        <v>89.010746762193435</v>
      </c>
      <c r="DB3" s="55">
        <f t="shared" si="17"/>
        <v>0</v>
      </c>
      <c r="DC3" s="55">
        <f t="shared" si="18"/>
        <v>89.010746762193435</v>
      </c>
      <c r="DD3" s="55">
        <f t="shared" si="19"/>
        <v>128.26674014880132</v>
      </c>
      <c r="DE3" s="55">
        <f t="shared" si="20"/>
        <v>7.5640672361532104</v>
      </c>
      <c r="DF3" s="55">
        <f t="shared" si="21"/>
        <v>15.078534031413612</v>
      </c>
      <c r="DG3" s="55">
        <f t="shared" si="22"/>
        <v>6.0705428492697715</v>
      </c>
      <c r="DH3" s="55">
        <f t="shared" si="23"/>
        <v>21.149076880683385</v>
      </c>
      <c r="DI3" s="55">
        <f t="shared" si="24"/>
        <v>134.33728299807109</v>
      </c>
    </row>
    <row r="4" spans="1:113">
      <c r="A4" s="7" t="s">
        <v>221</v>
      </c>
      <c r="B4" s="3" t="s">
        <v>139</v>
      </c>
      <c r="C4" s="3" t="s">
        <v>222</v>
      </c>
      <c r="D4" s="4">
        <v>646</v>
      </c>
      <c r="E4" s="5">
        <v>0</v>
      </c>
      <c r="F4" s="5">
        <v>0</v>
      </c>
      <c r="G4" s="5">
        <v>0</v>
      </c>
      <c r="H4" s="28">
        <v>20</v>
      </c>
      <c r="I4" s="28">
        <v>0</v>
      </c>
      <c r="J4" s="28">
        <v>0</v>
      </c>
      <c r="K4" s="28">
        <v>0</v>
      </c>
      <c r="L4" s="28">
        <v>0</v>
      </c>
      <c r="M4" s="28">
        <v>11520</v>
      </c>
      <c r="N4" s="28">
        <v>0</v>
      </c>
      <c r="O4" s="28">
        <v>0</v>
      </c>
      <c r="P4" s="28">
        <v>0</v>
      </c>
      <c r="Q4" s="28">
        <v>0</v>
      </c>
      <c r="R4" s="28">
        <v>19456</v>
      </c>
      <c r="S4" s="28">
        <v>0</v>
      </c>
      <c r="T4" s="25">
        <v>18</v>
      </c>
      <c r="U4" s="28">
        <v>290</v>
      </c>
      <c r="V4" s="5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5">
        <v>0</v>
      </c>
      <c r="AC4" s="5">
        <v>0</v>
      </c>
      <c r="AD4" s="5">
        <v>0</v>
      </c>
      <c r="AE4" s="28">
        <v>0</v>
      </c>
      <c r="AF4" s="5">
        <v>0</v>
      </c>
      <c r="AG4" s="5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5">
        <v>0</v>
      </c>
      <c r="AN4" s="5">
        <v>0</v>
      </c>
      <c r="AO4" s="5">
        <v>0</v>
      </c>
      <c r="AP4" s="28">
        <v>0</v>
      </c>
      <c r="AQ4" s="5">
        <v>0</v>
      </c>
      <c r="AR4" s="5">
        <v>0</v>
      </c>
      <c r="AS4" s="5">
        <v>0</v>
      </c>
      <c r="AT4" s="28">
        <v>18599</v>
      </c>
      <c r="AU4" s="28">
        <v>0</v>
      </c>
      <c r="AV4" s="28">
        <v>26200</v>
      </c>
      <c r="AW4" s="28">
        <v>1975</v>
      </c>
      <c r="AX4" s="33">
        <v>0</v>
      </c>
      <c r="AY4" s="33">
        <v>0</v>
      </c>
      <c r="AZ4" s="33">
        <v>0</v>
      </c>
      <c r="BA4" s="33">
        <v>6</v>
      </c>
      <c r="BB4" s="28">
        <v>14</v>
      </c>
      <c r="BC4" s="28">
        <v>758</v>
      </c>
      <c r="BD4" s="28">
        <v>568</v>
      </c>
      <c r="BE4" s="28">
        <v>72</v>
      </c>
      <c r="BF4" s="25">
        <v>78</v>
      </c>
      <c r="BG4" s="25">
        <v>0</v>
      </c>
      <c r="BH4" s="25">
        <v>0</v>
      </c>
      <c r="BI4" s="25">
        <v>0</v>
      </c>
      <c r="BJ4" s="25">
        <v>0</v>
      </c>
      <c r="BK4" s="28">
        <v>23</v>
      </c>
      <c r="BL4" s="28">
        <v>0</v>
      </c>
      <c r="BM4" s="28">
        <v>808</v>
      </c>
      <c r="BN4" s="28">
        <v>824</v>
      </c>
      <c r="BO4" s="28">
        <v>3186</v>
      </c>
      <c r="BP4" s="47">
        <v>0</v>
      </c>
      <c r="BQ4" s="28">
        <v>0</v>
      </c>
      <c r="BR4" s="28">
        <v>567</v>
      </c>
      <c r="BS4" s="28">
        <v>2163</v>
      </c>
      <c r="BT4" s="36">
        <v>0</v>
      </c>
      <c r="BU4" s="39">
        <v>45650</v>
      </c>
      <c r="BV4" s="39">
        <v>45650</v>
      </c>
      <c r="BW4" s="43">
        <v>0</v>
      </c>
      <c r="BX4" s="36">
        <v>0</v>
      </c>
      <c r="BY4" s="43">
        <v>0</v>
      </c>
      <c r="BZ4" s="5">
        <v>0</v>
      </c>
      <c r="CA4" s="5">
        <v>0</v>
      </c>
      <c r="CB4" s="6">
        <v>4454</v>
      </c>
      <c r="CC4" s="28">
        <v>0</v>
      </c>
      <c r="CD4" s="36">
        <v>4454</v>
      </c>
      <c r="CE4" s="36">
        <v>0</v>
      </c>
      <c r="CF4" s="36">
        <v>0</v>
      </c>
      <c r="CG4" s="43">
        <v>0</v>
      </c>
      <c r="CH4" s="47">
        <v>0</v>
      </c>
      <c r="CI4" s="55">
        <f t="shared" si="0"/>
        <v>87043</v>
      </c>
      <c r="CJ4" s="55">
        <f t="shared" si="1"/>
        <v>45650</v>
      </c>
      <c r="CK4" s="55">
        <f t="shared" si="2"/>
        <v>4454</v>
      </c>
      <c r="CL4" s="55">
        <f t="shared" si="3"/>
        <v>102</v>
      </c>
      <c r="CM4" s="55">
        <f t="shared" si="4"/>
        <v>137249</v>
      </c>
      <c r="CN4" s="59">
        <f t="shared" si="5"/>
        <v>63.41976990724887</v>
      </c>
      <c r="CO4" s="59">
        <v>63.41976990724887</v>
      </c>
      <c r="CP4" s="59">
        <v>63.41976990724887</v>
      </c>
      <c r="CQ4" s="55">
        <f t="shared" si="6"/>
        <v>212.45975232198143</v>
      </c>
      <c r="CR4" s="55">
        <f t="shared" si="7"/>
        <v>137249</v>
      </c>
      <c r="CS4" s="55">
        <f t="shared" si="8"/>
        <v>212.45975232198143</v>
      </c>
      <c r="CT4" s="55">
        <f t="shared" si="9"/>
        <v>137249</v>
      </c>
      <c r="CU4" s="55">
        <f t="shared" si="10"/>
        <v>212.45975232198143</v>
      </c>
      <c r="CV4" s="55">
        <f t="shared" si="11"/>
        <v>28.791021671826627</v>
      </c>
      <c r="CW4" s="55">
        <f t="shared" si="12"/>
        <v>17.8328173374613</v>
      </c>
      <c r="CX4" s="55">
        <f t="shared" si="13"/>
        <v>30.117647058823529</v>
      </c>
      <c r="CY4" s="55">
        <f t="shared" si="14"/>
        <v>0.87770897832817341</v>
      </c>
      <c r="CZ4" s="55">
        <f t="shared" si="15"/>
        <v>4.931888544891641</v>
      </c>
      <c r="DA4" s="55">
        <f t="shared" si="16"/>
        <v>40.557275541795669</v>
      </c>
      <c r="DB4" s="55">
        <f t="shared" si="17"/>
        <v>3.348297213622291</v>
      </c>
      <c r="DC4" s="55">
        <f t="shared" si="18"/>
        <v>43.905572755417957</v>
      </c>
      <c r="DD4" s="55">
        <f t="shared" si="19"/>
        <v>70.6656346749226</v>
      </c>
      <c r="DE4" s="55">
        <f t="shared" si="20"/>
        <v>3.7213622291021671</v>
      </c>
      <c r="DF4" s="55">
        <f t="shared" si="21"/>
        <v>0</v>
      </c>
      <c r="DG4" s="55">
        <f t="shared" si="22"/>
        <v>6.8947368421052628</v>
      </c>
      <c r="DH4" s="55">
        <f t="shared" si="23"/>
        <v>6.8947368421052628</v>
      </c>
      <c r="DI4" s="55">
        <f t="shared" si="24"/>
        <v>77.56037151702786</v>
      </c>
    </row>
    <row r="5" spans="1:113">
      <c r="A5" s="7" t="s">
        <v>253</v>
      </c>
      <c r="B5" s="3" t="s">
        <v>139</v>
      </c>
      <c r="C5" s="3" t="s">
        <v>254</v>
      </c>
      <c r="D5" s="4">
        <v>1916</v>
      </c>
      <c r="E5" s="5">
        <v>0</v>
      </c>
      <c r="F5" s="5">
        <v>0</v>
      </c>
      <c r="G5" s="5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48720</v>
      </c>
      <c r="N5" s="27">
        <v>0</v>
      </c>
      <c r="O5" s="27">
        <v>0</v>
      </c>
      <c r="P5" s="27">
        <v>0</v>
      </c>
      <c r="Q5" s="27">
        <v>0</v>
      </c>
      <c r="R5" s="27">
        <v>67680</v>
      </c>
      <c r="S5" s="27">
        <v>0</v>
      </c>
      <c r="T5" s="24">
        <v>0</v>
      </c>
      <c r="U5" s="27">
        <v>0</v>
      </c>
      <c r="V5" s="5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5">
        <v>0</v>
      </c>
      <c r="AC5" s="5">
        <v>0</v>
      </c>
      <c r="AD5" s="5">
        <v>0</v>
      </c>
      <c r="AE5" s="27">
        <v>0</v>
      </c>
      <c r="AF5" s="5">
        <v>0</v>
      </c>
      <c r="AG5" s="5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5">
        <v>0</v>
      </c>
      <c r="AN5" s="5">
        <v>0</v>
      </c>
      <c r="AO5" s="5">
        <v>0</v>
      </c>
      <c r="AP5" s="27">
        <v>0</v>
      </c>
      <c r="AQ5" s="5">
        <v>0</v>
      </c>
      <c r="AR5" s="5">
        <v>0</v>
      </c>
      <c r="AS5" s="5">
        <v>0</v>
      </c>
      <c r="AT5" s="27">
        <v>100730</v>
      </c>
      <c r="AU5" s="27">
        <v>0</v>
      </c>
      <c r="AV5" s="27">
        <v>186230</v>
      </c>
      <c r="AW5" s="27">
        <v>4240</v>
      </c>
      <c r="AX5" s="32">
        <v>0</v>
      </c>
      <c r="AY5" s="32">
        <v>0</v>
      </c>
      <c r="AZ5" s="32">
        <v>0</v>
      </c>
      <c r="BA5" s="32">
        <v>0</v>
      </c>
      <c r="BB5" s="27">
        <v>0</v>
      </c>
      <c r="BC5" s="27">
        <v>1300</v>
      </c>
      <c r="BD5" s="27">
        <v>940</v>
      </c>
      <c r="BE5" s="27">
        <v>0</v>
      </c>
      <c r="BF5" s="24">
        <v>0</v>
      </c>
      <c r="BG5" s="24">
        <v>0</v>
      </c>
      <c r="BH5" s="24">
        <v>0</v>
      </c>
      <c r="BI5" s="24">
        <v>0</v>
      </c>
      <c r="BJ5" s="24">
        <v>20</v>
      </c>
      <c r="BK5" s="27">
        <v>0</v>
      </c>
      <c r="BL5" s="27">
        <v>30</v>
      </c>
      <c r="BM5" s="27">
        <v>3790</v>
      </c>
      <c r="BN5" s="27">
        <v>0</v>
      </c>
      <c r="BO5" s="27">
        <v>11280</v>
      </c>
      <c r="BP5" s="47">
        <v>0</v>
      </c>
      <c r="BQ5" s="27">
        <v>0</v>
      </c>
      <c r="BR5" s="27">
        <v>4960</v>
      </c>
      <c r="BS5" s="27">
        <v>146040</v>
      </c>
      <c r="BT5" s="36">
        <v>0</v>
      </c>
      <c r="BU5" s="39">
        <v>330680</v>
      </c>
      <c r="BV5" s="39">
        <v>330680</v>
      </c>
      <c r="BW5" s="43">
        <v>0</v>
      </c>
      <c r="BX5" s="36">
        <v>0</v>
      </c>
      <c r="BY5" s="43">
        <v>0</v>
      </c>
      <c r="BZ5" s="5">
        <v>0</v>
      </c>
      <c r="CA5" s="5">
        <v>0</v>
      </c>
      <c r="CB5" s="6">
        <v>49070</v>
      </c>
      <c r="CC5" s="27">
        <v>0</v>
      </c>
      <c r="CD5" s="36">
        <v>49070</v>
      </c>
      <c r="CE5" s="36">
        <v>0</v>
      </c>
      <c r="CF5" s="36">
        <v>0</v>
      </c>
      <c r="CG5" s="43">
        <v>0</v>
      </c>
      <c r="CH5" s="47">
        <v>0</v>
      </c>
      <c r="CI5" s="55">
        <f t="shared" si="0"/>
        <v>575940</v>
      </c>
      <c r="CJ5" s="55">
        <f t="shared" si="1"/>
        <v>330680</v>
      </c>
      <c r="CK5" s="55">
        <f t="shared" si="2"/>
        <v>49070</v>
      </c>
      <c r="CL5" s="55">
        <f t="shared" si="3"/>
        <v>20</v>
      </c>
      <c r="CM5" s="55">
        <f t="shared" si="4"/>
        <v>955710</v>
      </c>
      <c r="CN5" s="59">
        <f t="shared" si="5"/>
        <v>60.263050506952943</v>
      </c>
      <c r="CO5" s="59">
        <v>60.263050506952943</v>
      </c>
      <c r="CP5" s="59">
        <v>60.263050506952943</v>
      </c>
      <c r="CQ5" s="55">
        <f t="shared" si="6"/>
        <v>498.80480167014616</v>
      </c>
      <c r="CR5" s="55">
        <f t="shared" si="7"/>
        <v>955710</v>
      </c>
      <c r="CS5" s="55">
        <f t="shared" si="8"/>
        <v>498.80480167014616</v>
      </c>
      <c r="CT5" s="55">
        <f t="shared" si="9"/>
        <v>955710</v>
      </c>
      <c r="CU5" s="55">
        <f t="shared" si="10"/>
        <v>498.80480167014616</v>
      </c>
      <c r="CV5" s="55">
        <f t="shared" si="11"/>
        <v>52.57306889352818</v>
      </c>
      <c r="CW5" s="55">
        <f t="shared" si="12"/>
        <v>25.427974947807932</v>
      </c>
      <c r="CX5" s="55">
        <f t="shared" si="13"/>
        <v>35.323590814196244</v>
      </c>
      <c r="CY5" s="55">
        <f t="shared" si="14"/>
        <v>2.5887265135699375</v>
      </c>
      <c r="CZ5" s="55">
        <f t="shared" si="15"/>
        <v>5.8872651356993737</v>
      </c>
      <c r="DA5" s="55">
        <f t="shared" si="16"/>
        <v>97.197286012526092</v>
      </c>
      <c r="DB5" s="55">
        <f t="shared" si="17"/>
        <v>76.221294363256789</v>
      </c>
      <c r="DC5" s="55">
        <f t="shared" si="18"/>
        <v>173.41858037578288</v>
      </c>
      <c r="DD5" s="55">
        <f t="shared" si="19"/>
        <v>172.58872651356992</v>
      </c>
      <c r="DE5" s="55">
        <f t="shared" si="20"/>
        <v>2.6565762004175366</v>
      </c>
      <c r="DF5" s="55">
        <f t="shared" si="21"/>
        <v>0</v>
      </c>
      <c r="DG5" s="55">
        <f t="shared" si="22"/>
        <v>25.610647181628391</v>
      </c>
      <c r="DH5" s="55">
        <f t="shared" si="23"/>
        <v>25.610647181628391</v>
      </c>
      <c r="DI5" s="55">
        <f t="shared" si="24"/>
        <v>198.19937369519832</v>
      </c>
    </row>
    <row r="6" spans="1:113">
      <c r="A6" s="7" t="s">
        <v>225</v>
      </c>
      <c r="B6" s="3" t="s">
        <v>139</v>
      </c>
      <c r="C6" s="3" t="s">
        <v>226</v>
      </c>
      <c r="D6" s="4">
        <v>3337</v>
      </c>
      <c r="E6" s="5">
        <v>0</v>
      </c>
      <c r="F6" s="5">
        <v>0</v>
      </c>
      <c r="G6" s="5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60660</v>
      </c>
      <c r="N6" s="27">
        <v>0</v>
      </c>
      <c r="O6" s="27">
        <v>0</v>
      </c>
      <c r="P6" s="27">
        <v>0</v>
      </c>
      <c r="Q6" s="27">
        <v>0</v>
      </c>
      <c r="R6" s="27">
        <v>79800</v>
      </c>
      <c r="S6" s="27">
        <v>0</v>
      </c>
      <c r="T6" s="24">
        <v>0</v>
      </c>
      <c r="U6" s="27">
        <v>2310</v>
      </c>
      <c r="V6" s="5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5">
        <v>0</v>
      </c>
      <c r="AC6" s="5">
        <v>0</v>
      </c>
      <c r="AD6" s="5">
        <v>0</v>
      </c>
      <c r="AE6" s="27">
        <v>0</v>
      </c>
      <c r="AF6" s="5">
        <v>0</v>
      </c>
      <c r="AG6" s="5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5">
        <v>0</v>
      </c>
      <c r="AN6" s="5">
        <v>0</v>
      </c>
      <c r="AO6" s="5">
        <v>0</v>
      </c>
      <c r="AP6" s="27">
        <v>0</v>
      </c>
      <c r="AQ6" s="5">
        <v>0</v>
      </c>
      <c r="AR6" s="5">
        <v>0</v>
      </c>
      <c r="AS6" s="5">
        <v>0</v>
      </c>
      <c r="AT6" s="27">
        <v>134000</v>
      </c>
      <c r="AU6" s="27">
        <v>0</v>
      </c>
      <c r="AV6" s="27">
        <v>209300</v>
      </c>
      <c r="AW6" s="27">
        <v>11100</v>
      </c>
      <c r="AX6" s="32">
        <v>0</v>
      </c>
      <c r="AY6" s="32">
        <v>0</v>
      </c>
      <c r="AZ6" s="32">
        <v>0</v>
      </c>
      <c r="BA6" s="32">
        <v>0</v>
      </c>
      <c r="BB6" s="27">
        <v>0</v>
      </c>
      <c r="BC6" s="27">
        <v>0</v>
      </c>
      <c r="BD6" s="27">
        <v>0</v>
      </c>
      <c r="BE6" s="27">
        <v>0</v>
      </c>
      <c r="BF6" s="24">
        <v>0</v>
      </c>
      <c r="BG6" s="24">
        <v>0</v>
      </c>
      <c r="BH6" s="24">
        <v>0</v>
      </c>
      <c r="BI6" s="24">
        <v>0</v>
      </c>
      <c r="BJ6" s="24">
        <v>45</v>
      </c>
      <c r="BK6" s="27">
        <v>0</v>
      </c>
      <c r="BL6" s="27">
        <v>0</v>
      </c>
      <c r="BM6" s="27">
        <v>0</v>
      </c>
      <c r="BN6" s="27">
        <v>0</v>
      </c>
      <c r="BO6" s="27">
        <v>20350</v>
      </c>
      <c r="BP6" s="47">
        <v>0</v>
      </c>
      <c r="BQ6" s="27">
        <v>0</v>
      </c>
      <c r="BR6" s="27">
        <v>0</v>
      </c>
      <c r="BS6" s="27">
        <v>0</v>
      </c>
      <c r="BT6" s="36">
        <v>0</v>
      </c>
      <c r="BU6" s="39">
        <v>611580</v>
      </c>
      <c r="BV6" s="39">
        <v>611580</v>
      </c>
      <c r="BW6" s="43">
        <v>0</v>
      </c>
      <c r="BX6" s="36">
        <v>0</v>
      </c>
      <c r="BY6" s="43">
        <v>0</v>
      </c>
      <c r="BZ6" s="5">
        <v>0</v>
      </c>
      <c r="CA6" s="5">
        <v>0</v>
      </c>
      <c r="CB6" s="6">
        <v>65660</v>
      </c>
      <c r="CC6" s="27">
        <v>0</v>
      </c>
      <c r="CD6" s="36">
        <v>65660</v>
      </c>
      <c r="CE6" s="36">
        <v>0</v>
      </c>
      <c r="CF6" s="36">
        <v>0</v>
      </c>
      <c r="CG6" s="43">
        <v>0</v>
      </c>
      <c r="CH6" s="47">
        <v>0</v>
      </c>
      <c r="CI6" s="55">
        <f t="shared" si="0"/>
        <v>517520</v>
      </c>
      <c r="CJ6" s="55">
        <f t="shared" si="1"/>
        <v>611580</v>
      </c>
      <c r="CK6" s="55">
        <f t="shared" si="2"/>
        <v>65660</v>
      </c>
      <c r="CL6" s="55">
        <f t="shared" si="3"/>
        <v>45</v>
      </c>
      <c r="CM6" s="55">
        <f t="shared" si="4"/>
        <v>1194805</v>
      </c>
      <c r="CN6" s="59">
        <f t="shared" si="5"/>
        <v>43.3141809751382</v>
      </c>
      <c r="CO6" s="59">
        <v>43.3141809751382</v>
      </c>
      <c r="CP6" s="59">
        <v>43.3141809751382</v>
      </c>
      <c r="CQ6" s="55">
        <f t="shared" si="6"/>
        <v>358.04764758765356</v>
      </c>
      <c r="CR6" s="55">
        <f t="shared" si="7"/>
        <v>1194805</v>
      </c>
      <c r="CS6" s="55">
        <f t="shared" si="8"/>
        <v>358.04764758765356</v>
      </c>
      <c r="CT6" s="55">
        <f t="shared" si="9"/>
        <v>1194805</v>
      </c>
      <c r="CU6" s="55">
        <f t="shared" si="10"/>
        <v>358.04764758765356</v>
      </c>
      <c r="CV6" s="55">
        <f t="shared" si="11"/>
        <v>40.155828588552595</v>
      </c>
      <c r="CW6" s="55">
        <f t="shared" si="12"/>
        <v>18.178004195385075</v>
      </c>
      <c r="CX6" s="55">
        <f t="shared" si="13"/>
        <v>23.913694935570874</v>
      </c>
      <c r="CY6" s="55">
        <f t="shared" si="14"/>
        <v>0</v>
      </c>
      <c r="CZ6" s="55">
        <f t="shared" si="15"/>
        <v>6.0982918789331739</v>
      </c>
      <c r="DA6" s="55">
        <f t="shared" si="16"/>
        <v>62.721006892418337</v>
      </c>
      <c r="DB6" s="55">
        <f t="shared" si="17"/>
        <v>0</v>
      </c>
      <c r="DC6" s="55">
        <f t="shared" si="18"/>
        <v>62.721006892418337</v>
      </c>
      <c r="DD6" s="55">
        <f t="shared" si="19"/>
        <v>183.27240035960443</v>
      </c>
      <c r="DE6" s="55">
        <f t="shared" si="20"/>
        <v>0</v>
      </c>
      <c r="DF6" s="55">
        <f t="shared" si="21"/>
        <v>0</v>
      </c>
      <c r="DG6" s="55">
        <f t="shared" si="22"/>
        <v>19.676356008390769</v>
      </c>
      <c r="DH6" s="55">
        <f t="shared" si="23"/>
        <v>19.676356008390769</v>
      </c>
      <c r="DI6" s="55">
        <f t="shared" si="24"/>
        <v>202.9487563679952</v>
      </c>
    </row>
    <row r="7" spans="1:113">
      <c r="A7" s="7" t="s">
        <v>197</v>
      </c>
      <c r="B7" s="3" t="s">
        <v>139</v>
      </c>
      <c r="C7" s="3" t="s">
        <v>198</v>
      </c>
      <c r="D7" s="4">
        <v>37655</v>
      </c>
      <c r="E7" s="5">
        <v>0</v>
      </c>
      <c r="F7" s="5">
        <v>0</v>
      </c>
      <c r="G7" s="5">
        <v>0</v>
      </c>
      <c r="H7" s="27">
        <v>0</v>
      </c>
      <c r="I7" s="27">
        <v>0</v>
      </c>
      <c r="J7" s="27">
        <v>0</v>
      </c>
      <c r="K7" s="27">
        <v>0</v>
      </c>
      <c r="L7" s="27">
        <v>113660</v>
      </c>
      <c r="M7" s="27">
        <v>618580</v>
      </c>
      <c r="N7" s="27">
        <v>0</v>
      </c>
      <c r="O7" s="27">
        <v>0</v>
      </c>
      <c r="P7" s="27">
        <v>0</v>
      </c>
      <c r="Q7" s="27">
        <v>0</v>
      </c>
      <c r="R7" s="27">
        <v>946050</v>
      </c>
      <c r="S7" s="27">
        <v>0</v>
      </c>
      <c r="T7" s="24">
        <v>0</v>
      </c>
      <c r="U7" s="27">
        <v>7770</v>
      </c>
      <c r="V7" s="5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5">
        <v>0</v>
      </c>
      <c r="AC7" s="5">
        <v>0</v>
      </c>
      <c r="AD7" s="5">
        <v>0</v>
      </c>
      <c r="AE7" s="27">
        <v>0</v>
      </c>
      <c r="AF7" s="5">
        <v>0</v>
      </c>
      <c r="AG7" s="5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5">
        <v>0</v>
      </c>
      <c r="AN7" s="5">
        <v>0</v>
      </c>
      <c r="AO7" s="5">
        <v>0</v>
      </c>
      <c r="AP7" s="27">
        <v>0</v>
      </c>
      <c r="AQ7" s="5">
        <v>0</v>
      </c>
      <c r="AR7" s="5">
        <v>0</v>
      </c>
      <c r="AS7" s="5">
        <v>0</v>
      </c>
      <c r="AT7" s="27">
        <v>1835570</v>
      </c>
      <c r="AU7" s="27">
        <v>0</v>
      </c>
      <c r="AV7" s="27">
        <v>3657200</v>
      </c>
      <c r="AW7" s="27">
        <v>158950</v>
      </c>
      <c r="AX7" s="32">
        <v>0</v>
      </c>
      <c r="AY7" s="32">
        <v>0</v>
      </c>
      <c r="AZ7" s="32">
        <v>0</v>
      </c>
      <c r="BA7" s="32">
        <v>0</v>
      </c>
      <c r="BB7" s="27">
        <v>670</v>
      </c>
      <c r="BC7" s="27">
        <v>43640</v>
      </c>
      <c r="BD7" s="27">
        <v>13790</v>
      </c>
      <c r="BE7" s="27">
        <v>0</v>
      </c>
      <c r="BF7" s="24">
        <v>0</v>
      </c>
      <c r="BG7" s="24">
        <v>0</v>
      </c>
      <c r="BH7" s="24">
        <v>0</v>
      </c>
      <c r="BI7" s="24">
        <v>0</v>
      </c>
      <c r="BJ7" s="24">
        <v>3540</v>
      </c>
      <c r="BK7" s="27">
        <v>8675</v>
      </c>
      <c r="BL7" s="27">
        <v>0</v>
      </c>
      <c r="BM7" s="27">
        <v>54140</v>
      </c>
      <c r="BN7" s="27">
        <v>51960</v>
      </c>
      <c r="BO7" s="27">
        <v>270940</v>
      </c>
      <c r="BP7" s="47">
        <v>0</v>
      </c>
      <c r="BQ7" s="27">
        <v>0</v>
      </c>
      <c r="BR7" s="27">
        <v>210865</v>
      </c>
      <c r="BS7" s="27">
        <v>4048226</v>
      </c>
      <c r="BT7" s="36">
        <v>0</v>
      </c>
      <c r="BU7" s="39">
        <v>10107420</v>
      </c>
      <c r="BV7" s="39">
        <v>10107420</v>
      </c>
      <c r="BW7" s="43">
        <v>0</v>
      </c>
      <c r="BX7" s="36">
        <v>0</v>
      </c>
      <c r="BY7" s="43">
        <v>0</v>
      </c>
      <c r="BZ7" s="5">
        <v>0</v>
      </c>
      <c r="CA7" s="5">
        <v>0</v>
      </c>
      <c r="CB7" s="6">
        <v>690010</v>
      </c>
      <c r="CC7" s="27">
        <v>0</v>
      </c>
      <c r="CD7" s="36">
        <v>690010</v>
      </c>
      <c r="CE7" s="36">
        <v>0</v>
      </c>
      <c r="CF7" s="36">
        <v>0</v>
      </c>
      <c r="CG7" s="43">
        <v>0</v>
      </c>
      <c r="CH7" s="47">
        <v>0</v>
      </c>
      <c r="CI7" s="55">
        <f t="shared" si="0"/>
        <v>12040686</v>
      </c>
      <c r="CJ7" s="55">
        <f t="shared" si="1"/>
        <v>10107420</v>
      </c>
      <c r="CK7" s="55">
        <f t="shared" si="2"/>
        <v>690010</v>
      </c>
      <c r="CL7" s="55">
        <f t="shared" si="3"/>
        <v>3540</v>
      </c>
      <c r="CM7" s="55">
        <f t="shared" si="4"/>
        <v>22841656</v>
      </c>
      <c r="CN7" s="59">
        <f t="shared" si="5"/>
        <v>52.713717429244191</v>
      </c>
      <c r="CO7" s="59">
        <v>52.713717429244191</v>
      </c>
      <c r="CP7" s="59">
        <v>52.713717429244191</v>
      </c>
      <c r="CQ7" s="55">
        <f t="shared" si="6"/>
        <v>606.60353206745447</v>
      </c>
      <c r="CR7" s="55">
        <f t="shared" si="7"/>
        <v>22841656</v>
      </c>
      <c r="CS7" s="55">
        <f t="shared" si="8"/>
        <v>606.60353206745447</v>
      </c>
      <c r="CT7" s="55">
        <f t="shared" si="9"/>
        <v>22841656</v>
      </c>
      <c r="CU7" s="55">
        <f t="shared" si="10"/>
        <v>606.60353206745447</v>
      </c>
      <c r="CV7" s="55">
        <f t="shared" si="11"/>
        <v>51.765502589297569</v>
      </c>
      <c r="CW7" s="55">
        <f t="shared" si="12"/>
        <v>16.42756606028416</v>
      </c>
      <c r="CX7" s="55">
        <f t="shared" si="13"/>
        <v>25.124153498871333</v>
      </c>
      <c r="CY7" s="55">
        <f t="shared" si="14"/>
        <v>5.5999203293055375</v>
      </c>
      <c r="CZ7" s="55">
        <f t="shared" si="15"/>
        <v>7.1953259859248444</v>
      </c>
      <c r="DA7" s="55">
        <f t="shared" si="16"/>
        <v>97.12388792988979</v>
      </c>
      <c r="DB7" s="55">
        <f t="shared" si="17"/>
        <v>107.50832558757138</v>
      </c>
      <c r="DC7" s="55">
        <f t="shared" si="18"/>
        <v>204.63221351746117</v>
      </c>
      <c r="DD7" s="55">
        <f t="shared" si="19"/>
        <v>268.42172354269019</v>
      </c>
      <c r="DE7" s="55">
        <f t="shared" si="20"/>
        <v>3.994423051387598</v>
      </c>
      <c r="DF7" s="55">
        <f t="shared" si="21"/>
        <v>0</v>
      </c>
      <c r="DG7" s="55">
        <f t="shared" si="22"/>
        <v>18.324525295445493</v>
      </c>
      <c r="DH7" s="55">
        <f t="shared" si="23"/>
        <v>18.324525295445493</v>
      </c>
      <c r="DI7" s="55">
        <f t="shared" si="24"/>
        <v>286.74624883813573</v>
      </c>
    </row>
    <row r="8" spans="1:113">
      <c r="A8" s="7" t="s">
        <v>229</v>
      </c>
      <c r="B8" s="3" t="s">
        <v>139</v>
      </c>
      <c r="C8" s="3" t="s">
        <v>230</v>
      </c>
      <c r="D8" s="4">
        <v>964</v>
      </c>
      <c r="E8" s="5">
        <v>0</v>
      </c>
      <c r="F8" s="5">
        <v>0</v>
      </c>
      <c r="G8" s="5">
        <v>0</v>
      </c>
      <c r="H8" s="28">
        <v>18.600000000000001</v>
      </c>
      <c r="I8" s="28">
        <v>0</v>
      </c>
      <c r="J8" s="28">
        <v>0</v>
      </c>
      <c r="K8" s="28">
        <v>0</v>
      </c>
      <c r="L8" s="28">
        <v>8400</v>
      </c>
      <c r="M8" s="28">
        <v>9690</v>
      </c>
      <c r="N8" s="28">
        <v>0</v>
      </c>
      <c r="O8" s="28">
        <v>0</v>
      </c>
      <c r="P8" s="28">
        <v>0</v>
      </c>
      <c r="Q8" s="28">
        <v>0</v>
      </c>
      <c r="R8" s="28">
        <v>18400</v>
      </c>
      <c r="S8" s="28">
        <v>0</v>
      </c>
      <c r="T8" s="24">
        <v>0</v>
      </c>
      <c r="U8" s="28">
        <v>0</v>
      </c>
      <c r="V8" s="5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5">
        <v>0</v>
      </c>
      <c r="AC8" s="5">
        <v>0</v>
      </c>
      <c r="AD8" s="5">
        <v>0</v>
      </c>
      <c r="AE8" s="28">
        <v>0</v>
      </c>
      <c r="AF8" s="5">
        <v>0</v>
      </c>
      <c r="AG8" s="5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5">
        <v>0</v>
      </c>
      <c r="AN8" s="5">
        <v>0</v>
      </c>
      <c r="AO8" s="5">
        <v>0</v>
      </c>
      <c r="AP8" s="28">
        <v>0</v>
      </c>
      <c r="AQ8" s="5">
        <v>0</v>
      </c>
      <c r="AR8" s="5">
        <v>0</v>
      </c>
      <c r="AS8" s="5">
        <v>0</v>
      </c>
      <c r="AT8" s="28">
        <v>37430</v>
      </c>
      <c r="AU8" s="28">
        <v>26900</v>
      </c>
      <c r="AV8" s="28">
        <v>45010</v>
      </c>
      <c r="AW8" s="28">
        <v>3510</v>
      </c>
      <c r="AX8" s="32">
        <v>0</v>
      </c>
      <c r="AY8" s="32">
        <v>0</v>
      </c>
      <c r="AZ8" s="32">
        <v>0</v>
      </c>
      <c r="BA8" s="32">
        <v>0</v>
      </c>
      <c r="BB8" s="28">
        <v>0</v>
      </c>
      <c r="BC8" s="28">
        <v>1380</v>
      </c>
      <c r="BD8" s="28">
        <v>800</v>
      </c>
      <c r="BE8" s="28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8">
        <v>0</v>
      </c>
      <c r="BL8" s="28">
        <v>0</v>
      </c>
      <c r="BM8" s="28">
        <v>2360</v>
      </c>
      <c r="BN8" s="28">
        <v>400</v>
      </c>
      <c r="BO8" s="28">
        <v>0</v>
      </c>
      <c r="BP8" s="47">
        <v>0</v>
      </c>
      <c r="BQ8" s="28">
        <v>19420</v>
      </c>
      <c r="BR8" s="28">
        <v>3510</v>
      </c>
      <c r="BS8" s="28">
        <v>1550</v>
      </c>
      <c r="BT8" s="36">
        <v>0</v>
      </c>
      <c r="BU8" s="39">
        <v>144280</v>
      </c>
      <c r="BV8" s="39">
        <v>144280</v>
      </c>
      <c r="BW8" s="43">
        <v>0</v>
      </c>
      <c r="BX8" s="36">
        <v>0</v>
      </c>
      <c r="BY8" s="43">
        <v>0</v>
      </c>
      <c r="BZ8" s="5">
        <v>0</v>
      </c>
      <c r="CA8" s="5">
        <v>0</v>
      </c>
      <c r="CB8" s="6">
        <v>12840</v>
      </c>
      <c r="CC8" s="28">
        <v>0</v>
      </c>
      <c r="CD8" s="36">
        <v>12840</v>
      </c>
      <c r="CE8" s="36">
        <v>0</v>
      </c>
      <c r="CF8" s="36">
        <v>0</v>
      </c>
      <c r="CG8" s="43">
        <v>0</v>
      </c>
      <c r="CH8" s="47">
        <v>0</v>
      </c>
      <c r="CI8" s="55">
        <f t="shared" si="0"/>
        <v>178778.6</v>
      </c>
      <c r="CJ8" s="55">
        <f t="shared" si="1"/>
        <v>144280</v>
      </c>
      <c r="CK8" s="55">
        <f t="shared" si="2"/>
        <v>12840</v>
      </c>
      <c r="CL8" s="55">
        <f t="shared" si="3"/>
        <v>0</v>
      </c>
      <c r="CM8" s="55">
        <f t="shared" si="4"/>
        <v>335898.6</v>
      </c>
      <c r="CN8" s="59">
        <f t="shared" si="5"/>
        <v>53.223978903157089</v>
      </c>
      <c r="CO8" s="59">
        <v>53.223978903157089</v>
      </c>
      <c r="CP8" s="59">
        <v>53.223978903157089</v>
      </c>
      <c r="CQ8" s="55">
        <f t="shared" si="6"/>
        <v>348.44253112033192</v>
      </c>
      <c r="CR8" s="55">
        <f t="shared" si="7"/>
        <v>335898.6</v>
      </c>
      <c r="CS8" s="55">
        <f t="shared" si="8"/>
        <v>348.44253112033192</v>
      </c>
      <c r="CT8" s="55">
        <f t="shared" si="9"/>
        <v>335898.6</v>
      </c>
      <c r="CU8" s="55">
        <f t="shared" si="10"/>
        <v>348.44253112033192</v>
      </c>
      <c r="CV8" s="55">
        <f t="shared" si="11"/>
        <v>47.54149377593361</v>
      </c>
      <c r="CW8" s="55">
        <f t="shared" si="12"/>
        <v>30.197095435684648</v>
      </c>
      <c r="CX8" s="55">
        <f t="shared" si="13"/>
        <v>46.991701244813278</v>
      </c>
      <c r="CY8" s="55">
        <f t="shared" si="14"/>
        <v>3.6410788381742738</v>
      </c>
      <c r="CZ8" s="55">
        <f t="shared" si="15"/>
        <v>0</v>
      </c>
      <c r="DA8" s="55">
        <f t="shared" si="16"/>
        <v>46.690871369294605</v>
      </c>
      <c r="DB8" s="55">
        <f t="shared" si="17"/>
        <v>1.607883817427386</v>
      </c>
      <c r="DC8" s="55">
        <f t="shared" si="18"/>
        <v>48.298755186721991</v>
      </c>
      <c r="DD8" s="55">
        <f t="shared" si="19"/>
        <v>149.66804979253112</v>
      </c>
      <c r="DE8" s="55">
        <f t="shared" si="20"/>
        <v>4.2946058091286305</v>
      </c>
      <c r="DF8" s="55">
        <f t="shared" si="21"/>
        <v>0</v>
      </c>
      <c r="DG8" s="55">
        <f t="shared" si="22"/>
        <v>13.319502074688797</v>
      </c>
      <c r="DH8" s="55">
        <f t="shared" si="23"/>
        <v>13.319502074688797</v>
      </c>
      <c r="DI8" s="55">
        <f t="shared" si="24"/>
        <v>162.98755186721991</v>
      </c>
    </row>
    <row r="9" spans="1:113">
      <c r="A9" s="7" t="s">
        <v>231</v>
      </c>
      <c r="B9" s="3" t="s">
        <v>139</v>
      </c>
      <c r="C9" s="3" t="s">
        <v>232</v>
      </c>
      <c r="D9" s="4">
        <v>3398</v>
      </c>
      <c r="E9" s="5">
        <v>0</v>
      </c>
      <c r="F9" s="5">
        <v>0</v>
      </c>
      <c r="G9" s="5">
        <v>0</v>
      </c>
      <c r="H9" s="28">
        <v>117</v>
      </c>
      <c r="I9" s="28">
        <v>0</v>
      </c>
      <c r="J9" s="28">
        <v>0</v>
      </c>
      <c r="K9" s="28">
        <v>0</v>
      </c>
      <c r="L9" s="28">
        <v>29030</v>
      </c>
      <c r="M9" s="28">
        <v>119970</v>
      </c>
      <c r="N9" s="28">
        <v>0</v>
      </c>
      <c r="O9" s="28">
        <v>1860</v>
      </c>
      <c r="P9" s="28">
        <v>0</v>
      </c>
      <c r="Q9" s="28">
        <v>0</v>
      </c>
      <c r="R9" s="28">
        <v>77659</v>
      </c>
      <c r="S9" s="28">
        <v>0</v>
      </c>
      <c r="T9" s="25">
        <v>95</v>
      </c>
      <c r="U9" s="28">
        <v>1526</v>
      </c>
      <c r="V9" s="5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5">
        <v>0</v>
      </c>
      <c r="AC9" s="5">
        <v>0</v>
      </c>
      <c r="AD9" s="5">
        <v>0</v>
      </c>
      <c r="AE9" s="28">
        <v>0</v>
      </c>
      <c r="AF9" s="5">
        <v>0</v>
      </c>
      <c r="AG9" s="5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5">
        <v>0</v>
      </c>
      <c r="AN9" s="5">
        <v>0</v>
      </c>
      <c r="AO9" s="5">
        <v>0</v>
      </c>
      <c r="AP9" s="28">
        <v>0</v>
      </c>
      <c r="AQ9" s="5">
        <v>0</v>
      </c>
      <c r="AR9" s="5">
        <v>0</v>
      </c>
      <c r="AS9" s="5">
        <v>0</v>
      </c>
      <c r="AT9" s="28">
        <v>144649</v>
      </c>
      <c r="AU9" s="28">
        <v>0</v>
      </c>
      <c r="AV9" s="28">
        <v>347350</v>
      </c>
      <c r="AW9" s="28">
        <v>1938</v>
      </c>
      <c r="AX9" s="33">
        <v>0</v>
      </c>
      <c r="AY9" s="33">
        <v>0</v>
      </c>
      <c r="AZ9" s="33">
        <v>0</v>
      </c>
      <c r="BA9" s="33">
        <v>34</v>
      </c>
      <c r="BB9" s="28">
        <v>72</v>
      </c>
      <c r="BC9" s="28">
        <v>3985</v>
      </c>
      <c r="BD9" s="28">
        <v>2089</v>
      </c>
      <c r="BE9" s="28">
        <v>377</v>
      </c>
      <c r="BF9" s="25">
        <v>411</v>
      </c>
      <c r="BG9" s="25">
        <v>0</v>
      </c>
      <c r="BH9" s="25">
        <v>0</v>
      </c>
      <c r="BI9" s="25">
        <v>0</v>
      </c>
      <c r="BJ9" s="25">
        <v>175</v>
      </c>
      <c r="BK9" s="28">
        <v>119</v>
      </c>
      <c r="BL9" s="28">
        <v>250</v>
      </c>
      <c r="BM9" s="28">
        <v>4251</v>
      </c>
      <c r="BN9" s="28">
        <v>4335</v>
      </c>
      <c r="BO9" s="28">
        <v>16760</v>
      </c>
      <c r="BP9" s="47">
        <v>0</v>
      </c>
      <c r="BQ9" s="28">
        <v>0</v>
      </c>
      <c r="BR9" s="28">
        <v>6590</v>
      </c>
      <c r="BS9" s="28">
        <v>27436</v>
      </c>
      <c r="BT9" s="36">
        <v>0</v>
      </c>
      <c r="BU9" s="39">
        <v>304100</v>
      </c>
      <c r="BV9" s="39">
        <v>304100</v>
      </c>
      <c r="BW9" s="43">
        <v>0</v>
      </c>
      <c r="BX9" s="36">
        <v>0</v>
      </c>
      <c r="BY9" s="43">
        <v>0</v>
      </c>
      <c r="BZ9" s="5">
        <v>0</v>
      </c>
      <c r="CA9" s="5">
        <v>0</v>
      </c>
      <c r="CB9" s="6">
        <v>26887</v>
      </c>
      <c r="CC9" s="28">
        <v>0</v>
      </c>
      <c r="CD9" s="36">
        <v>26887</v>
      </c>
      <c r="CE9" s="36">
        <v>0</v>
      </c>
      <c r="CF9" s="36">
        <v>0</v>
      </c>
      <c r="CG9" s="43">
        <v>0</v>
      </c>
      <c r="CH9" s="47">
        <v>0</v>
      </c>
      <c r="CI9" s="55">
        <f t="shared" si="0"/>
        <v>790363</v>
      </c>
      <c r="CJ9" s="55">
        <f t="shared" si="1"/>
        <v>304100</v>
      </c>
      <c r="CK9" s="55">
        <f t="shared" si="2"/>
        <v>26887</v>
      </c>
      <c r="CL9" s="55">
        <f t="shared" si="3"/>
        <v>715</v>
      </c>
      <c r="CM9" s="55">
        <f t="shared" si="4"/>
        <v>1122065</v>
      </c>
      <c r="CN9" s="59">
        <f t="shared" si="5"/>
        <v>70.438254468324018</v>
      </c>
      <c r="CO9" s="59">
        <v>70.438254468324018</v>
      </c>
      <c r="CP9" s="59">
        <v>70.438254468324018</v>
      </c>
      <c r="CQ9" s="55">
        <f t="shared" si="6"/>
        <v>330.21336080047087</v>
      </c>
      <c r="CR9" s="55">
        <f t="shared" si="7"/>
        <v>1122065</v>
      </c>
      <c r="CS9" s="55">
        <f t="shared" si="8"/>
        <v>330.21336080047087</v>
      </c>
      <c r="CT9" s="55">
        <f t="shared" si="9"/>
        <v>1122065</v>
      </c>
      <c r="CU9" s="55">
        <f t="shared" si="10"/>
        <v>330.21336080047087</v>
      </c>
      <c r="CV9" s="55">
        <f t="shared" si="11"/>
        <v>51.112124779281928</v>
      </c>
      <c r="CW9" s="55">
        <f t="shared" si="12"/>
        <v>35.306062389640964</v>
      </c>
      <c r="CX9" s="55">
        <f t="shared" si="13"/>
        <v>22.854326074161271</v>
      </c>
      <c r="CY9" s="55">
        <f t="shared" si="14"/>
        <v>2.4867569158328426</v>
      </c>
      <c r="CZ9" s="55">
        <f t="shared" si="15"/>
        <v>4.9323131253678634</v>
      </c>
      <c r="DA9" s="55">
        <f t="shared" si="16"/>
        <v>102.2218952324897</v>
      </c>
      <c r="DB9" s="55">
        <f t="shared" si="17"/>
        <v>8.0741612713360809</v>
      </c>
      <c r="DC9" s="55">
        <f t="shared" si="18"/>
        <v>110.29605650382578</v>
      </c>
      <c r="DD9" s="55">
        <f t="shared" si="19"/>
        <v>89.493819894055321</v>
      </c>
      <c r="DE9" s="55">
        <f t="shared" si="20"/>
        <v>3.7207180694526194</v>
      </c>
      <c r="DF9" s="55">
        <f t="shared" si="21"/>
        <v>0</v>
      </c>
      <c r="DG9" s="55">
        <f t="shared" si="22"/>
        <v>7.9125956444967631</v>
      </c>
      <c r="DH9" s="55">
        <f t="shared" si="23"/>
        <v>7.9125956444967631</v>
      </c>
      <c r="DI9" s="55">
        <f t="shared" si="24"/>
        <v>97.406415538552096</v>
      </c>
    </row>
    <row r="10" spans="1:113">
      <c r="A10" s="7" t="s">
        <v>233</v>
      </c>
      <c r="B10" s="3" t="s">
        <v>139</v>
      </c>
      <c r="C10" s="3" t="s">
        <v>234</v>
      </c>
      <c r="D10" s="4">
        <v>1166</v>
      </c>
      <c r="E10" s="5">
        <v>0</v>
      </c>
      <c r="F10" s="5">
        <v>0</v>
      </c>
      <c r="G10" s="5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11640</v>
      </c>
      <c r="N10" s="27">
        <v>0</v>
      </c>
      <c r="O10" s="27">
        <v>0</v>
      </c>
      <c r="P10" s="27">
        <v>0</v>
      </c>
      <c r="Q10" s="27">
        <v>0</v>
      </c>
      <c r="R10" s="27">
        <v>27100</v>
      </c>
      <c r="S10" s="27">
        <v>0</v>
      </c>
      <c r="T10" s="24">
        <v>0</v>
      </c>
      <c r="U10" s="27">
        <v>1450</v>
      </c>
      <c r="V10" s="5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5">
        <v>0</v>
      </c>
      <c r="AC10" s="5">
        <v>0</v>
      </c>
      <c r="AD10" s="5">
        <v>0</v>
      </c>
      <c r="AE10" s="27">
        <v>0</v>
      </c>
      <c r="AF10" s="5">
        <v>0</v>
      </c>
      <c r="AG10" s="5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5">
        <v>0</v>
      </c>
      <c r="AN10" s="5">
        <v>0</v>
      </c>
      <c r="AO10" s="5">
        <v>0</v>
      </c>
      <c r="AP10" s="27">
        <v>0</v>
      </c>
      <c r="AQ10" s="5">
        <v>0</v>
      </c>
      <c r="AR10" s="5">
        <v>0</v>
      </c>
      <c r="AS10" s="5">
        <v>0</v>
      </c>
      <c r="AT10" s="27">
        <v>26740</v>
      </c>
      <c r="AU10" s="27">
        <v>0</v>
      </c>
      <c r="AV10" s="27">
        <v>0</v>
      </c>
      <c r="AW10" s="27">
        <v>0</v>
      </c>
      <c r="AX10" s="32">
        <v>0</v>
      </c>
      <c r="AY10" s="32">
        <v>0</v>
      </c>
      <c r="AZ10" s="32">
        <v>0</v>
      </c>
      <c r="BA10" s="32">
        <v>0</v>
      </c>
      <c r="BB10" s="27">
        <v>0</v>
      </c>
      <c r="BC10" s="27">
        <v>780</v>
      </c>
      <c r="BD10" s="27">
        <v>500</v>
      </c>
      <c r="BE10" s="27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151</v>
      </c>
      <c r="BK10" s="27">
        <v>1030</v>
      </c>
      <c r="BL10" s="27">
        <v>192</v>
      </c>
      <c r="BM10" s="27">
        <v>2370</v>
      </c>
      <c r="BN10" s="27">
        <v>570</v>
      </c>
      <c r="BO10" s="27">
        <v>6000</v>
      </c>
      <c r="BP10" s="47">
        <v>0</v>
      </c>
      <c r="BQ10" s="27">
        <v>0</v>
      </c>
      <c r="BR10" s="27">
        <v>8350</v>
      </c>
      <c r="BS10" s="27">
        <v>0</v>
      </c>
      <c r="BT10" s="36">
        <v>0</v>
      </c>
      <c r="BU10" s="39">
        <v>433330</v>
      </c>
      <c r="BV10" s="39">
        <v>433330</v>
      </c>
      <c r="BW10" s="43">
        <v>0</v>
      </c>
      <c r="BX10" s="36">
        <v>0</v>
      </c>
      <c r="BY10" s="43">
        <v>0</v>
      </c>
      <c r="BZ10" s="5">
        <v>0</v>
      </c>
      <c r="CA10" s="5">
        <v>0</v>
      </c>
      <c r="CB10" s="6">
        <v>15720</v>
      </c>
      <c r="CC10" s="27">
        <v>0</v>
      </c>
      <c r="CD10" s="36">
        <v>15720</v>
      </c>
      <c r="CE10" s="36">
        <v>0</v>
      </c>
      <c r="CF10" s="36">
        <v>0</v>
      </c>
      <c r="CG10" s="43">
        <v>0</v>
      </c>
      <c r="CH10" s="47">
        <v>0</v>
      </c>
      <c r="CI10" s="55">
        <f t="shared" si="0"/>
        <v>86722</v>
      </c>
      <c r="CJ10" s="55">
        <f t="shared" si="1"/>
        <v>433330</v>
      </c>
      <c r="CK10" s="55">
        <f t="shared" si="2"/>
        <v>15720</v>
      </c>
      <c r="CL10" s="55">
        <f t="shared" si="3"/>
        <v>151</v>
      </c>
      <c r="CM10" s="55">
        <f t="shared" si="4"/>
        <v>535923</v>
      </c>
      <c r="CN10" s="59">
        <f t="shared" si="5"/>
        <v>16.18180223651532</v>
      </c>
      <c r="CO10" s="59">
        <v>16.18180223651532</v>
      </c>
      <c r="CP10" s="59">
        <v>16.18180223651532</v>
      </c>
      <c r="CQ10" s="55">
        <f t="shared" si="6"/>
        <v>459.62521440823326</v>
      </c>
      <c r="CR10" s="55">
        <f t="shared" si="7"/>
        <v>535923</v>
      </c>
      <c r="CS10" s="55">
        <f t="shared" si="8"/>
        <v>459.62521440823326</v>
      </c>
      <c r="CT10" s="55">
        <f t="shared" si="9"/>
        <v>535923</v>
      </c>
      <c r="CU10" s="55">
        <f t="shared" si="10"/>
        <v>459.62521440823326</v>
      </c>
      <c r="CV10" s="55">
        <f t="shared" si="11"/>
        <v>22.933104631217837</v>
      </c>
      <c r="CW10" s="55">
        <f t="shared" si="12"/>
        <v>9.9828473413379069</v>
      </c>
      <c r="CX10" s="55">
        <f t="shared" si="13"/>
        <v>23.241852487135507</v>
      </c>
      <c r="CY10" s="55">
        <f t="shared" si="14"/>
        <v>7.1612349914236706</v>
      </c>
      <c r="CZ10" s="55">
        <f t="shared" si="15"/>
        <v>5.1457975986277873</v>
      </c>
      <c r="DA10" s="55">
        <f t="shared" si="16"/>
        <v>0</v>
      </c>
      <c r="DB10" s="55">
        <f t="shared" si="17"/>
        <v>0</v>
      </c>
      <c r="DC10" s="55">
        <f t="shared" si="18"/>
        <v>0</v>
      </c>
      <c r="DD10" s="55">
        <f t="shared" si="19"/>
        <v>371.63807890222984</v>
      </c>
      <c r="DE10" s="55">
        <f t="shared" si="20"/>
        <v>3.1903945111492282</v>
      </c>
      <c r="DF10" s="55">
        <f t="shared" si="21"/>
        <v>0</v>
      </c>
      <c r="DG10" s="55">
        <f t="shared" si="22"/>
        <v>13.481989708404802</v>
      </c>
      <c r="DH10" s="55">
        <f t="shared" si="23"/>
        <v>13.481989708404802</v>
      </c>
      <c r="DI10" s="55">
        <f t="shared" si="24"/>
        <v>385.12006861063463</v>
      </c>
    </row>
    <row r="11" spans="1:113">
      <c r="A11" s="7" t="s">
        <v>235</v>
      </c>
      <c r="B11" s="3" t="s">
        <v>139</v>
      </c>
      <c r="C11" s="3" t="s">
        <v>236</v>
      </c>
      <c r="D11" s="4">
        <v>1452</v>
      </c>
      <c r="E11" s="5">
        <v>0</v>
      </c>
      <c r="F11" s="5">
        <v>0</v>
      </c>
      <c r="G11" s="5">
        <v>0</v>
      </c>
      <c r="H11" s="27">
        <v>0</v>
      </c>
      <c r="I11" s="27">
        <v>0</v>
      </c>
      <c r="J11" s="27">
        <v>0</v>
      </c>
      <c r="K11" s="27">
        <v>0</v>
      </c>
      <c r="L11" s="27">
        <v>22500</v>
      </c>
      <c r="M11" s="27">
        <v>0</v>
      </c>
      <c r="N11" s="27">
        <v>0</v>
      </c>
      <c r="O11" s="27">
        <v>0</v>
      </c>
      <c r="P11" s="27">
        <v>63710</v>
      </c>
      <c r="Q11" s="27">
        <v>0</v>
      </c>
      <c r="R11" s="27">
        <v>51370</v>
      </c>
      <c r="S11" s="27">
        <v>0</v>
      </c>
      <c r="T11" s="24">
        <v>0</v>
      </c>
      <c r="U11" s="27">
        <v>0</v>
      </c>
      <c r="V11" s="5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5">
        <v>0</v>
      </c>
      <c r="AC11" s="5">
        <v>0</v>
      </c>
      <c r="AD11" s="5">
        <v>0</v>
      </c>
      <c r="AE11" s="27">
        <v>0</v>
      </c>
      <c r="AF11" s="5">
        <v>0</v>
      </c>
      <c r="AG11" s="5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5">
        <v>0</v>
      </c>
      <c r="AN11" s="5">
        <v>0</v>
      </c>
      <c r="AO11" s="5">
        <v>0</v>
      </c>
      <c r="AP11" s="27">
        <v>0</v>
      </c>
      <c r="AQ11" s="5">
        <v>0</v>
      </c>
      <c r="AR11" s="5">
        <v>0</v>
      </c>
      <c r="AS11" s="5">
        <v>0</v>
      </c>
      <c r="AT11" s="27">
        <v>91580</v>
      </c>
      <c r="AU11" s="27">
        <v>0</v>
      </c>
      <c r="AV11" s="27">
        <v>205700</v>
      </c>
      <c r="AW11" s="27">
        <v>1780</v>
      </c>
      <c r="AX11" s="32">
        <v>0</v>
      </c>
      <c r="AY11" s="32">
        <v>0</v>
      </c>
      <c r="AZ11" s="32">
        <v>0</v>
      </c>
      <c r="BA11" s="32">
        <v>0</v>
      </c>
      <c r="BB11" s="27">
        <v>200</v>
      </c>
      <c r="BC11" s="27">
        <v>3320</v>
      </c>
      <c r="BD11" s="27">
        <v>450</v>
      </c>
      <c r="BE11" s="27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296</v>
      </c>
      <c r="BK11" s="27">
        <v>0</v>
      </c>
      <c r="BL11" s="27">
        <v>0</v>
      </c>
      <c r="BM11" s="27">
        <v>2720</v>
      </c>
      <c r="BN11" s="27">
        <v>380</v>
      </c>
      <c r="BO11" s="27">
        <v>13880</v>
      </c>
      <c r="BP11" s="47">
        <v>0</v>
      </c>
      <c r="BQ11" s="27">
        <v>0</v>
      </c>
      <c r="BR11" s="27">
        <v>0</v>
      </c>
      <c r="BS11" s="27">
        <v>27390</v>
      </c>
      <c r="BT11" s="36">
        <v>0</v>
      </c>
      <c r="BU11" s="39">
        <v>159580</v>
      </c>
      <c r="BV11" s="39">
        <v>159580</v>
      </c>
      <c r="BW11" s="43">
        <v>0</v>
      </c>
      <c r="BX11" s="36">
        <v>0</v>
      </c>
      <c r="BY11" s="43">
        <v>0</v>
      </c>
      <c r="BZ11" s="5">
        <v>0</v>
      </c>
      <c r="CA11" s="5">
        <v>0</v>
      </c>
      <c r="CB11" s="6">
        <v>7920</v>
      </c>
      <c r="CC11" s="27">
        <v>0</v>
      </c>
      <c r="CD11" s="36">
        <v>7920</v>
      </c>
      <c r="CE11" s="36">
        <v>0</v>
      </c>
      <c r="CF11" s="36">
        <v>0</v>
      </c>
      <c r="CG11" s="43">
        <v>0</v>
      </c>
      <c r="CH11" s="47">
        <v>0</v>
      </c>
      <c r="CI11" s="55">
        <f t="shared" si="0"/>
        <v>484980</v>
      </c>
      <c r="CJ11" s="55">
        <f t="shared" si="1"/>
        <v>159580</v>
      </c>
      <c r="CK11" s="55">
        <f t="shared" si="2"/>
        <v>7920</v>
      </c>
      <c r="CL11" s="55">
        <f t="shared" si="3"/>
        <v>296</v>
      </c>
      <c r="CM11" s="55">
        <f t="shared" si="4"/>
        <v>652776</v>
      </c>
      <c r="CN11" s="59">
        <f t="shared" si="5"/>
        <v>74.29501084598698</v>
      </c>
      <c r="CO11" s="59">
        <v>74.29501084598698</v>
      </c>
      <c r="CP11" s="59">
        <v>74.29501084598698</v>
      </c>
      <c r="CQ11" s="55">
        <f t="shared" si="6"/>
        <v>449.57024793388427</v>
      </c>
      <c r="CR11" s="55">
        <f t="shared" si="7"/>
        <v>652776</v>
      </c>
      <c r="CS11" s="55">
        <f t="shared" si="8"/>
        <v>449.57024793388427</v>
      </c>
      <c r="CT11" s="55">
        <f t="shared" si="9"/>
        <v>652776</v>
      </c>
      <c r="CU11" s="55">
        <f t="shared" si="10"/>
        <v>449.57024793388427</v>
      </c>
      <c r="CV11" s="55">
        <f t="shared" si="11"/>
        <v>78.567493112947659</v>
      </c>
      <c r="CW11" s="55">
        <f t="shared" si="12"/>
        <v>0</v>
      </c>
      <c r="CX11" s="55">
        <f t="shared" si="13"/>
        <v>35.378787878787875</v>
      </c>
      <c r="CY11" s="55">
        <f t="shared" si="14"/>
        <v>0</v>
      </c>
      <c r="CZ11" s="55">
        <f t="shared" si="15"/>
        <v>9.5592286501377419</v>
      </c>
      <c r="DA11" s="55">
        <f t="shared" si="16"/>
        <v>141.66666666666666</v>
      </c>
      <c r="DB11" s="55">
        <f t="shared" si="17"/>
        <v>18.863636363636363</v>
      </c>
      <c r="DC11" s="55">
        <f t="shared" si="18"/>
        <v>160.53030303030303</v>
      </c>
      <c r="DD11" s="55">
        <f t="shared" si="19"/>
        <v>109.90358126721763</v>
      </c>
      <c r="DE11" s="55">
        <f t="shared" si="20"/>
        <v>4.559228650137741</v>
      </c>
      <c r="DF11" s="55">
        <f t="shared" si="21"/>
        <v>0</v>
      </c>
      <c r="DG11" s="55">
        <f t="shared" si="22"/>
        <v>5.4545454545454541</v>
      </c>
      <c r="DH11" s="55">
        <f t="shared" si="23"/>
        <v>5.4545454545454541</v>
      </c>
      <c r="DI11" s="55">
        <f t="shared" si="24"/>
        <v>115.35812672176309</v>
      </c>
    </row>
    <row r="12" spans="1:113">
      <c r="A12" s="7" t="s">
        <v>138</v>
      </c>
      <c r="B12" s="3" t="s">
        <v>139</v>
      </c>
      <c r="C12" s="3" t="s">
        <v>140</v>
      </c>
      <c r="D12" s="4">
        <v>963</v>
      </c>
      <c r="E12" s="5">
        <v>0</v>
      </c>
      <c r="F12" s="5">
        <v>0</v>
      </c>
      <c r="G12" s="5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17680</v>
      </c>
      <c r="N12" s="27">
        <v>0</v>
      </c>
      <c r="O12" s="27">
        <v>0</v>
      </c>
      <c r="P12" s="27">
        <v>0</v>
      </c>
      <c r="Q12" s="27">
        <v>0</v>
      </c>
      <c r="R12" s="27">
        <v>25430</v>
      </c>
      <c r="S12" s="27">
        <v>0</v>
      </c>
      <c r="T12" s="24">
        <v>0</v>
      </c>
      <c r="U12" s="27">
        <v>0</v>
      </c>
      <c r="V12" s="5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5">
        <v>0</v>
      </c>
      <c r="AC12" s="5">
        <v>0</v>
      </c>
      <c r="AD12" s="5">
        <v>0</v>
      </c>
      <c r="AE12" s="27">
        <v>0</v>
      </c>
      <c r="AF12" s="5">
        <v>0</v>
      </c>
      <c r="AG12" s="5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5">
        <v>0</v>
      </c>
      <c r="AN12" s="5">
        <v>0</v>
      </c>
      <c r="AO12" s="5">
        <v>0</v>
      </c>
      <c r="AP12" s="27">
        <v>0</v>
      </c>
      <c r="AQ12" s="5">
        <v>0</v>
      </c>
      <c r="AR12" s="5">
        <v>0</v>
      </c>
      <c r="AS12" s="5">
        <v>0</v>
      </c>
      <c r="AT12" s="27">
        <v>29298</v>
      </c>
      <c r="AU12" s="27">
        <v>0</v>
      </c>
      <c r="AV12" s="27">
        <v>59040</v>
      </c>
      <c r="AW12" s="27">
        <v>2020</v>
      </c>
      <c r="AX12" s="32">
        <v>0</v>
      </c>
      <c r="AY12" s="32">
        <v>0</v>
      </c>
      <c r="AZ12" s="32">
        <v>0</v>
      </c>
      <c r="BA12" s="32">
        <v>0</v>
      </c>
      <c r="BB12" s="27">
        <v>0</v>
      </c>
      <c r="BC12" s="27">
        <v>2800</v>
      </c>
      <c r="BD12" s="27">
        <v>0</v>
      </c>
      <c r="BE12" s="27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30</v>
      </c>
      <c r="BK12" s="27">
        <v>0</v>
      </c>
      <c r="BL12" s="27">
        <v>0</v>
      </c>
      <c r="BM12" s="27">
        <v>4540</v>
      </c>
      <c r="BN12" s="27">
        <v>560</v>
      </c>
      <c r="BO12" s="27">
        <v>2410</v>
      </c>
      <c r="BP12" s="47">
        <v>0</v>
      </c>
      <c r="BQ12" s="27">
        <v>0</v>
      </c>
      <c r="BR12" s="27">
        <v>0</v>
      </c>
      <c r="BS12" s="27">
        <v>0</v>
      </c>
      <c r="BT12" s="36">
        <v>0</v>
      </c>
      <c r="BU12" s="39">
        <v>205876</v>
      </c>
      <c r="BV12" s="39">
        <v>205876</v>
      </c>
      <c r="BW12" s="43">
        <v>0</v>
      </c>
      <c r="BX12" s="36">
        <v>0</v>
      </c>
      <c r="BY12" s="43">
        <v>0</v>
      </c>
      <c r="BZ12" s="5">
        <v>0</v>
      </c>
      <c r="CA12" s="5">
        <v>0</v>
      </c>
      <c r="CB12" s="6">
        <v>15370</v>
      </c>
      <c r="CC12" s="27">
        <v>0</v>
      </c>
      <c r="CD12" s="36">
        <v>15370</v>
      </c>
      <c r="CE12" s="36">
        <v>0</v>
      </c>
      <c r="CF12" s="36">
        <v>0</v>
      </c>
      <c r="CG12" s="43">
        <v>0</v>
      </c>
      <c r="CH12" s="47">
        <v>0</v>
      </c>
      <c r="CI12" s="55">
        <f t="shared" si="0"/>
        <v>143778</v>
      </c>
      <c r="CJ12" s="55">
        <f t="shared" si="1"/>
        <v>205876</v>
      </c>
      <c r="CK12" s="55">
        <f t="shared" si="2"/>
        <v>15370</v>
      </c>
      <c r="CL12" s="55">
        <f t="shared" si="3"/>
        <v>30</v>
      </c>
      <c r="CM12" s="55">
        <f t="shared" si="4"/>
        <v>365054</v>
      </c>
      <c r="CN12" s="59">
        <f t="shared" si="5"/>
        <v>39.385405994729545</v>
      </c>
      <c r="CO12" s="59">
        <v>39.385405994729545</v>
      </c>
      <c r="CP12" s="59">
        <v>39.385405994729545</v>
      </c>
      <c r="CQ12" s="55">
        <f t="shared" si="6"/>
        <v>379.07995846313605</v>
      </c>
      <c r="CR12" s="55">
        <f t="shared" si="7"/>
        <v>365054</v>
      </c>
      <c r="CS12" s="55">
        <f t="shared" si="8"/>
        <v>379.07995846313605</v>
      </c>
      <c r="CT12" s="55">
        <f t="shared" si="9"/>
        <v>365054</v>
      </c>
      <c r="CU12" s="55">
        <f t="shared" si="10"/>
        <v>379.07995846313605</v>
      </c>
      <c r="CV12" s="55">
        <f t="shared" si="11"/>
        <v>30.423676012461058</v>
      </c>
      <c r="CW12" s="55">
        <f t="shared" si="12"/>
        <v>18.359293873312566</v>
      </c>
      <c r="CX12" s="55">
        <f t="shared" si="13"/>
        <v>26.407061266874351</v>
      </c>
      <c r="CY12" s="55">
        <f t="shared" si="14"/>
        <v>0</v>
      </c>
      <c r="CZ12" s="55">
        <f t="shared" si="15"/>
        <v>2.5025960539979231</v>
      </c>
      <c r="DA12" s="55">
        <f t="shared" si="16"/>
        <v>61.308411214953274</v>
      </c>
      <c r="DB12" s="55">
        <f t="shared" si="17"/>
        <v>0</v>
      </c>
      <c r="DC12" s="55">
        <f t="shared" si="18"/>
        <v>61.308411214953274</v>
      </c>
      <c r="DD12" s="55">
        <f t="shared" si="19"/>
        <v>213.78608515057113</v>
      </c>
      <c r="DE12" s="55">
        <f t="shared" si="20"/>
        <v>8.2035306334371754</v>
      </c>
      <c r="DF12" s="55">
        <f t="shared" si="21"/>
        <v>0</v>
      </c>
      <c r="DG12" s="55">
        <f t="shared" si="22"/>
        <v>15.960539979231568</v>
      </c>
      <c r="DH12" s="55">
        <f t="shared" si="23"/>
        <v>15.960539979231568</v>
      </c>
      <c r="DI12" s="55">
        <f t="shared" si="24"/>
        <v>229.74662512980271</v>
      </c>
    </row>
    <row r="13" spans="1:113">
      <c r="A13" s="7" t="s">
        <v>237</v>
      </c>
      <c r="B13" s="3" t="s">
        <v>139</v>
      </c>
      <c r="C13" s="3" t="s">
        <v>238</v>
      </c>
      <c r="D13" s="4">
        <v>659</v>
      </c>
      <c r="E13" s="5">
        <v>0</v>
      </c>
      <c r="F13" s="5">
        <v>0</v>
      </c>
      <c r="G13" s="5">
        <v>0</v>
      </c>
      <c r="H13" s="27">
        <v>20.81</v>
      </c>
      <c r="I13" s="27">
        <v>0</v>
      </c>
      <c r="J13" s="27">
        <v>0</v>
      </c>
      <c r="K13" s="27">
        <v>0</v>
      </c>
      <c r="L13" s="27">
        <v>4720</v>
      </c>
      <c r="M13" s="27">
        <v>8970</v>
      </c>
      <c r="N13" s="27">
        <v>0</v>
      </c>
      <c r="O13" s="27">
        <v>0</v>
      </c>
      <c r="P13" s="27">
        <v>10200</v>
      </c>
      <c r="Q13" s="27">
        <v>0</v>
      </c>
      <c r="R13" s="27">
        <v>17918.740000000002</v>
      </c>
      <c r="S13" s="27">
        <v>0</v>
      </c>
      <c r="T13" s="24">
        <v>18.489999999999998</v>
      </c>
      <c r="U13" s="27">
        <v>295.89999999999998</v>
      </c>
      <c r="V13" s="5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5">
        <v>0</v>
      </c>
      <c r="AC13" s="5">
        <v>0</v>
      </c>
      <c r="AD13" s="5">
        <v>0</v>
      </c>
      <c r="AE13" s="27">
        <v>0</v>
      </c>
      <c r="AF13" s="5">
        <v>0</v>
      </c>
      <c r="AG13" s="5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5">
        <v>0</v>
      </c>
      <c r="AN13" s="5">
        <v>0</v>
      </c>
      <c r="AO13" s="5">
        <v>0</v>
      </c>
      <c r="AP13" s="27">
        <v>0</v>
      </c>
      <c r="AQ13" s="5">
        <v>0</v>
      </c>
      <c r="AR13" s="5">
        <v>0</v>
      </c>
      <c r="AS13" s="5">
        <v>0</v>
      </c>
      <c r="AT13" s="27">
        <v>22053.77</v>
      </c>
      <c r="AU13" s="27">
        <v>740</v>
      </c>
      <c r="AV13" s="27">
        <v>63840</v>
      </c>
      <c r="AW13" s="27">
        <v>1351.23</v>
      </c>
      <c r="AX13" s="32">
        <v>0</v>
      </c>
      <c r="AY13" s="32">
        <v>0</v>
      </c>
      <c r="AZ13" s="32">
        <v>0</v>
      </c>
      <c r="BA13" s="32">
        <v>6.55</v>
      </c>
      <c r="BB13" s="27">
        <v>13.87</v>
      </c>
      <c r="BC13" s="27">
        <v>892.89</v>
      </c>
      <c r="BD13" s="27">
        <v>488.53</v>
      </c>
      <c r="BE13" s="27">
        <v>73.209999999999994</v>
      </c>
      <c r="BF13" s="24">
        <v>79.760000000000005</v>
      </c>
      <c r="BG13" s="24">
        <v>0</v>
      </c>
      <c r="BH13" s="24">
        <v>0</v>
      </c>
      <c r="BI13" s="24">
        <v>0</v>
      </c>
      <c r="BJ13" s="24">
        <v>140</v>
      </c>
      <c r="BK13" s="27">
        <v>23.12</v>
      </c>
      <c r="BL13" s="27">
        <v>30</v>
      </c>
      <c r="BM13" s="27">
        <v>984.53</v>
      </c>
      <c r="BN13" s="27">
        <v>840.71</v>
      </c>
      <c r="BO13" s="27">
        <v>3250.29</v>
      </c>
      <c r="BP13" s="47">
        <v>0</v>
      </c>
      <c r="BQ13" s="27">
        <v>0</v>
      </c>
      <c r="BR13" s="27">
        <v>577.92999999999995</v>
      </c>
      <c r="BS13" s="27">
        <v>7186.17</v>
      </c>
      <c r="BT13" s="36">
        <v>0</v>
      </c>
      <c r="BU13" s="39">
        <v>76880</v>
      </c>
      <c r="BV13" s="39">
        <v>76880</v>
      </c>
      <c r="BW13" s="43">
        <v>0</v>
      </c>
      <c r="BX13" s="36">
        <v>0</v>
      </c>
      <c r="BY13" s="43">
        <v>0</v>
      </c>
      <c r="BZ13" s="5">
        <v>0</v>
      </c>
      <c r="CA13" s="5">
        <v>0</v>
      </c>
      <c r="CB13" s="6">
        <v>6223.35</v>
      </c>
      <c r="CC13" s="27">
        <v>0</v>
      </c>
      <c r="CD13" s="36">
        <v>6223.35</v>
      </c>
      <c r="CE13" s="36">
        <v>0</v>
      </c>
      <c r="CF13" s="36">
        <v>0</v>
      </c>
      <c r="CG13" s="43">
        <v>0</v>
      </c>
      <c r="CH13" s="47">
        <v>0</v>
      </c>
      <c r="CI13" s="55">
        <f t="shared" si="0"/>
        <v>144471.69999999998</v>
      </c>
      <c r="CJ13" s="55">
        <f t="shared" si="1"/>
        <v>76880</v>
      </c>
      <c r="CK13" s="55">
        <f t="shared" si="2"/>
        <v>6223.35</v>
      </c>
      <c r="CL13" s="55">
        <f t="shared" si="3"/>
        <v>244.8</v>
      </c>
      <c r="CM13" s="55">
        <f t="shared" si="4"/>
        <v>227819.84999999998</v>
      </c>
      <c r="CN13" s="59">
        <f t="shared" si="5"/>
        <v>63.414886806395486</v>
      </c>
      <c r="CO13" s="59">
        <v>63.414886806395486</v>
      </c>
      <c r="CP13" s="59">
        <v>63.414886806395486</v>
      </c>
      <c r="CQ13" s="55">
        <f t="shared" si="6"/>
        <v>345.7053869499241</v>
      </c>
      <c r="CR13" s="55">
        <f t="shared" si="7"/>
        <v>227819.84999999998</v>
      </c>
      <c r="CS13" s="55">
        <f t="shared" si="8"/>
        <v>345.7053869499241</v>
      </c>
      <c r="CT13" s="55">
        <f t="shared" si="9"/>
        <v>227819.84999999998</v>
      </c>
      <c r="CU13" s="55">
        <f t="shared" si="10"/>
        <v>345.7053869499241</v>
      </c>
      <c r="CV13" s="55">
        <f t="shared" si="11"/>
        <v>40.627875569044008</v>
      </c>
      <c r="CW13" s="55">
        <f t="shared" si="12"/>
        <v>13.611532625189682</v>
      </c>
      <c r="CX13" s="55">
        <f t="shared" si="13"/>
        <v>28.313717754172991</v>
      </c>
      <c r="CY13" s="55">
        <f t="shared" si="14"/>
        <v>0.87698027314112281</v>
      </c>
      <c r="CZ13" s="55">
        <f t="shared" si="15"/>
        <v>4.9321547799696512</v>
      </c>
      <c r="DA13" s="55">
        <f t="shared" si="16"/>
        <v>96.874051593323216</v>
      </c>
      <c r="DB13" s="55">
        <f t="shared" si="17"/>
        <v>10.904658573596357</v>
      </c>
      <c r="DC13" s="55">
        <f t="shared" si="18"/>
        <v>107.77871016691958</v>
      </c>
      <c r="DD13" s="55">
        <f t="shared" si="19"/>
        <v>116.66160849772382</v>
      </c>
      <c r="DE13" s="55">
        <f t="shared" si="20"/>
        <v>4.1456752655538693</v>
      </c>
      <c r="DF13" s="55">
        <f t="shared" si="21"/>
        <v>0</v>
      </c>
      <c r="DG13" s="55">
        <f t="shared" si="22"/>
        <v>9.4436267071320188</v>
      </c>
      <c r="DH13" s="55">
        <f t="shared" si="23"/>
        <v>9.4436267071320188</v>
      </c>
      <c r="DI13" s="55">
        <f t="shared" si="24"/>
        <v>126.10523520485584</v>
      </c>
    </row>
    <row r="14" spans="1:113">
      <c r="A14" s="7" t="s">
        <v>215</v>
      </c>
      <c r="B14" s="3" t="s">
        <v>139</v>
      </c>
      <c r="C14" s="3" t="s">
        <v>216</v>
      </c>
      <c r="D14" s="4">
        <v>1682</v>
      </c>
      <c r="E14" s="5">
        <v>0</v>
      </c>
      <c r="F14" s="5">
        <v>0</v>
      </c>
      <c r="G14" s="5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18650</v>
      </c>
      <c r="M14" s="27">
        <v>26290</v>
      </c>
      <c r="N14" s="27">
        <v>0</v>
      </c>
      <c r="O14" s="27">
        <v>0</v>
      </c>
      <c r="P14" s="27">
        <v>0</v>
      </c>
      <c r="Q14" s="27">
        <v>0</v>
      </c>
      <c r="R14" s="27">
        <v>48100</v>
      </c>
      <c r="S14" s="27">
        <v>0</v>
      </c>
      <c r="T14" s="24">
        <v>0</v>
      </c>
      <c r="U14" s="27">
        <v>0</v>
      </c>
      <c r="V14" s="5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5">
        <v>0</v>
      </c>
      <c r="AC14" s="5">
        <v>0</v>
      </c>
      <c r="AD14" s="5">
        <v>0</v>
      </c>
      <c r="AE14" s="27">
        <v>0</v>
      </c>
      <c r="AF14" s="5">
        <v>0</v>
      </c>
      <c r="AG14" s="5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5">
        <v>0</v>
      </c>
      <c r="AN14" s="5">
        <v>0</v>
      </c>
      <c r="AO14" s="5">
        <v>0</v>
      </c>
      <c r="AP14" s="27">
        <v>0</v>
      </c>
      <c r="AQ14" s="5">
        <v>0</v>
      </c>
      <c r="AR14" s="5">
        <v>0</v>
      </c>
      <c r="AS14" s="5">
        <v>0</v>
      </c>
      <c r="AT14" s="27">
        <v>0</v>
      </c>
      <c r="AU14" s="27">
        <v>0</v>
      </c>
      <c r="AV14" s="27">
        <v>78680</v>
      </c>
      <c r="AW14" s="27">
        <v>4690</v>
      </c>
      <c r="AX14" s="32">
        <v>0</v>
      </c>
      <c r="AY14" s="32">
        <v>0</v>
      </c>
      <c r="AZ14" s="32">
        <v>0</v>
      </c>
      <c r="BA14" s="32">
        <v>0</v>
      </c>
      <c r="BB14" s="27">
        <v>0</v>
      </c>
      <c r="BC14" s="27">
        <v>0</v>
      </c>
      <c r="BD14" s="27">
        <v>0</v>
      </c>
      <c r="BE14" s="27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140</v>
      </c>
      <c r="BK14" s="27">
        <v>0</v>
      </c>
      <c r="BL14" s="27">
        <v>40</v>
      </c>
      <c r="BM14" s="27">
        <v>0</v>
      </c>
      <c r="BN14" s="27">
        <v>0</v>
      </c>
      <c r="BO14" s="27">
        <v>0</v>
      </c>
      <c r="BP14" s="47">
        <v>0</v>
      </c>
      <c r="BQ14" s="27">
        <v>0</v>
      </c>
      <c r="BR14" s="27">
        <v>0</v>
      </c>
      <c r="BS14" s="27">
        <v>0</v>
      </c>
      <c r="BT14" s="36">
        <v>0</v>
      </c>
      <c r="BU14" s="39">
        <v>423254</v>
      </c>
      <c r="BV14" s="39">
        <v>423254</v>
      </c>
      <c r="BW14" s="43">
        <v>0</v>
      </c>
      <c r="BX14" s="36">
        <v>0</v>
      </c>
      <c r="BY14" s="43">
        <v>0</v>
      </c>
      <c r="BZ14" s="5">
        <v>0</v>
      </c>
      <c r="CA14" s="5">
        <v>0</v>
      </c>
      <c r="CB14" s="6">
        <v>14420</v>
      </c>
      <c r="CC14" s="27">
        <v>0</v>
      </c>
      <c r="CD14" s="36">
        <v>14420</v>
      </c>
      <c r="CE14" s="36">
        <v>0</v>
      </c>
      <c r="CF14" s="36">
        <v>0</v>
      </c>
      <c r="CG14" s="43">
        <v>0</v>
      </c>
      <c r="CH14" s="47">
        <v>0</v>
      </c>
      <c r="CI14" s="55">
        <f t="shared" si="0"/>
        <v>176450</v>
      </c>
      <c r="CJ14" s="55">
        <f t="shared" si="1"/>
        <v>423254</v>
      </c>
      <c r="CK14" s="55">
        <f t="shared" si="2"/>
        <v>14420</v>
      </c>
      <c r="CL14" s="55">
        <f t="shared" si="3"/>
        <v>140</v>
      </c>
      <c r="CM14" s="55">
        <f t="shared" si="4"/>
        <v>614264</v>
      </c>
      <c r="CN14" s="59">
        <f t="shared" si="5"/>
        <v>28.725434015341939</v>
      </c>
      <c r="CO14" s="59">
        <v>28.725434015341939</v>
      </c>
      <c r="CP14" s="59">
        <v>28.725434015341939</v>
      </c>
      <c r="CQ14" s="55">
        <f t="shared" si="6"/>
        <v>365.19857312722951</v>
      </c>
      <c r="CR14" s="55">
        <f t="shared" si="7"/>
        <v>614264</v>
      </c>
      <c r="CS14" s="55">
        <f t="shared" si="8"/>
        <v>365.19857312722951</v>
      </c>
      <c r="CT14" s="55">
        <f t="shared" si="9"/>
        <v>614264</v>
      </c>
      <c r="CU14" s="55">
        <f t="shared" si="10"/>
        <v>365.19857312722951</v>
      </c>
      <c r="CV14" s="55">
        <f t="shared" si="11"/>
        <v>11.087990487514864</v>
      </c>
      <c r="CW14" s="55">
        <f t="shared" si="12"/>
        <v>15.630202140309155</v>
      </c>
      <c r="CX14" s="55">
        <f t="shared" si="13"/>
        <v>28.596908442330559</v>
      </c>
      <c r="CY14" s="55">
        <f t="shared" si="14"/>
        <v>0</v>
      </c>
      <c r="CZ14" s="55">
        <f t="shared" si="15"/>
        <v>0</v>
      </c>
      <c r="DA14" s="55">
        <f t="shared" si="16"/>
        <v>46.777645659928659</v>
      </c>
      <c r="DB14" s="55">
        <f t="shared" si="17"/>
        <v>0</v>
      </c>
      <c r="DC14" s="55">
        <f t="shared" si="18"/>
        <v>46.777645659928659</v>
      </c>
      <c r="DD14" s="55">
        <f t="shared" si="19"/>
        <v>251.63733650416171</v>
      </c>
      <c r="DE14" s="55">
        <f t="shared" si="20"/>
        <v>0</v>
      </c>
      <c r="DF14" s="55">
        <f t="shared" si="21"/>
        <v>0</v>
      </c>
      <c r="DG14" s="55">
        <f t="shared" si="22"/>
        <v>8.5731272294887031</v>
      </c>
      <c r="DH14" s="55">
        <f t="shared" si="23"/>
        <v>8.5731272294887031</v>
      </c>
      <c r="DI14" s="55">
        <f t="shared" si="24"/>
        <v>260.21046373365044</v>
      </c>
    </row>
    <row r="15" spans="1:113">
      <c r="A15" s="7" t="s">
        <v>241</v>
      </c>
      <c r="B15" s="3" t="s">
        <v>139</v>
      </c>
      <c r="C15" s="3" t="s">
        <v>242</v>
      </c>
      <c r="D15" s="4">
        <v>424</v>
      </c>
      <c r="E15" s="5">
        <v>0</v>
      </c>
      <c r="F15" s="5">
        <v>0</v>
      </c>
      <c r="G15" s="5">
        <v>0</v>
      </c>
      <c r="H15" s="27">
        <v>0</v>
      </c>
      <c r="I15" s="27">
        <v>0</v>
      </c>
      <c r="J15" s="27">
        <v>0</v>
      </c>
      <c r="K15" s="27">
        <v>0</v>
      </c>
      <c r="L15" s="27">
        <v>3970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4">
        <v>0</v>
      </c>
      <c r="U15" s="27">
        <v>0</v>
      </c>
      <c r="V15" s="5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5">
        <v>0</v>
      </c>
      <c r="AC15" s="5">
        <v>0</v>
      </c>
      <c r="AD15" s="5">
        <v>0</v>
      </c>
      <c r="AE15" s="27">
        <v>0</v>
      </c>
      <c r="AF15" s="5">
        <v>0</v>
      </c>
      <c r="AG15" s="5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5">
        <v>0</v>
      </c>
      <c r="AN15" s="5">
        <v>0</v>
      </c>
      <c r="AO15" s="5">
        <v>0</v>
      </c>
      <c r="AP15" s="27">
        <v>0</v>
      </c>
      <c r="AQ15" s="5">
        <v>0</v>
      </c>
      <c r="AR15" s="5">
        <v>0</v>
      </c>
      <c r="AS15" s="5">
        <v>0</v>
      </c>
      <c r="AT15" s="27">
        <v>18620</v>
      </c>
      <c r="AU15" s="27">
        <v>27510</v>
      </c>
      <c r="AV15" s="27">
        <v>0</v>
      </c>
      <c r="AW15" s="27">
        <v>720</v>
      </c>
      <c r="AX15" s="32">
        <v>0</v>
      </c>
      <c r="AY15" s="32">
        <v>0</v>
      </c>
      <c r="AZ15" s="32">
        <v>0</v>
      </c>
      <c r="BA15" s="32">
        <v>0</v>
      </c>
      <c r="BB15" s="27">
        <v>0</v>
      </c>
      <c r="BC15" s="27">
        <v>0</v>
      </c>
      <c r="BD15" s="27">
        <v>60</v>
      </c>
      <c r="BE15" s="27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47">
        <v>0</v>
      </c>
      <c r="BQ15" s="27">
        <v>17380</v>
      </c>
      <c r="BR15" s="27">
        <v>0</v>
      </c>
      <c r="BS15" s="27">
        <v>0</v>
      </c>
      <c r="BT15" s="36">
        <v>0</v>
      </c>
      <c r="BU15" s="39">
        <v>136110</v>
      </c>
      <c r="BV15" s="39">
        <v>136110</v>
      </c>
      <c r="BW15" s="43">
        <v>0</v>
      </c>
      <c r="BX15" s="36">
        <v>0</v>
      </c>
      <c r="BY15" s="43">
        <v>0</v>
      </c>
      <c r="BZ15" s="5">
        <v>0</v>
      </c>
      <c r="CA15" s="5">
        <v>0</v>
      </c>
      <c r="CB15" s="6">
        <v>8300</v>
      </c>
      <c r="CC15" s="27">
        <v>0</v>
      </c>
      <c r="CD15" s="36">
        <v>8300</v>
      </c>
      <c r="CE15" s="36">
        <v>0</v>
      </c>
      <c r="CF15" s="36">
        <v>0</v>
      </c>
      <c r="CG15" s="43">
        <v>0</v>
      </c>
      <c r="CH15" s="47">
        <v>0</v>
      </c>
      <c r="CI15" s="55">
        <f t="shared" si="0"/>
        <v>68260</v>
      </c>
      <c r="CJ15" s="55">
        <f t="shared" si="1"/>
        <v>136110</v>
      </c>
      <c r="CK15" s="55">
        <f t="shared" si="2"/>
        <v>8300</v>
      </c>
      <c r="CL15" s="55">
        <f t="shared" si="3"/>
        <v>0</v>
      </c>
      <c r="CM15" s="55">
        <f t="shared" si="4"/>
        <v>212670</v>
      </c>
      <c r="CN15" s="59">
        <f t="shared" si="5"/>
        <v>32.09667560069591</v>
      </c>
      <c r="CO15" s="59">
        <v>32.09667560069591</v>
      </c>
      <c r="CP15" s="59">
        <v>32.09667560069591</v>
      </c>
      <c r="CQ15" s="55">
        <f t="shared" si="6"/>
        <v>501.58018867924528</v>
      </c>
      <c r="CR15" s="55">
        <f t="shared" si="7"/>
        <v>212670</v>
      </c>
      <c r="CS15" s="55">
        <f t="shared" si="8"/>
        <v>501.58018867924528</v>
      </c>
      <c r="CT15" s="55">
        <f t="shared" si="9"/>
        <v>212670</v>
      </c>
      <c r="CU15" s="55">
        <f t="shared" si="10"/>
        <v>501.58018867924528</v>
      </c>
      <c r="CV15" s="55">
        <f t="shared" si="11"/>
        <v>53.278301886792455</v>
      </c>
      <c r="CW15" s="55">
        <f t="shared" si="12"/>
        <v>40.990566037735846</v>
      </c>
      <c r="CX15" s="55">
        <f t="shared" si="13"/>
        <v>64.882075471698116</v>
      </c>
      <c r="CY15" s="55">
        <f t="shared" si="14"/>
        <v>0</v>
      </c>
      <c r="CZ15" s="55">
        <f t="shared" si="15"/>
        <v>0</v>
      </c>
      <c r="DA15" s="55">
        <f t="shared" si="16"/>
        <v>0</v>
      </c>
      <c r="DB15" s="55">
        <f t="shared" si="17"/>
        <v>0</v>
      </c>
      <c r="DC15" s="55">
        <f t="shared" si="18"/>
        <v>0</v>
      </c>
      <c r="DD15" s="55">
        <f t="shared" si="19"/>
        <v>321.0141509433962</v>
      </c>
      <c r="DE15" s="55">
        <f t="shared" si="20"/>
        <v>0</v>
      </c>
      <c r="DF15" s="55">
        <f t="shared" si="21"/>
        <v>0</v>
      </c>
      <c r="DG15" s="55">
        <f t="shared" si="22"/>
        <v>19.575471698113208</v>
      </c>
      <c r="DH15" s="55">
        <f t="shared" si="23"/>
        <v>19.575471698113208</v>
      </c>
      <c r="DI15" s="55">
        <f t="shared" si="24"/>
        <v>340.58962264150944</v>
      </c>
    </row>
    <row r="16" spans="1:113">
      <c r="A16" s="7" t="s">
        <v>243</v>
      </c>
      <c r="B16" s="3" t="s">
        <v>139</v>
      </c>
      <c r="C16" s="3" t="s">
        <v>244</v>
      </c>
      <c r="D16" s="4">
        <v>1178</v>
      </c>
      <c r="E16" s="5">
        <v>0</v>
      </c>
      <c r="F16" s="5">
        <v>0</v>
      </c>
      <c r="G16" s="5">
        <v>0</v>
      </c>
      <c r="H16" s="27">
        <v>0</v>
      </c>
      <c r="I16" s="27">
        <v>0</v>
      </c>
      <c r="J16" s="27">
        <v>0</v>
      </c>
      <c r="K16" s="27">
        <v>0</v>
      </c>
      <c r="L16" s="27">
        <v>9060</v>
      </c>
      <c r="M16" s="27">
        <v>2020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4">
        <v>0</v>
      </c>
      <c r="U16" s="27">
        <v>0</v>
      </c>
      <c r="V16" s="5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">
        <v>0</v>
      </c>
      <c r="AC16" s="5">
        <v>0</v>
      </c>
      <c r="AD16" s="5">
        <v>0</v>
      </c>
      <c r="AE16" s="27">
        <v>0</v>
      </c>
      <c r="AF16" s="5">
        <v>0</v>
      </c>
      <c r="AG16" s="5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2100</v>
      </c>
      <c r="AM16" s="5">
        <v>0</v>
      </c>
      <c r="AN16" s="5">
        <v>0</v>
      </c>
      <c r="AO16" s="5">
        <v>0</v>
      </c>
      <c r="AP16" s="27">
        <v>0</v>
      </c>
      <c r="AQ16" s="5">
        <v>0</v>
      </c>
      <c r="AR16" s="5">
        <v>0</v>
      </c>
      <c r="AS16" s="5">
        <v>0</v>
      </c>
      <c r="AT16" s="27">
        <v>32920</v>
      </c>
      <c r="AU16" s="27">
        <v>75500</v>
      </c>
      <c r="AV16" s="27">
        <v>32120</v>
      </c>
      <c r="AW16" s="27">
        <v>2650</v>
      </c>
      <c r="AX16" s="32">
        <v>0</v>
      </c>
      <c r="AY16" s="32">
        <v>0</v>
      </c>
      <c r="AZ16" s="32">
        <v>0</v>
      </c>
      <c r="BA16" s="32">
        <v>0</v>
      </c>
      <c r="BB16" s="27">
        <v>0</v>
      </c>
      <c r="BC16" s="27">
        <v>0</v>
      </c>
      <c r="BD16" s="27">
        <v>810</v>
      </c>
      <c r="BE16" s="27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7">
        <v>0</v>
      </c>
      <c r="BL16" s="27">
        <v>0</v>
      </c>
      <c r="BM16" s="27">
        <v>250</v>
      </c>
      <c r="BN16" s="27">
        <v>210</v>
      </c>
      <c r="BO16" s="27">
        <v>0</v>
      </c>
      <c r="BP16" s="47">
        <v>0</v>
      </c>
      <c r="BQ16" s="27">
        <v>32690</v>
      </c>
      <c r="BR16" s="27">
        <v>2360</v>
      </c>
      <c r="BS16" s="27">
        <v>0</v>
      </c>
      <c r="BT16" s="36">
        <v>0</v>
      </c>
      <c r="BU16" s="39">
        <v>214620</v>
      </c>
      <c r="BV16" s="39">
        <v>214620</v>
      </c>
      <c r="BW16" s="43">
        <v>0</v>
      </c>
      <c r="BX16" s="36">
        <v>0</v>
      </c>
      <c r="BY16" s="43">
        <v>0</v>
      </c>
      <c r="BZ16" s="5">
        <v>0</v>
      </c>
      <c r="CA16" s="5">
        <v>0</v>
      </c>
      <c r="CB16" s="6">
        <v>18960</v>
      </c>
      <c r="CC16" s="27">
        <v>0</v>
      </c>
      <c r="CD16" s="36">
        <v>18960</v>
      </c>
      <c r="CE16" s="36">
        <v>0</v>
      </c>
      <c r="CF16" s="36">
        <v>0</v>
      </c>
      <c r="CG16" s="43">
        <v>0</v>
      </c>
      <c r="CH16" s="47">
        <v>0</v>
      </c>
      <c r="CI16" s="55">
        <f t="shared" si="0"/>
        <v>192690</v>
      </c>
      <c r="CJ16" s="55">
        <f t="shared" si="1"/>
        <v>214620</v>
      </c>
      <c r="CK16" s="55">
        <f t="shared" si="2"/>
        <v>18960</v>
      </c>
      <c r="CL16" s="55">
        <f t="shared" si="3"/>
        <v>0</v>
      </c>
      <c r="CM16" s="55">
        <f t="shared" si="4"/>
        <v>426270</v>
      </c>
      <c r="CN16" s="59">
        <f t="shared" si="5"/>
        <v>45.203744105848401</v>
      </c>
      <c r="CO16" s="59">
        <v>45.203744105848401</v>
      </c>
      <c r="CP16" s="59">
        <v>45.203744105848401</v>
      </c>
      <c r="CQ16" s="55">
        <f t="shared" si="6"/>
        <v>361.85908319185057</v>
      </c>
      <c r="CR16" s="55">
        <f t="shared" si="7"/>
        <v>426270</v>
      </c>
      <c r="CS16" s="55">
        <f t="shared" si="8"/>
        <v>361.85908319185057</v>
      </c>
      <c r="CT16" s="55">
        <f t="shared" si="9"/>
        <v>426270</v>
      </c>
      <c r="CU16" s="55">
        <f t="shared" si="10"/>
        <v>361.85908319185057</v>
      </c>
      <c r="CV16" s="55">
        <f t="shared" si="11"/>
        <v>35.636672325976228</v>
      </c>
      <c r="CW16" s="55">
        <f t="shared" si="12"/>
        <v>29.465195246179967</v>
      </c>
      <c r="CX16" s="55">
        <f t="shared" si="13"/>
        <v>64.091680814940574</v>
      </c>
      <c r="CY16" s="55">
        <f t="shared" si="14"/>
        <v>2.0033955857385397</v>
      </c>
      <c r="CZ16" s="55">
        <f t="shared" si="15"/>
        <v>0</v>
      </c>
      <c r="DA16" s="55">
        <f t="shared" si="16"/>
        <v>27.26655348047538</v>
      </c>
      <c r="DB16" s="55">
        <f t="shared" si="17"/>
        <v>0</v>
      </c>
      <c r="DC16" s="55">
        <f t="shared" si="18"/>
        <v>27.26655348047538</v>
      </c>
      <c r="DD16" s="55">
        <f t="shared" si="19"/>
        <v>182.19015280135824</v>
      </c>
      <c r="DE16" s="55">
        <f t="shared" si="20"/>
        <v>0.39049235993208831</v>
      </c>
      <c r="DF16" s="55">
        <f t="shared" si="21"/>
        <v>0</v>
      </c>
      <c r="DG16" s="55">
        <f t="shared" si="22"/>
        <v>16.095076400679115</v>
      </c>
      <c r="DH16" s="55">
        <f t="shared" si="23"/>
        <v>16.095076400679115</v>
      </c>
      <c r="DI16" s="55">
        <f t="shared" si="24"/>
        <v>198.28522920203736</v>
      </c>
    </row>
    <row r="17" spans="1:113">
      <c r="A17" s="7" t="s">
        <v>245</v>
      </c>
      <c r="B17" s="3" t="s">
        <v>139</v>
      </c>
      <c r="C17" s="3" t="s">
        <v>246</v>
      </c>
      <c r="D17" s="4">
        <v>801</v>
      </c>
      <c r="E17" s="5">
        <v>0</v>
      </c>
      <c r="F17" s="5">
        <v>0</v>
      </c>
      <c r="G17" s="5">
        <v>0</v>
      </c>
      <c r="H17" s="28">
        <v>25</v>
      </c>
      <c r="I17" s="28">
        <v>0</v>
      </c>
      <c r="J17" s="28">
        <v>0</v>
      </c>
      <c r="K17" s="28">
        <v>0</v>
      </c>
      <c r="L17" s="28">
        <v>23130</v>
      </c>
      <c r="M17" s="28">
        <v>15600</v>
      </c>
      <c r="N17" s="28">
        <v>0</v>
      </c>
      <c r="O17" s="28">
        <v>0</v>
      </c>
      <c r="P17" s="28">
        <v>0</v>
      </c>
      <c r="Q17" s="28">
        <v>0</v>
      </c>
      <c r="R17" s="28">
        <v>193</v>
      </c>
      <c r="S17" s="28">
        <v>0</v>
      </c>
      <c r="T17" s="25">
        <v>23</v>
      </c>
      <c r="U17" s="28">
        <v>360</v>
      </c>
      <c r="V17" s="5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5">
        <v>0</v>
      </c>
      <c r="AC17" s="5">
        <v>0</v>
      </c>
      <c r="AD17" s="5">
        <v>0</v>
      </c>
      <c r="AE17" s="28">
        <v>0</v>
      </c>
      <c r="AF17" s="5">
        <v>0</v>
      </c>
      <c r="AG17" s="5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5">
        <v>0</v>
      </c>
      <c r="AN17" s="5">
        <v>0</v>
      </c>
      <c r="AO17" s="5">
        <v>0</v>
      </c>
      <c r="AP17" s="28">
        <v>0</v>
      </c>
      <c r="AQ17" s="5">
        <v>0</v>
      </c>
      <c r="AR17" s="5">
        <v>0</v>
      </c>
      <c r="AS17" s="5">
        <v>0</v>
      </c>
      <c r="AT17" s="28">
        <v>160</v>
      </c>
      <c r="AU17" s="28">
        <v>16573</v>
      </c>
      <c r="AV17" s="28">
        <v>0</v>
      </c>
      <c r="AW17" s="28">
        <v>2586</v>
      </c>
      <c r="AX17" s="33">
        <v>0</v>
      </c>
      <c r="AY17" s="33">
        <v>0</v>
      </c>
      <c r="AZ17" s="33">
        <v>0</v>
      </c>
      <c r="BA17" s="33">
        <v>8</v>
      </c>
      <c r="BB17" s="28">
        <v>17</v>
      </c>
      <c r="BC17" s="28">
        <v>939</v>
      </c>
      <c r="BD17" s="28">
        <v>47</v>
      </c>
      <c r="BE17" s="28">
        <v>89</v>
      </c>
      <c r="BF17" s="25">
        <v>97</v>
      </c>
      <c r="BG17" s="25">
        <v>0</v>
      </c>
      <c r="BH17" s="25">
        <v>0</v>
      </c>
      <c r="BI17" s="25">
        <v>0</v>
      </c>
      <c r="BJ17" s="25">
        <v>0</v>
      </c>
      <c r="BK17" s="28">
        <v>28</v>
      </c>
      <c r="BL17" s="28">
        <v>0</v>
      </c>
      <c r="BM17" s="28">
        <v>1002</v>
      </c>
      <c r="BN17" s="28">
        <v>1022</v>
      </c>
      <c r="BO17" s="28">
        <v>3951</v>
      </c>
      <c r="BP17" s="47">
        <v>0</v>
      </c>
      <c r="BQ17" s="28">
        <v>0</v>
      </c>
      <c r="BR17" s="28">
        <v>702</v>
      </c>
      <c r="BS17" s="28">
        <v>2682</v>
      </c>
      <c r="BT17" s="36">
        <v>0</v>
      </c>
      <c r="BU17" s="39">
        <v>326860</v>
      </c>
      <c r="BV17" s="39">
        <v>326860</v>
      </c>
      <c r="BW17" s="43">
        <v>0</v>
      </c>
      <c r="BX17" s="36">
        <v>0</v>
      </c>
      <c r="BY17" s="43">
        <v>0</v>
      </c>
      <c r="BZ17" s="5">
        <v>0</v>
      </c>
      <c r="CA17" s="5">
        <v>0</v>
      </c>
      <c r="CB17" s="6">
        <v>5522</v>
      </c>
      <c r="CC17" s="28">
        <v>0</v>
      </c>
      <c r="CD17" s="36">
        <v>5522</v>
      </c>
      <c r="CE17" s="36">
        <v>0</v>
      </c>
      <c r="CF17" s="36">
        <v>0</v>
      </c>
      <c r="CG17" s="43">
        <v>0</v>
      </c>
      <c r="CH17" s="47">
        <v>0</v>
      </c>
      <c r="CI17" s="55">
        <f t="shared" si="0"/>
        <v>69106</v>
      </c>
      <c r="CJ17" s="55">
        <f t="shared" si="1"/>
        <v>326860</v>
      </c>
      <c r="CK17" s="55">
        <f t="shared" si="2"/>
        <v>5522</v>
      </c>
      <c r="CL17" s="55">
        <f t="shared" si="3"/>
        <v>128</v>
      </c>
      <c r="CM17" s="55">
        <f t="shared" si="4"/>
        <v>401616</v>
      </c>
      <c r="CN17" s="59">
        <f t="shared" si="5"/>
        <v>17.206983785506551</v>
      </c>
      <c r="CO17" s="59">
        <v>17.206983785506551</v>
      </c>
      <c r="CP17" s="59">
        <v>17.206983785506551</v>
      </c>
      <c r="CQ17" s="55">
        <f t="shared" si="6"/>
        <v>501.39325842696627</v>
      </c>
      <c r="CR17" s="55">
        <f t="shared" si="7"/>
        <v>401616</v>
      </c>
      <c r="CS17" s="55">
        <f t="shared" si="8"/>
        <v>501.39325842696627</v>
      </c>
      <c r="CT17" s="55">
        <f t="shared" si="9"/>
        <v>401616</v>
      </c>
      <c r="CU17" s="55">
        <f t="shared" si="10"/>
        <v>501.39325842696627</v>
      </c>
      <c r="CV17" s="55">
        <f t="shared" si="11"/>
        <v>29.076154806491886</v>
      </c>
      <c r="CW17" s="55">
        <f t="shared" si="12"/>
        <v>19.475655430711612</v>
      </c>
      <c r="CX17" s="55">
        <f t="shared" si="13"/>
        <v>20.931335830212234</v>
      </c>
      <c r="CY17" s="55">
        <f t="shared" si="14"/>
        <v>0.8764044943820225</v>
      </c>
      <c r="CZ17" s="55">
        <f t="shared" si="15"/>
        <v>4.9325842696629216</v>
      </c>
      <c r="DA17" s="55">
        <f t="shared" si="16"/>
        <v>0</v>
      </c>
      <c r="DB17" s="55">
        <f t="shared" si="17"/>
        <v>3.3483146067415732</v>
      </c>
      <c r="DC17" s="55">
        <f t="shared" si="18"/>
        <v>3.3483146067415732</v>
      </c>
      <c r="DD17" s="55">
        <f t="shared" si="19"/>
        <v>408.06491885143572</v>
      </c>
      <c r="DE17" s="55">
        <f t="shared" si="20"/>
        <v>3.7203495630461925</v>
      </c>
      <c r="DF17" s="55">
        <f t="shared" si="21"/>
        <v>0</v>
      </c>
      <c r="DG17" s="55">
        <f t="shared" si="22"/>
        <v>6.8938826466916359</v>
      </c>
      <c r="DH17" s="55">
        <f t="shared" si="23"/>
        <v>6.8938826466916359</v>
      </c>
      <c r="DI17" s="55">
        <f t="shared" si="24"/>
        <v>414.95880149812734</v>
      </c>
    </row>
    <row r="18" spans="1:113">
      <c r="A18" s="7" t="s">
        <v>247</v>
      </c>
      <c r="B18" s="3" t="s">
        <v>139</v>
      </c>
      <c r="C18" s="3" t="s">
        <v>248</v>
      </c>
      <c r="D18" s="4">
        <v>6851</v>
      </c>
      <c r="E18" s="5">
        <v>0</v>
      </c>
      <c r="F18" s="5">
        <v>0</v>
      </c>
      <c r="G18" s="5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328030</v>
      </c>
      <c r="M18" s="27">
        <v>210266</v>
      </c>
      <c r="N18" s="27">
        <v>0</v>
      </c>
      <c r="O18" s="27">
        <v>0</v>
      </c>
      <c r="P18" s="27">
        <v>0</v>
      </c>
      <c r="Q18" s="27">
        <v>0</v>
      </c>
      <c r="R18" s="27">
        <v>166260</v>
      </c>
      <c r="S18" s="27">
        <v>0</v>
      </c>
      <c r="T18" s="24">
        <v>0</v>
      </c>
      <c r="U18" s="27">
        <v>0</v>
      </c>
      <c r="V18" s="5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5">
        <v>0</v>
      </c>
      <c r="AC18" s="5">
        <v>0</v>
      </c>
      <c r="AD18" s="5">
        <v>0</v>
      </c>
      <c r="AE18" s="27">
        <v>0</v>
      </c>
      <c r="AF18" s="5">
        <v>0</v>
      </c>
      <c r="AG18" s="5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5">
        <v>0</v>
      </c>
      <c r="AN18" s="5">
        <v>0</v>
      </c>
      <c r="AO18" s="5">
        <v>0</v>
      </c>
      <c r="AP18" s="27">
        <v>0</v>
      </c>
      <c r="AQ18" s="4">
        <v>84</v>
      </c>
      <c r="AR18" s="5">
        <v>0</v>
      </c>
      <c r="AS18" s="5">
        <v>0</v>
      </c>
      <c r="AT18" s="27">
        <v>32840</v>
      </c>
      <c r="AU18" s="27">
        <v>0</v>
      </c>
      <c r="AV18" s="27">
        <v>425450</v>
      </c>
      <c r="AW18" s="27">
        <v>22280</v>
      </c>
      <c r="AX18" s="32">
        <v>0</v>
      </c>
      <c r="AY18" s="32">
        <v>0</v>
      </c>
      <c r="AZ18" s="32">
        <v>0</v>
      </c>
      <c r="BA18" s="32">
        <v>0</v>
      </c>
      <c r="BB18" s="27">
        <v>0</v>
      </c>
      <c r="BC18" s="27">
        <v>11160</v>
      </c>
      <c r="BD18" s="27">
        <v>8100</v>
      </c>
      <c r="BE18" s="27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350</v>
      </c>
      <c r="BK18" s="27">
        <v>0</v>
      </c>
      <c r="BL18" s="27">
        <v>385</v>
      </c>
      <c r="BM18" s="27">
        <v>12220</v>
      </c>
      <c r="BN18" s="27">
        <v>7560</v>
      </c>
      <c r="BO18" s="27">
        <v>0</v>
      </c>
      <c r="BP18" s="47">
        <v>0</v>
      </c>
      <c r="BQ18" s="27">
        <v>0</v>
      </c>
      <c r="BR18" s="27">
        <v>2980</v>
      </c>
      <c r="BS18" s="27">
        <v>0</v>
      </c>
      <c r="BT18" s="36">
        <v>0</v>
      </c>
      <c r="BU18" s="39">
        <v>1198230</v>
      </c>
      <c r="BV18" s="39">
        <v>1198230</v>
      </c>
      <c r="BW18" s="43">
        <v>0</v>
      </c>
      <c r="BX18" s="36">
        <v>0</v>
      </c>
      <c r="BY18" s="43">
        <v>0</v>
      </c>
      <c r="BZ18" s="5">
        <v>0</v>
      </c>
      <c r="CA18" s="5">
        <v>0</v>
      </c>
      <c r="CB18" s="6">
        <v>146340</v>
      </c>
      <c r="CC18" s="27">
        <v>0</v>
      </c>
      <c r="CD18" s="36">
        <v>146340</v>
      </c>
      <c r="CE18" s="36">
        <v>650</v>
      </c>
      <c r="CF18" s="36">
        <v>0</v>
      </c>
      <c r="CG18" s="43">
        <v>0</v>
      </c>
      <c r="CH18" s="47">
        <v>0</v>
      </c>
      <c r="CI18" s="55">
        <f t="shared" si="0"/>
        <v>1227531</v>
      </c>
      <c r="CJ18" s="55">
        <f t="shared" si="1"/>
        <v>1198230</v>
      </c>
      <c r="CK18" s="55">
        <f t="shared" si="2"/>
        <v>146990</v>
      </c>
      <c r="CL18" s="55">
        <f t="shared" si="3"/>
        <v>350</v>
      </c>
      <c r="CM18" s="55">
        <f t="shared" si="4"/>
        <v>2573101</v>
      </c>
      <c r="CN18" s="59">
        <f t="shared" si="5"/>
        <v>47.706289026353801</v>
      </c>
      <c r="CO18" s="59">
        <v>47.706289026353801</v>
      </c>
      <c r="CP18" s="59">
        <v>47.706289026353801</v>
      </c>
      <c r="CQ18" s="55">
        <f t="shared" si="6"/>
        <v>375.58035323310463</v>
      </c>
      <c r="CR18" s="55">
        <f t="shared" si="7"/>
        <v>2573101</v>
      </c>
      <c r="CS18" s="55">
        <f t="shared" si="8"/>
        <v>375.58035323310463</v>
      </c>
      <c r="CT18" s="55">
        <f t="shared" si="9"/>
        <v>2573101</v>
      </c>
      <c r="CU18" s="55">
        <f t="shared" si="10"/>
        <v>375.58035323310463</v>
      </c>
      <c r="CV18" s="55">
        <f t="shared" si="11"/>
        <v>52.674062180703544</v>
      </c>
      <c r="CW18" s="55">
        <f t="shared" si="12"/>
        <v>30.69128594365786</v>
      </c>
      <c r="CX18" s="55">
        <f t="shared" si="13"/>
        <v>24.267990074441688</v>
      </c>
      <c r="CY18" s="55">
        <f t="shared" si="14"/>
        <v>0.43497299664282585</v>
      </c>
      <c r="CZ18" s="55">
        <f t="shared" si="15"/>
        <v>0</v>
      </c>
      <c r="DA18" s="55">
        <f t="shared" si="16"/>
        <v>62.100423295869213</v>
      </c>
      <c r="DB18" s="55">
        <f t="shared" si="17"/>
        <v>0</v>
      </c>
      <c r="DC18" s="55">
        <f t="shared" si="18"/>
        <v>62.100423295869213</v>
      </c>
      <c r="DD18" s="55">
        <f t="shared" si="19"/>
        <v>174.89855495548096</v>
      </c>
      <c r="DE18" s="55">
        <f t="shared" si="20"/>
        <v>4.5161290322580649</v>
      </c>
      <c r="DF18" s="55">
        <f t="shared" si="21"/>
        <v>0</v>
      </c>
      <c r="DG18" s="55">
        <f t="shared" si="22"/>
        <v>21.360385345205078</v>
      </c>
      <c r="DH18" s="55">
        <f t="shared" si="23"/>
        <v>21.360385345205078</v>
      </c>
      <c r="DI18" s="55">
        <f t="shared" si="24"/>
        <v>196.35381696102758</v>
      </c>
    </row>
    <row r="19" spans="1:113">
      <c r="A19" s="7" t="s">
        <v>249</v>
      </c>
      <c r="B19" s="3" t="s">
        <v>139</v>
      </c>
      <c r="C19" s="3" t="s">
        <v>250</v>
      </c>
      <c r="D19" s="4">
        <v>12990</v>
      </c>
      <c r="E19" s="5">
        <v>0</v>
      </c>
      <c r="F19" s="5">
        <v>0</v>
      </c>
      <c r="G19" s="5">
        <v>0</v>
      </c>
      <c r="H19" s="28">
        <v>443</v>
      </c>
      <c r="I19" s="28">
        <v>0</v>
      </c>
      <c r="J19" s="28">
        <v>0</v>
      </c>
      <c r="K19" s="28">
        <v>0</v>
      </c>
      <c r="L19" s="28">
        <v>255120</v>
      </c>
      <c r="M19" s="28">
        <v>135260</v>
      </c>
      <c r="N19" s="28">
        <v>0</v>
      </c>
      <c r="O19" s="28">
        <v>0</v>
      </c>
      <c r="P19" s="28">
        <v>167560</v>
      </c>
      <c r="Q19" s="28">
        <v>0</v>
      </c>
      <c r="R19" s="28">
        <v>382220</v>
      </c>
      <c r="S19" s="28">
        <v>66</v>
      </c>
      <c r="T19" s="24">
        <v>0</v>
      </c>
      <c r="U19" s="28">
        <v>6120</v>
      </c>
      <c r="V19" s="5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5">
        <v>0</v>
      </c>
      <c r="AC19" s="5">
        <v>0</v>
      </c>
      <c r="AD19" s="5">
        <v>0</v>
      </c>
      <c r="AE19" s="28">
        <v>0</v>
      </c>
      <c r="AF19" s="5">
        <v>0</v>
      </c>
      <c r="AG19" s="5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5">
        <v>0</v>
      </c>
      <c r="AN19" s="5">
        <v>0</v>
      </c>
      <c r="AO19" s="5">
        <v>0</v>
      </c>
      <c r="AP19" s="28">
        <v>81890</v>
      </c>
      <c r="AQ19" s="5">
        <v>0</v>
      </c>
      <c r="AR19" s="5">
        <v>0</v>
      </c>
      <c r="AS19" s="5">
        <v>0</v>
      </c>
      <c r="AT19" s="28">
        <v>407360</v>
      </c>
      <c r="AU19" s="28">
        <v>0</v>
      </c>
      <c r="AV19" s="28">
        <v>1467630</v>
      </c>
      <c r="AW19" s="28">
        <v>36410</v>
      </c>
      <c r="AX19" s="32">
        <v>0</v>
      </c>
      <c r="AY19" s="32">
        <v>0</v>
      </c>
      <c r="AZ19" s="32">
        <v>0</v>
      </c>
      <c r="BA19" s="32">
        <v>0</v>
      </c>
      <c r="BB19" s="28">
        <v>600</v>
      </c>
      <c r="BC19" s="28">
        <v>12660</v>
      </c>
      <c r="BD19" s="28">
        <v>5325</v>
      </c>
      <c r="BE19" s="28">
        <v>0</v>
      </c>
      <c r="BF19" s="24">
        <v>0</v>
      </c>
      <c r="BG19" s="24">
        <v>1000</v>
      </c>
      <c r="BH19" s="24">
        <v>0</v>
      </c>
      <c r="BI19" s="24">
        <v>0</v>
      </c>
      <c r="BJ19" s="24">
        <v>898</v>
      </c>
      <c r="BK19" s="28">
        <v>910</v>
      </c>
      <c r="BL19" s="28">
        <v>601</v>
      </c>
      <c r="BM19" s="28">
        <v>14545</v>
      </c>
      <c r="BN19" s="28">
        <v>22780</v>
      </c>
      <c r="BO19" s="28">
        <v>104160</v>
      </c>
      <c r="BP19" s="47">
        <v>0</v>
      </c>
      <c r="BQ19" s="28">
        <v>26380</v>
      </c>
      <c r="BR19" s="28">
        <v>42900</v>
      </c>
      <c r="BS19" s="28">
        <v>196000</v>
      </c>
      <c r="BT19" s="36">
        <v>0</v>
      </c>
      <c r="BU19" s="39">
        <v>993530</v>
      </c>
      <c r="BV19" s="39">
        <v>993530</v>
      </c>
      <c r="BW19" s="43">
        <v>0</v>
      </c>
      <c r="BX19" s="36">
        <v>0</v>
      </c>
      <c r="BY19" s="43">
        <v>148900</v>
      </c>
      <c r="BZ19" s="5">
        <v>0</v>
      </c>
      <c r="CA19" s="5">
        <v>0</v>
      </c>
      <c r="CB19" s="6">
        <v>157060</v>
      </c>
      <c r="CC19" s="28">
        <v>0</v>
      </c>
      <c r="CD19" s="36">
        <v>157060</v>
      </c>
      <c r="CE19" s="36">
        <v>0</v>
      </c>
      <c r="CF19" s="36">
        <v>0</v>
      </c>
      <c r="CG19" s="43">
        <v>0</v>
      </c>
      <c r="CH19" s="47">
        <v>0</v>
      </c>
      <c r="CI19" s="55">
        <f t="shared" si="0"/>
        <v>3366940</v>
      </c>
      <c r="CJ19" s="55">
        <f t="shared" si="1"/>
        <v>993530</v>
      </c>
      <c r="CK19" s="55">
        <f t="shared" si="2"/>
        <v>157060</v>
      </c>
      <c r="CL19" s="55">
        <f t="shared" si="3"/>
        <v>1898</v>
      </c>
      <c r="CM19" s="55">
        <f t="shared" si="4"/>
        <v>4519428</v>
      </c>
      <c r="CN19" s="59">
        <f t="shared" si="5"/>
        <v>74.499250790144245</v>
      </c>
      <c r="CO19" s="59">
        <v>74.499250790144245</v>
      </c>
      <c r="CP19" s="59">
        <v>74.499250790144245</v>
      </c>
      <c r="CQ19" s="55">
        <f t="shared" si="6"/>
        <v>347.91593533487298</v>
      </c>
      <c r="CR19" s="55">
        <f t="shared" si="7"/>
        <v>4668328</v>
      </c>
      <c r="CS19" s="55">
        <f t="shared" si="8"/>
        <v>359.37859892224787</v>
      </c>
      <c r="CT19" s="55">
        <f t="shared" si="9"/>
        <v>4668328</v>
      </c>
      <c r="CU19" s="55">
        <f t="shared" si="10"/>
        <v>359.37859892224787</v>
      </c>
      <c r="CV19" s="55">
        <f t="shared" si="11"/>
        <v>50.999230177059275</v>
      </c>
      <c r="CW19" s="55">
        <f t="shared" si="12"/>
        <v>12.443418013856814</v>
      </c>
      <c r="CX19" s="55">
        <f t="shared" si="13"/>
        <v>29.424172440338722</v>
      </c>
      <c r="CY19" s="55">
        <f t="shared" si="14"/>
        <v>3.3025404157043878</v>
      </c>
      <c r="CZ19" s="55">
        <f t="shared" si="15"/>
        <v>8.0184757505773678</v>
      </c>
      <c r="DA19" s="55">
        <f t="shared" si="16"/>
        <v>112.98152424942263</v>
      </c>
      <c r="DB19" s="55">
        <f t="shared" si="17"/>
        <v>15.088529638183218</v>
      </c>
      <c r="DC19" s="55">
        <f t="shared" si="18"/>
        <v>128.07005388760587</v>
      </c>
      <c r="DD19" s="55">
        <f t="shared" si="19"/>
        <v>76.484218629715158</v>
      </c>
      <c r="DE19" s="55">
        <f t="shared" si="20"/>
        <v>3.8941493456505003</v>
      </c>
      <c r="DF19" s="55">
        <f t="shared" si="21"/>
        <v>0</v>
      </c>
      <c r="DG19" s="55">
        <f t="shared" si="22"/>
        <v>12.090839107005388</v>
      </c>
      <c r="DH19" s="55">
        <f t="shared" si="23"/>
        <v>12.090839107005388</v>
      </c>
      <c r="DI19" s="55">
        <f t="shared" si="24"/>
        <v>88.575057736720552</v>
      </c>
    </row>
    <row r="20" spans="1:113">
      <c r="A20" s="7" t="s">
        <v>239</v>
      </c>
      <c r="B20" s="3" t="s">
        <v>139</v>
      </c>
      <c r="C20" s="3" t="s">
        <v>240</v>
      </c>
      <c r="D20" s="4">
        <v>395</v>
      </c>
      <c r="E20" s="5">
        <v>0</v>
      </c>
      <c r="F20" s="5">
        <v>0</v>
      </c>
      <c r="G20" s="5">
        <v>0</v>
      </c>
      <c r="H20" s="28">
        <v>12.47</v>
      </c>
      <c r="I20" s="28">
        <v>0</v>
      </c>
      <c r="J20" s="28">
        <v>0</v>
      </c>
      <c r="K20" s="28">
        <v>0</v>
      </c>
      <c r="L20" s="28">
        <v>0</v>
      </c>
      <c r="M20" s="28">
        <v>7440</v>
      </c>
      <c r="N20" s="28">
        <v>0</v>
      </c>
      <c r="O20" s="28">
        <v>0</v>
      </c>
      <c r="P20" s="28">
        <v>0</v>
      </c>
      <c r="Q20" s="28">
        <v>0</v>
      </c>
      <c r="R20" s="28">
        <v>11415.15</v>
      </c>
      <c r="S20" s="28">
        <v>0</v>
      </c>
      <c r="T20" s="25">
        <v>11.09</v>
      </c>
      <c r="U20" s="28">
        <v>177.36</v>
      </c>
      <c r="V20" s="5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5">
        <v>0</v>
      </c>
      <c r="AC20" s="5">
        <v>0</v>
      </c>
      <c r="AD20" s="5">
        <v>0</v>
      </c>
      <c r="AE20" s="28">
        <v>0</v>
      </c>
      <c r="AF20" s="5">
        <v>0</v>
      </c>
      <c r="AG20" s="5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5">
        <v>0</v>
      </c>
      <c r="AN20" s="5">
        <v>0</v>
      </c>
      <c r="AO20" s="5">
        <v>0</v>
      </c>
      <c r="AP20" s="28">
        <v>0</v>
      </c>
      <c r="AQ20" s="5">
        <v>0</v>
      </c>
      <c r="AR20" s="5">
        <v>0</v>
      </c>
      <c r="AS20" s="5">
        <v>0</v>
      </c>
      <c r="AT20" s="28">
        <v>11518.98</v>
      </c>
      <c r="AU20" s="28">
        <v>0</v>
      </c>
      <c r="AV20" s="28">
        <v>0</v>
      </c>
      <c r="AW20" s="28">
        <v>1707.71</v>
      </c>
      <c r="AX20" s="33">
        <v>0</v>
      </c>
      <c r="AY20" s="33">
        <v>0</v>
      </c>
      <c r="AZ20" s="33">
        <v>0</v>
      </c>
      <c r="BA20" s="33">
        <v>3.93</v>
      </c>
      <c r="BB20" s="28">
        <v>8.31</v>
      </c>
      <c r="BC20" s="28">
        <v>463.27</v>
      </c>
      <c r="BD20" s="28">
        <v>663.09</v>
      </c>
      <c r="BE20" s="28">
        <v>43.88</v>
      </c>
      <c r="BF20" s="25">
        <v>47.8</v>
      </c>
      <c r="BG20" s="25">
        <v>0</v>
      </c>
      <c r="BH20" s="25">
        <v>0</v>
      </c>
      <c r="BI20" s="25">
        <v>0</v>
      </c>
      <c r="BJ20" s="25">
        <v>0</v>
      </c>
      <c r="BK20" s="28">
        <v>13.86</v>
      </c>
      <c r="BL20" s="28">
        <v>0</v>
      </c>
      <c r="BM20" s="28">
        <v>494.21</v>
      </c>
      <c r="BN20" s="28">
        <v>503.91</v>
      </c>
      <c r="BO20" s="28">
        <v>1948.21</v>
      </c>
      <c r="BP20" s="47">
        <v>0</v>
      </c>
      <c r="BQ20" s="28">
        <v>0</v>
      </c>
      <c r="BR20" s="28">
        <v>346.41</v>
      </c>
      <c r="BS20" s="28">
        <v>1322.36</v>
      </c>
      <c r="BT20" s="36">
        <v>0</v>
      </c>
      <c r="BU20" s="39">
        <v>79130</v>
      </c>
      <c r="BV20" s="39">
        <v>79130</v>
      </c>
      <c r="BW20" s="43">
        <v>0</v>
      </c>
      <c r="BX20" s="36">
        <v>0</v>
      </c>
      <c r="BY20" s="43">
        <v>0</v>
      </c>
      <c r="BZ20" s="5">
        <v>0</v>
      </c>
      <c r="CA20" s="5">
        <v>0</v>
      </c>
      <c r="CB20" s="6">
        <v>2723.25</v>
      </c>
      <c r="CC20" s="28">
        <v>0</v>
      </c>
      <c r="CD20" s="36">
        <v>2723.25</v>
      </c>
      <c r="CE20" s="36">
        <v>0</v>
      </c>
      <c r="CF20" s="36">
        <v>0</v>
      </c>
      <c r="CG20" s="43">
        <v>0</v>
      </c>
      <c r="CH20" s="47">
        <v>0</v>
      </c>
      <c r="CI20" s="55">
        <f t="shared" si="0"/>
        <v>38079.18</v>
      </c>
      <c r="CJ20" s="55">
        <f t="shared" si="1"/>
        <v>79130</v>
      </c>
      <c r="CK20" s="55">
        <f t="shared" si="2"/>
        <v>2723.25</v>
      </c>
      <c r="CL20" s="55">
        <f t="shared" si="3"/>
        <v>62.819999999999993</v>
      </c>
      <c r="CM20" s="55">
        <f t="shared" si="4"/>
        <v>119995.25</v>
      </c>
      <c r="CN20" s="59">
        <f t="shared" si="5"/>
        <v>31.733906133784462</v>
      </c>
      <c r="CO20" s="59">
        <v>31.733906133784462</v>
      </c>
      <c r="CP20" s="59">
        <v>31.733906133784462</v>
      </c>
      <c r="CQ20" s="55">
        <f t="shared" si="6"/>
        <v>303.78544303797469</v>
      </c>
      <c r="CR20" s="55">
        <f t="shared" si="7"/>
        <v>119995.25</v>
      </c>
      <c r="CS20" s="55">
        <f t="shared" si="8"/>
        <v>303.78544303797469</v>
      </c>
      <c r="CT20" s="55">
        <f t="shared" si="9"/>
        <v>119995.25</v>
      </c>
      <c r="CU20" s="55">
        <f t="shared" si="10"/>
        <v>303.78544303797469</v>
      </c>
      <c r="CV20" s="55">
        <f t="shared" si="11"/>
        <v>29.161974683544301</v>
      </c>
      <c r="CW20" s="55">
        <f t="shared" si="12"/>
        <v>18.835443037974684</v>
      </c>
      <c r="CX20" s="55">
        <f t="shared" si="13"/>
        <v>28.899113924050631</v>
      </c>
      <c r="CY20" s="55">
        <f t="shared" si="14"/>
        <v>0.87698734177215198</v>
      </c>
      <c r="CZ20" s="55">
        <f t="shared" si="15"/>
        <v>4.9321772151898733</v>
      </c>
      <c r="DA20" s="55">
        <f t="shared" si="16"/>
        <v>0</v>
      </c>
      <c r="DB20" s="55">
        <f t="shared" si="17"/>
        <v>3.3477468354430377</v>
      </c>
      <c r="DC20" s="55">
        <f t="shared" si="18"/>
        <v>3.3477468354430377</v>
      </c>
      <c r="DD20" s="55">
        <f t="shared" si="19"/>
        <v>200.32911392405063</v>
      </c>
      <c r="DE20" s="55">
        <f t="shared" si="20"/>
        <v>3.7207594936708861</v>
      </c>
      <c r="DF20" s="55">
        <f t="shared" si="21"/>
        <v>0</v>
      </c>
      <c r="DG20" s="55">
        <f t="shared" si="22"/>
        <v>6.8943037974683543</v>
      </c>
      <c r="DH20" s="55">
        <f t="shared" si="23"/>
        <v>6.8943037974683543</v>
      </c>
      <c r="DI20" s="55">
        <f t="shared" si="24"/>
        <v>207.22341772151898</v>
      </c>
    </row>
    <row r="21" spans="1:113">
      <c r="A21" s="7" t="s">
        <v>285</v>
      </c>
      <c r="B21" s="3" t="s">
        <v>139</v>
      </c>
      <c r="C21" s="3" t="s">
        <v>286</v>
      </c>
      <c r="D21" s="4">
        <v>778</v>
      </c>
      <c r="E21" s="5">
        <v>0</v>
      </c>
      <c r="F21" s="5">
        <v>0</v>
      </c>
      <c r="G21" s="5">
        <v>0</v>
      </c>
      <c r="H21" s="28">
        <v>1</v>
      </c>
      <c r="I21" s="28">
        <v>0</v>
      </c>
      <c r="J21" s="28">
        <v>0</v>
      </c>
      <c r="K21" s="28">
        <v>0</v>
      </c>
      <c r="L21" s="28">
        <v>0</v>
      </c>
      <c r="M21" s="28">
        <v>17160</v>
      </c>
      <c r="N21" s="28">
        <v>0</v>
      </c>
      <c r="O21" s="28">
        <v>0</v>
      </c>
      <c r="P21" s="28">
        <v>0</v>
      </c>
      <c r="Q21" s="28">
        <v>0</v>
      </c>
      <c r="R21" s="28">
        <v>24310</v>
      </c>
      <c r="S21" s="28">
        <v>0</v>
      </c>
      <c r="T21" s="24">
        <v>0</v>
      </c>
      <c r="U21" s="28">
        <v>0</v>
      </c>
      <c r="V21" s="5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5">
        <v>0</v>
      </c>
      <c r="AC21" s="5">
        <v>0</v>
      </c>
      <c r="AD21" s="5">
        <v>0</v>
      </c>
      <c r="AE21" s="28">
        <v>0</v>
      </c>
      <c r="AF21" s="5">
        <v>0</v>
      </c>
      <c r="AG21" s="5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5">
        <v>0</v>
      </c>
      <c r="AN21" s="4">
        <v>1420</v>
      </c>
      <c r="AO21" s="5">
        <v>0</v>
      </c>
      <c r="AP21" s="28">
        <v>0</v>
      </c>
      <c r="AQ21" s="5">
        <v>0</v>
      </c>
      <c r="AR21" s="5">
        <v>0</v>
      </c>
      <c r="AS21" s="5">
        <v>0</v>
      </c>
      <c r="AT21" s="28">
        <v>17160</v>
      </c>
      <c r="AU21" s="28">
        <v>0</v>
      </c>
      <c r="AV21" s="28">
        <v>39280</v>
      </c>
      <c r="AW21" s="28">
        <v>1960</v>
      </c>
      <c r="AX21" s="32">
        <v>0</v>
      </c>
      <c r="AY21" s="32">
        <v>0</v>
      </c>
      <c r="AZ21" s="32">
        <v>0</v>
      </c>
      <c r="BA21" s="32">
        <v>0</v>
      </c>
      <c r="BB21" s="28">
        <v>0</v>
      </c>
      <c r="BC21" s="28">
        <v>320</v>
      </c>
      <c r="BD21" s="28">
        <v>390</v>
      </c>
      <c r="BE21" s="28">
        <v>0</v>
      </c>
      <c r="BF21" s="24">
        <v>118</v>
      </c>
      <c r="BG21" s="24">
        <v>0</v>
      </c>
      <c r="BH21" s="24">
        <v>0</v>
      </c>
      <c r="BI21" s="24">
        <v>0</v>
      </c>
      <c r="BJ21" s="24">
        <v>56</v>
      </c>
      <c r="BK21" s="28">
        <v>0</v>
      </c>
      <c r="BL21" s="28">
        <v>60</v>
      </c>
      <c r="BM21" s="28">
        <v>1380</v>
      </c>
      <c r="BN21" s="28">
        <v>0</v>
      </c>
      <c r="BO21" s="28">
        <v>0</v>
      </c>
      <c r="BP21" s="47">
        <v>0</v>
      </c>
      <c r="BQ21" s="28">
        <v>0</v>
      </c>
      <c r="BR21" s="28">
        <v>0</v>
      </c>
      <c r="BS21" s="28">
        <v>0</v>
      </c>
      <c r="BT21" s="36">
        <v>0</v>
      </c>
      <c r="BU21" s="39">
        <v>103860</v>
      </c>
      <c r="BV21" s="39">
        <v>103860</v>
      </c>
      <c r="BW21" s="43">
        <v>0</v>
      </c>
      <c r="BX21" s="36">
        <v>0</v>
      </c>
      <c r="BY21" s="43">
        <v>0</v>
      </c>
      <c r="BZ21" s="5">
        <v>0</v>
      </c>
      <c r="CA21" s="5">
        <v>0</v>
      </c>
      <c r="CB21" s="6">
        <v>16180</v>
      </c>
      <c r="CC21" s="28">
        <v>0</v>
      </c>
      <c r="CD21" s="36">
        <v>16180</v>
      </c>
      <c r="CE21" s="36">
        <v>0</v>
      </c>
      <c r="CF21" s="36">
        <v>0</v>
      </c>
      <c r="CG21" s="43">
        <v>0</v>
      </c>
      <c r="CH21" s="47">
        <v>0</v>
      </c>
      <c r="CI21" s="55">
        <f t="shared" si="0"/>
        <v>102021</v>
      </c>
      <c r="CJ21" s="55">
        <f t="shared" si="1"/>
        <v>103860</v>
      </c>
      <c r="CK21" s="55">
        <f t="shared" si="2"/>
        <v>16180</v>
      </c>
      <c r="CL21" s="55">
        <f t="shared" si="3"/>
        <v>174</v>
      </c>
      <c r="CM21" s="55">
        <f t="shared" si="4"/>
        <v>222235</v>
      </c>
      <c r="CN21" s="59">
        <f t="shared" si="5"/>
        <v>45.906810358404393</v>
      </c>
      <c r="CO21" s="59">
        <v>45.906810358404393</v>
      </c>
      <c r="CP21" s="59">
        <v>45.906810358404393</v>
      </c>
      <c r="CQ21" s="55">
        <f t="shared" si="6"/>
        <v>285.64910025706939</v>
      </c>
      <c r="CR21" s="55">
        <f t="shared" si="7"/>
        <v>222235</v>
      </c>
      <c r="CS21" s="55">
        <f t="shared" si="8"/>
        <v>285.64910025706939</v>
      </c>
      <c r="CT21" s="55">
        <f t="shared" si="9"/>
        <v>222235</v>
      </c>
      <c r="CU21" s="55">
        <f t="shared" si="10"/>
        <v>285.64910025706939</v>
      </c>
      <c r="CV21" s="55">
        <f t="shared" si="11"/>
        <v>22.056555269922878</v>
      </c>
      <c r="CW21" s="55">
        <f t="shared" si="12"/>
        <v>22.056555269922878</v>
      </c>
      <c r="CX21" s="55">
        <f t="shared" si="13"/>
        <v>31.246786632390744</v>
      </c>
      <c r="CY21" s="55">
        <f t="shared" si="14"/>
        <v>0</v>
      </c>
      <c r="CZ21" s="55">
        <f t="shared" si="15"/>
        <v>0</v>
      </c>
      <c r="DA21" s="55">
        <f t="shared" si="16"/>
        <v>50.488431876606683</v>
      </c>
      <c r="DB21" s="55">
        <f t="shared" si="17"/>
        <v>0</v>
      </c>
      <c r="DC21" s="55">
        <f t="shared" si="18"/>
        <v>50.488431876606683</v>
      </c>
      <c r="DD21" s="55">
        <f t="shared" si="19"/>
        <v>133.49614395886888</v>
      </c>
      <c r="DE21" s="55">
        <f t="shared" si="20"/>
        <v>2.1850899742930592</v>
      </c>
      <c r="DF21" s="55">
        <f t="shared" si="21"/>
        <v>0</v>
      </c>
      <c r="DG21" s="55">
        <f t="shared" si="22"/>
        <v>20.796915167095115</v>
      </c>
      <c r="DH21" s="55">
        <f t="shared" si="23"/>
        <v>20.796915167095115</v>
      </c>
      <c r="DI21" s="55">
        <f t="shared" si="24"/>
        <v>154.29305912596402</v>
      </c>
    </row>
    <row r="22" spans="1:113">
      <c r="A22" s="7" t="s">
        <v>211</v>
      </c>
      <c r="B22" s="3" t="s">
        <v>139</v>
      </c>
      <c r="C22" s="3" t="s">
        <v>212</v>
      </c>
      <c r="D22" s="4">
        <v>379</v>
      </c>
      <c r="E22" s="5">
        <v>0</v>
      </c>
      <c r="F22" s="5">
        <v>0</v>
      </c>
      <c r="G22" s="5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8470</v>
      </c>
      <c r="N22" s="27">
        <v>0</v>
      </c>
      <c r="O22" s="27">
        <v>0</v>
      </c>
      <c r="P22" s="27">
        <v>0</v>
      </c>
      <c r="Q22" s="27">
        <v>0</v>
      </c>
      <c r="R22" s="27">
        <v>3830</v>
      </c>
      <c r="S22" s="27">
        <v>0</v>
      </c>
      <c r="T22" s="24">
        <v>0</v>
      </c>
      <c r="U22" s="27">
        <v>0</v>
      </c>
      <c r="V22" s="5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5">
        <v>0</v>
      </c>
      <c r="AC22" s="5">
        <v>0</v>
      </c>
      <c r="AD22" s="5">
        <v>0</v>
      </c>
      <c r="AE22" s="27">
        <v>0</v>
      </c>
      <c r="AF22" s="5">
        <v>0</v>
      </c>
      <c r="AG22" s="5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5">
        <v>0</v>
      </c>
      <c r="AN22" s="5">
        <v>0</v>
      </c>
      <c r="AO22" s="5">
        <v>0</v>
      </c>
      <c r="AP22" s="27">
        <v>0</v>
      </c>
      <c r="AQ22" s="5">
        <v>0</v>
      </c>
      <c r="AR22" s="5">
        <v>0</v>
      </c>
      <c r="AS22" s="5">
        <v>0</v>
      </c>
      <c r="AT22" s="27">
        <v>12305</v>
      </c>
      <c r="AU22" s="27">
        <v>0</v>
      </c>
      <c r="AV22" s="27">
        <v>17070</v>
      </c>
      <c r="AW22" s="27">
        <v>1120</v>
      </c>
      <c r="AX22" s="32">
        <v>0</v>
      </c>
      <c r="AY22" s="32">
        <v>0</v>
      </c>
      <c r="AZ22" s="32">
        <v>0</v>
      </c>
      <c r="BA22" s="32">
        <v>0</v>
      </c>
      <c r="BB22" s="27">
        <v>0</v>
      </c>
      <c r="BC22" s="27">
        <v>0</v>
      </c>
      <c r="BD22" s="27">
        <v>0</v>
      </c>
      <c r="BE22" s="27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30</v>
      </c>
      <c r="BK22" s="27">
        <v>0</v>
      </c>
      <c r="BL22" s="27">
        <v>30</v>
      </c>
      <c r="BM22" s="27">
        <v>0</v>
      </c>
      <c r="BN22" s="27">
        <v>0</v>
      </c>
      <c r="BO22" s="27">
        <v>0</v>
      </c>
      <c r="BP22" s="47">
        <v>0</v>
      </c>
      <c r="BQ22" s="27">
        <v>0</v>
      </c>
      <c r="BR22" s="27">
        <v>0</v>
      </c>
      <c r="BS22" s="27">
        <v>0</v>
      </c>
      <c r="BT22" s="36">
        <v>0</v>
      </c>
      <c r="BU22" s="39">
        <v>40000</v>
      </c>
      <c r="BV22" s="39">
        <v>40000</v>
      </c>
      <c r="BW22" s="43">
        <v>0</v>
      </c>
      <c r="BX22" s="36">
        <v>0</v>
      </c>
      <c r="BY22" s="43">
        <v>0</v>
      </c>
      <c r="BZ22" s="5">
        <v>0</v>
      </c>
      <c r="CA22" s="5">
        <v>0</v>
      </c>
      <c r="CB22" s="6">
        <v>2130</v>
      </c>
      <c r="CC22" s="27">
        <v>0</v>
      </c>
      <c r="CD22" s="36">
        <v>2130</v>
      </c>
      <c r="CE22" s="36">
        <v>0</v>
      </c>
      <c r="CF22" s="36">
        <v>0</v>
      </c>
      <c r="CG22" s="43">
        <v>0</v>
      </c>
      <c r="CH22" s="47">
        <v>0</v>
      </c>
      <c r="CI22" s="55">
        <f t="shared" si="0"/>
        <v>42825</v>
      </c>
      <c r="CJ22" s="55">
        <f t="shared" si="1"/>
        <v>40000</v>
      </c>
      <c r="CK22" s="55">
        <f t="shared" si="2"/>
        <v>2130</v>
      </c>
      <c r="CL22" s="55">
        <f t="shared" si="3"/>
        <v>30</v>
      </c>
      <c r="CM22" s="55">
        <f t="shared" si="4"/>
        <v>84985</v>
      </c>
      <c r="CN22" s="59">
        <f t="shared" si="5"/>
        <v>50.391245513914221</v>
      </c>
      <c r="CO22" s="59">
        <v>50.391245513914221</v>
      </c>
      <c r="CP22" s="59">
        <v>50.391245513914221</v>
      </c>
      <c r="CQ22" s="55">
        <f t="shared" si="6"/>
        <v>224.23482849604221</v>
      </c>
      <c r="CR22" s="55">
        <f t="shared" si="7"/>
        <v>84985</v>
      </c>
      <c r="CS22" s="55">
        <f t="shared" si="8"/>
        <v>224.23482849604221</v>
      </c>
      <c r="CT22" s="55">
        <f t="shared" si="9"/>
        <v>84985</v>
      </c>
      <c r="CU22" s="55">
        <f t="shared" si="10"/>
        <v>224.23482849604221</v>
      </c>
      <c r="CV22" s="55">
        <f t="shared" si="11"/>
        <v>32.467018469656992</v>
      </c>
      <c r="CW22" s="55">
        <f t="shared" si="12"/>
        <v>22.348284960422163</v>
      </c>
      <c r="CX22" s="55">
        <f t="shared" si="13"/>
        <v>10.105540897097626</v>
      </c>
      <c r="CY22" s="55">
        <f t="shared" si="14"/>
        <v>0</v>
      </c>
      <c r="CZ22" s="55">
        <f t="shared" si="15"/>
        <v>0</v>
      </c>
      <c r="DA22" s="55">
        <f t="shared" si="16"/>
        <v>45.03957783641161</v>
      </c>
      <c r="DB22" s="55">
        <f t="shared" si="17"/>
        <v>0</v>
      </c>
      <c r="DC22" s="55">
        <f t="shared" si="18"/>
        <v>45.03957783641161</v>
      </c>
      <c r="DD22" s="55">
        <f t="shared" si="19"/>
        <v>105.54089709762533</v>
      </c>
      <c r="DE22" s="55">
        <f t="shared" si="20"/>
        <v>0</v>
      </c>
      <c r="DF22" s="55">
        <f t="shared" si="21"/>
        <v>0</v>
      </c>
      <c r="DG22" s="55">
        <f t="shared" si="22"/>
        <v>5.6200527704485488</v>
      </c>
      <c r="DH22" s="55">
        <f t="shared" si="23"/>
        <v>5.6200527704485488</v>
      </c>
      <c r="DI22" s="55">
        <f t="shared" si="24"/>
        <v>111.16094986807389</v>
      </c>
    </row>
    <row r="23" spans="1:113">
      <c r="A23" s="7" t="s">
        <v>209</v>
      </c>
      <c r="B23" s="3" t="s">
        <v>139</v>
      </c>
      <c r="C23" s="3" t="s">
        <v>210</v>
      </c>
      <c r="D23" s="4">
        <v>2230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0</v>
      </c>
      <c r="K23" s="27">
        <v>0</v>
      </c>
      <c r="L23" s="27">
        <v>2880</v>
      </c>
      <c r="M23" s="27">
        <v>20000</v>
      </c>
      <c r="N23" s="27">
        <v>0</v>
      </c>
      <c r="O23" s="27">
        <v>0</v>
      </c>
      <c r="P23" s="27">
        <v>0</v>
      </c>
      <c r="Q23" s="27">
        <v>0</v>
      </c>
      <c r="R23" s="27">
        <v>26780</v>
      </c>
      <c r="S23" s="27">
        <v>0</v>
      </c>
      <c r="T23" s="24">
        <v>0</v>
      </c>
      <c r="U23" s="27">
        <v>1930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0</v>
      </c>
      <c r="AQ23" s="5">
        <v>0</v>
      </c>
      <c r="AR23" s="5">
        <v>0</v>
      </c>
      <c r="AS23" s="5">
        <v>0</v>
      </c>
      <c r="AT23" s="27">
        <v>40160</v>
      </c>
      <c r="AU23" s="27">
        <v>0</v>
      </c>
      <c r="AV23" s="27">
        <v>0</v>
      </c>
      <c r="AW23" s="27">
        <v>3830</v>
      </c>
      <c r="AX23" s="32">
        <v>0</v>
      </c>
      <c r="AY23" s="32">
        <v>0</v>
      </c>
      <c r="AZ23" s="32">
        <v>0</v>
      </c>
      <c r="BA23" s="32">
        <v>0</v>
      </c>
      <c r="BB23" s="27">
        <v>0</v>
      </c>
      <c r="BC23" s="27">
        <v>2620</v>
      </c>
      <c r="BD23" s="27">
        <v>0</v>
      </c>
      <c r="BE23" s="27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287</v>
      </c>
      <c r="BK23" s="27">
        <v>0</v>
      </c>
      <c r="BL23" s="27">
        <v>290</v>
      </c>
      <c r="BM23" s="27">
        <v>3160</v>
      </c>
      <c r="BN23" s="27">
        <v>820</v>
      </c>
      <c r="BO23" s="27">
        <v>8240</v>
      </c>
      <c r="BP23" s="47">
        <v>0</v>
      </c>
      <c r="BQ23" s="27">
        <v>0</v>
      </c>
      <c r="BR23" s="27">
        <v>0</v>
      </c>
      <c r="BS23" s="27">
        <v>15740</v>
      </c>
      <c r="BT23" s="36">
        <v>0</v>
      </c>
      <c r="BU23" s="39">
        <v>864030</v>
      </c>
      <c r="BV23" s="39">
        <v>864030</v>
      </c>
      <c r="BW23" s="43">
        <v>0</v>
      </c>
      <c r="BX23" s="36">
        <v>0</v>
      </c>
      <c r="BY23" s="43">
        <v>0</v>
      </c>
      <c r="BZ23" s="5">
        <v>0</v>
      </c>
      <c r="CA23" s="5">
        <v>0</v>
      </c>
      <c r="CB23" s="6">
        <v>17560</v>
      </c>
      <c r="CC23" s="27">
        <v>0</v>
      </c>
      <c r="CD23" s="36">
        <v>17560</v>
      </c>
      <c r="CE23" s="36">
        <v>0</v>
      </c>
      <c r="CF23" s="36">
        <v>0</v>
      </c>
      <c r="CG23" s="43">
        <v>0</v>
      </c>
      <c r="CH23" s="47">
        <v>0</v>
      </c>
      <c r="CI23" s="55">
        <f t="shared" si="0"/>
        <v>126450</v>
      </c>
      <c r="CJ23" s="55">
        <f t="shared" si="1"/>
        <v>864030</v>
      </c>
      <c r="CK23" s="55">
        <f t="shared" si="2"/>
        <v>17560</v>
      </c>
      <c r="CL23" s="55">
        <f t="shared" si="3"/>
        <v>287</v>
      </c>
      <c r="CM23" s="55">
        <f t="shared" si="4"/>
        <v>1008327</v>
      </c>
      <c r="CN23" s="59">
        <f t="shared" si="5"/>
        <v>12.540574635014238</v>
      </c>
      <c r="CO23" s="59">
        <v>12.540574635014238</v>
      </c>
      <c r="CP23" s="59">
        <v>12.540574635014238</v>
      </c>
      <c r="CQ23" s="55">
        <f t="shared" si="6"/>
        <v>452.16457399103138</v>
      </c>
      <c r="CR23" s="55">
        <f t="shared" si="7"/>
        <v>1008327</v>
      </c>
      <c r="CS23" s="55">
        <f t="shared" si="8"/>
        <v>452.16457399103138</v>
      </c>
      <c r="CT23" s="55">
        <f t="shared" si="9"/>
        <v>1008327</v>
      </c>
      <c r="CU23" s="55">
        <f t="shared" si="10"/>
        <v>452.16457399103138</v>
      </c>
      <c r="CV23" s="55">
        <f t="shared" si="11"/>
        <v>19.300448430493272</v>
      </c>
      <c r="CW23" s="55">
        <f t="shared" si="12"/>
        <v>8.9686098654708513</v>
      </c>
      <c r="CX23" s="55">
        <f t="shared" si="13"/>
        <v>12.008968609865471</v>
      </c>
      <c r="CY23" s="55">
        <f t="shared" si="14"/>
        <v>0</v>
      </c>
      <c r="CZ23" s="55">
        <f t="shared" si="15"/>
        <v>3.695067264573991</v>
      </c>
      <c r="DA23" s="55">
        <f t="shared" si="16"/>
        <v>0</v>
      </c>
      <c r="DB23" s="55">
        <f t="shared" si="17"/>
        <v>7.0582959641255609</v>
      </c>
      <c r="DC23" s="55">
        <f t="shared" si="18"/>
        <v>7.0582959641255609</v>
      </c>
      <c r="DD23" s="55">
        <f t="shared" si="19"/>
        <v>387.45739910313904</v>
      </c>
      <c r="DE23" s="55">
        <f t="shared" si="20"/>
        <v>2.9596412556053813</v>
      </c>
      <c r="DF23" s="55">
        <f t="shared" si="21"/>
        <v>0</v>
      </c>
      <c r="DG23" s="55">
        <f t="shared" si="22"/>
        <v>7.8744394618834077</v>
      </c>
      <c r="DH23" s="55">
        <f t="shared" si="23"/>
        <v>7.8744394618834077</v>
      </c>
      <c r="DI23" s="55">
        <f t="shared" si="24"/>
        <v>395.33183856502239</v>
      </c>
    </row>
    <row r="24" spans="1:113">
      <c r="A24" s="7" t="s">
        <v>207</v>
      </c>
      <c r="B24" s="3" t="s">
        <v>139</v>
      </c>
      <c r="C24" s="3" t="s">
        <v>208</v>
      </c>
      <c r="D24" s="4">
        <v>2458</v>
      </c>
      <c r="E24" s="5">
        <v>0</v>
      </c>
      <c r="F24" s="5">
        <v>0</v>
      </c>
      <c r="G24" s="5">
        <v>0</v>
      </c>
      <c r="H24" s="28">
        <v>19</v>
      </c>
      <c r="I24" s="28">
        <v>0</v>
      </c>
      <c r="J24" s="28">
        <v>0</v>
      </c>
      <c r="K24" s="28">
        <v>0</v>
      </c>
      <c r="L24" s="28">
        <v>5280</v>
      </c>
      <c r="M24" s="28">
        <v>39620</v>
      </c>
      <c r="N24" s="28">
        <v>0</v>
      </c>
      <c r="O24" s="28">
        <v>0</v>
      </c>
      <c r="P24" s="28">
        <v>0</v>
      </c>
      <c r="Q24" s="28">
        <v>0</v>
      </c>
      <c r="R24" s="28">
        <v>79180</v>
      </c>
      <c r="S24" s="28">
        <v>66</v>
      </c>
      <c r="T24" s="24">
        <v>0</v>
      </c>
      <c r="U24" s="28">
        <v>0</v>
      </c>
      <c r="V24" s="5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5">
        <v>0</v>
      </c>
      <c r="AC24" s="5">
        <v>0</v>
      </c>
      <c r="AD24" s="5">
        <v>0</v>
      </c>
      <c r="AE24" s="28">
        <v>0</v>
      </c>
      <c r="AF24" s="5">
        <v>0</v>
      </c>
      <c r="AG24" s="5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5">
        <v>0</v>
      </c>
      <c r="AN24" s="5">
        <v>0</v>
      </c>
      <c r="AO24" s="5">
        <v>0</v>
      </c>
      <c r="AP24" s="28">
        <v>0</v>
      </c>
      <c r="AQ24" s="5">
        <v>0</v>
      </c>
      <c r="AR24" s="5">
        <v>0</v>
      </c>
      <c r="AS24" s="5">
        <v>0</v>
      </c>
      <c r="AT24" s="28">
        <v>90380</v>
      </c>
      <c r="AU24" s="28">
        <v>0</v>
      </c>
      <c r="AV24" s="28">
        <v>249240</v>
      </c>
      <c r="AW24" s="28">
        <v>6110</v>
      </c>
      <c r="AX24" s="32">
        <v>0</v>
      </c>
      <c r="AY24" s="32">
        <v>0</v>
      </c>
      <c r="AZ24" s="32">
        <v>0</v>
      </c>
      <c r="BA24" s="32">
        <v>0</v>
      </c>
      <c r="BB24" s="28">
        <v>190</v>
      </c>
      <c r="BC24" s="28">
        <v>4000</v>
      </c>
      <c r="BD24" s="28">
        <v>1390</v>
      </c>
      <c r="BE24" s="28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194</v>
      </c>
      <c r="BK24" s="28">
        <v>375</v>
      </c>
      <c r="BL24" s="28">
        <v>163</v>
      </c>
      <c r="BM24" s="28">
        <v>3290</v>
      </c>
      <c r="BN24" s="28">
        <v>6880</v>
      </c>
      <c r="BO24" s="28">
        <v>5240</v>
      </c>
      <c r="BP24" s="47">
        <v>0</v>
      </c>
      <c r="BQ24" s="28">
        <v>0</v>
      </c>
      <c r="BR24" s="28">
        <v>9810</v>
      </c>
      <c r="BS24" s="28">
        <v>32550</v>
      </c>
      <c r="BT24" s="36">
        <v>0</v>
      </c>
      <c r="BU24" s="39">
        <v>209540</v>
      </c>
      <c r="BV24" s="39">
        <v>209540</v>
      </c>
      <c r="BW24" s="43">
        <v>0</v>
      </c>
      <c r="BX24" s="36">
        <v>0</v>
      </c>
      <c r="BY24" s="43">
        <v>2800</v>
      </c>
      <c r="BZ24" s="5">
        <v>0</v>
      </c>
      <c r="CA24" s="5">
        <v>0</v>
      </c>
      <c r="CB24" s="6">
        <v>12540</v>
      </c>
      <c r="CC24" s="28">
        <v>0</v>
      </c>
      <c r="CD24" s="36">
        <v>12540</v>
      </c>
      <c r="CE24" s="36">
        <v>0</v>
      </c>
      <c r="CF24" s="36">
        <v>0</v>
      </c>
      <c r="CG24" s="43">
        <v>0</v>
      </c>
      <c r="CH24" s="47">
        <v>0</v>
      </c>
      <c r="CI24" s="55">
        <f t="shared" si="0"/>
        <v>533783</v>
      </c>
      <c r="CJ24" s="55">
        <f t="shared" si="1"/>
        <v>209540</v>
      </c>
      <c r="CK24" s="55">
        <f t="shared" si="2"/>
        <v>12540</v>
      </c>
      <c r="CL24" s="55">
        <f t="shared" si="3"/>
        <v>194</v>
      </c>
      <c r="CM24" s="55">
        <f t="shared" si="4"/>
        <v>756057</v>
      </c>
      <c r="CN24" s="59">
        <f t="shared" si="5"/>
        <v>70.600893847950616</v>
      </c>
      <c r="CO24" s="59">
        <v>70.600893847950616</v>
      </c>
      <c r="CP24" s="59">
        <v>70.600893847950616</v>
      </c>
      <c r="CQ24" s="55">
        <f t="shared" si="6"/>
        <v>307.59031733116353</v>
      </c>
      <c r="CR24" s="55">
        <f t="shared" si="7"/>
        <v>758857</v>
      </c>
      <c r="CS24" s="55">
        <f t="shared" si="8"/>
        <v>308.72945484133442</v>
      </c>
      <c r="CT24" s="55">
        <f t="shared" si="9"/>
        <v>758857</v>
      </c>
      <c r="CU24" s="55">
        <f t="shared" si="10"/>
        <v>308.72945484133442</v>
      </c>
      <c r="CV24" s="55">
        <f t="shared" si="11"/>
        <v>38.917819365337671</v>
      </c>
      <c r="CW24" s="55">
        <f t="shared" si="12"/>
        <v>16.118795768917821</v>
      </c>
      <c r="CX24" s="55">
        <f t="shared" si="13"/>
        <v>32.21318144833198</v>
      </c>
      <c r="CY24" s="55">
        <f t="shared" si="14"/>
        <v>3.9910496338486574</v>
      </c>
      <c r="CZ24" s="55">
        <f t="shared" si="15"/>
        <v>2.1318144833197721</v>
      </c>
      <c r="DA24" s="55">
        <f t="shared" si="16"/>
        <v>101.39951179820993</v>
      </c>
      <c r="DB24" s="55">
        <f t="shared" si="17"/>
        <v>13.242473555736371</v>
      </c>
      <c r="DC24" s="55">
        <f t="shared" si="18"/>
        <v>114.6419853539463</v>
      </c>
      <c r="DD24" s="55">
        <f t="shared" si="19"/>
        <v>85.248169243287222</v>
      </c>
      <c r="DE24" s="55">
        <f t="shared" si="20"/>
        <v>5.8421480878763221</v>
      </c>
      <c r="DF24" s="55">
        <f t="shared" si="21"/>
        <v>0</v>
      </c>
      <c r="DG24" s="55">
        <f t="shared" si="22"/>
        <v>5.1017087062652564</v>
      </c>
      <c r="DH24" s="55">
        <f t="shared" si="23"/>
        <v>5.1017087062652564</v>
      </c>
      <c r="DI24" s="55">
        <f t="shared" si="24"/>
        <v>90.349877949552479</v>
      </c>
    </row>
    <row r="25" spans="1:113">
      <c r="A25" s="7" t="s">
        <v>205</v>
      </c>
      <c r="B25" s="3" t="s">
        <v>139</v>
      </c>
      <c r="C25" s="3" t="s">
        <v>206</v>
      </c>
      <c r="D25" s="4">
        <v>8353</v>
      </c>
      <c r="E25" s="5">
        <v>0</v>
      </c>
      <c r="F25" s="5">
        <v>0</v>
      </c>
      <c r="G25" s="5">
        <v>0</v>
      </c>
      <c r="H25" s="28">
        <v>273</v>
      </c>
      <c r="I25" s="28">
        <v>0</v>
      </c>
      <c r="J25" s="28">
        <v>0</v>
      </c>
      <c r="K25" s="28">
        <v>0</v>
      </c>
      <c r="L25" s="28">
        <v>208000</v>
      </c>
      <c r="M25" s="28">
        <v>132580</v>
      </c>
      <c r="N25" s="28">
        <v>0</v>
      </c>
      <c r="O25" s="28">
        <v>0</v>
      </c>
      <c r="P25" s="28">
        <v>0</v>
      </c>
      <c r="Q25" s="28">
        <v>0</v>
      </c>
      <c r="R25" s="28">
        <v>223200</v>
      </c>
      <c r="S25" s="28">
        <v>247</v>
      </c>
      <c r="T25" s="24">
        <v>0</v>
      </c>
      <c r="U25" s="28">
        <v>0</v>
      </c>
      <c r="V25" s="5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5">
        <v>0</v>
      </c>
      <c r="AC25" s="5">
        <v>0</v>
      </c>
      <c r="AD25" s="5">
        <v>0</v>
      </c>
      <c r="AE25" s="28">
        <v>0</v>
      </c>
      <c r="AF25" s="5">
        <v>0</v>
      </c>
      <c r="AG25" s="5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5">
        <v>0</v>
      </c>
      <c r="AN25" s="5">
        <v>0</v>
      </c>
      <c r="AO25" s="5">
        <v>0</v>
      </c>
      <c r="AP25" s="28">
        <v>0</v>
      </c>
      <c r="AQ25" s="5">
        <v>0</v>
      </c>
      <c r="AR25" s="5">
        <v>0</v>
      </c>
      <c r="AS25" s="5">
        <v>0</v>
      </c>
      <c r="AT25" s="28">
        <v>190060</v>
      </c>
      <c r="AU25" s="28">
        <v>10250</v>
      </c>
      <c r="AV25" s="28">
        <v>928550</v>
      </c>
      <c r="AW25" s="28">
        <v>11720</v>
      </c>
      <c r="AX25" s="32">
        <v>0</v>
      </c>
      <c r="AY25" s="32">
        <v>0</v>
      </c>
      <c r="AZ25" s="32">
        <v>0</v>
      </c>
      <c r="BA25" s="32">
        <v>0</v>
      </c>
      <c r="BB25" s="28">
        <v>680</v>
      </c>
      <c r="BC25" s="28">
        <v>11540</v>
      </c>
      <c r="BD25" s="28">
        <v>3980</v>
      </c>
      <c r="BE25" s="28">
        <v>570</v>
      </c>
      <c r="BF25" s="24">
        <v>0</v>
      </c>
      <c r="BG25" s="24">
        <v>0</v>
      </c>
      <c r="BH25" s="24">
        <v>0</v>
      </c>
      <c r="BI25" s="24">
        <v>0</v>
      </c>
      <c r="BJ25" s="24">
        <v>553</v>
      </c>
      <c r="BK25" s="28">
        <v>3118</v>
      </c>
      <c r="BL25" s="28">
        <v>424</v>
      </c>
      <c r="BM25" s="28">
        <v>14410</v>
      </c>
      <c r="BN25" s="28">
        <v>25350</v>
      </c>
      <c r="BO25" s="28">
        <v>77820</v>
      </c>
      <c r="BP25" s="47">
        <v>0</v>
      </c>
      <c r="BQ25" s="28">
        <v>0</v>
      </c>
      <c r="BR25" s="28">
        <v>37340</v>
      </c>
      <c r="BS25" s="28">
        <v>211410</v>
      </c>
      <c r="BT25" s="36">
        <v>0</v>
      </c>
      <c r="BU25" s="39">
        <v>502360</v>
      </c>
      <c r="BV25" s="39">
        <v>502360</v>
      </c>
      <c r="BW25" s="43">
        <v>0</v>
      </c>
      <c r="BX25" s="36">
        <v>0</v>
      </c>
      <c r="BY25" s="43">
        <v>53200</v>
      </c>
      <c r="BZ25" s="5">
        <v>0</v>
      </c>
      <c r="CA25" s="5">
        <v>0</v>
      </c>
      <c r="CB25" s="6">
        <v>223540</v>
      </c>
      <c r="CC25" s="28">
        <v>0</v>
      </c>
      <c r="CD25" s="36">
        <v>223540</v>
      </c>
      <c r="CE25" s="36">
        <v>0</v>
      </c>
      <c r="CF25" s="36">
        <v>0</v>
      </c>
      <c r="CG25" s="43">
        <v>0</v>
      </c>
      <c r="CH25" s="47">
        <v>0</v>
      </c>
      <c r="CI25" s="55">
        <f t="shared" si="0"/>
        <v>2091522</v>
      </c>
      <c r="CJ25" s="55">
        <f t="shared" si="1"/>
        <v>502360</v>
      </c>
      <c r="CK25" s="55">
        <f t="shared" si="2"/>
        <v>223540</v>
      </c>
      <c r="CL25" s="55">
        <f t="shared" si="3"/>
        <v>553</v>
      </c>
      <c r="CM25" s="55">
        <f t="shared" si="4"/>
        <v>2817975</v>
      </c>
      <c r="CN25" s="59">
        <f t="shared" si="5"/>
        <v>74.220743619088168</v>
      </c>
      <c r="CO25" s="59">
        <v>74.220743619088168</v>
      </c>
      <c r="CP25" s="59">
        <v>74.220743619088168</v>
      </c>
      <c r="CQ25" s="55">
        <f t="shared" si="6"/>
        <v>337.36082844487009</v>
      </c>
      <c r="CR25" s="55">
        <f t="shared" si="7"/>
        <v>2871175</v>
      </c>
      <c r="CS25" s="55">
        <f t="shared" si="8"/>
        <v>343.72979767748114</v>
      </c>
      <c r="CT25" s="55">
        <f t="shared" si="9"/>
        <v>2871175</v>
      </c>
      <c r="CU25" s="55">
        <f t="shared" si="10"/>
        <v>343.72979767748114</v>
      </c>
      <c r="CV25" s="55">
        <f t="shared" si="11"/>
        <v>47.654734825811083</v>
      </c>
      <c r="CW25" s="55">
        <f t="shared" si="12"/>
        <v>15.872141745480665</v>
      </c>
      <c r="CX25" s="55">
        <f t="shared" si="13"/>
        <v>27.948042619418175</v>
      </c>
      <c r="CY25" s="55">
        <f t="shared" si="14"/>
        <v>4.4702502095055667</v>
      </c>
      <c r="CZ25" s="55">
        <f t="shared" si="15"/>
        <v>9.3164132646953188</v>
      </c>
      <c r="DA25" s="55">
        <f t="shared" si="16"/>
        <v>111.16365377708608</v>
      </c>
      <c r="DB25" s="55">
        <f t="shared" si="17"/>
        <v>25.309469651622173</v>
      </c>
      <c r="DC25" s="55">
        <f t="shared" si="18"/>
        <v>136.47312342870825</v>
      </c>
      <c r="DD25" s="55">
        <f t="shared" si="19"/>
        <v>60.141266610798517</v>
      </c>
      <c r="DE25" s="55">
        <f t="shared" si="20"/>
        <v>6.2229139231413866</v>
      </c>
      <c r="DF25" s="55">
        <f t="shared" si="21"/>
        <v>0</v>
      </c>
      <c r="DG25" s="55">
        <f t="shared" si="22"/>
        <v>26.761642523644198</v>
      </c>
      <c r="DH25" s="55">
        <f t="shared" si="23"/>
        <v>26.761642523644198</v>
      </c>
      <c r="DI25" s="55">
        <f t="shared" si="24"/>
        <v>86.902909134442709</v>
      </c>
    </row>
    <row r="26" spans="1:113">
      <c r="A26" s="7" t="s">
        <v>203</v>
      </c>
      <c r="B26" s="3" t="s">
        <v>139</v>
      </c>
      <c r="C26" s="3" t="s">
        <v>204</v>
      </c>
      <c r="D26" s="4">
        <v>433</v>
      </c>
      <c r="E26" s="5">
        <v>0</v>
      </c>
      <c r="F26" s="5">
        <v>0</v>
      </c>
      <c r="G26" s="5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9020</v>
      </c>
      <c r="N26" s="27">
        <v>0</v>
      </c>
      <c r="O26" s="27">
        <v>0</v>
      </c>
      <c r="P26" s="27">
        <v>0</v>
      </c>
      <c r="Q26" s="27">
        <v>0</v>
      </c>
      <c r="R26" s="27">
        <v>3830</v>
      </c>
      <c r="S26" s="27">
        <v>0</v>
      </c>
      <c r="T26" s="24">
        <v>0</v>
      </c>
      <c r="U26" s="27">
        <v>0</v>
      </c>
      <c r="V26" s="5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5">
        <v>0</v>
      </c>
      <c r="AC26" s="5">
        <v>0</v>
      </c>
      <c r="AD26" s="5">
        <v>0</v>
      </c>
      <c r="AE26" s="27">
        <v>0</v>
      </c>
      <c r="AF26" s="5">
        <v>0</v>
      </c>
      <c r="AG26" s="5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5">
        <v>0</v>
      </c>
      <c r="AN26" s="5">
        <v>0</v>
      </c>
      <c r="AO26" s="5">
        <v>0</v>
      </c>
      <c r="AP26" s="27">
        <v>0</v>
      </c>
      <c r="AQ26" s="5">
        <v>0</v>
      </c>
      <c r="AR26" s="5">
        <v>0</v>
      </c>
      <c r="AS26" s="5">
        <v>0</v>
      </c>
      <c r="AT26" s="27">
        <v>11815</v>
      </c>
      <c r="AU26" s="27">
        <v>0</v>
      </c>
      <c r="AV26" s="27">
        <v>22610</v>
      </c>
      <c r="AW26" s="27">
        <v>1450</v>
      </c>
      <c r="AX26" s="32">
        <v>0</v>
      </c>
      <c r="AY26" s="32">
        <v>0</v>
      </c>
      <c r="AZ26" s="32">
        <v>0</v>
      </c>
      <c r="BA26" s="32">
        <v>0</v>
      </c>
      <c r="BB26" s="27">
        <v>0</v>
      </c>
      <c r="BC26" s="27">
        <v>1100</v>
      </c>
      <c r="BD26" s="27">
        <v>0</v>
      </c>
      <c r="BE26" s="27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30</v>
      </c>
      <c r="BK26" s="27">
        <v>0</v>
      </c>
      <c r="BL26" s="27">
        <v>5</v>
      </c>
      <c r="BM26" s="27">
        <v>600</v>
      </c>
      <c r="BN26" s="27">
        <v>0</v>
      </c>
      <c r="BO26" s="27">
        <v>0</v>
      </c>
      <c r="BP26" s="47">
        <v>0</v>
      </c>
      <c r="BQ26" s="27">
        <v>0</v>
      </c>
      <c r="BR26" s="27">
        <v>0</v>
      </c>
      <c r="BS26" s="27">
        <v>0</v>
      </c>
      <c r="BT26" s="36">
        <v>0</v>
      </c>
      <c r="BU26" s="39">
        <v>41060</v>
      </c>
      <c r="BV26" s="39">
        <v>41060</v>
      </c>
      <c r="BW26" s="43">
        <v>0</v>
      </c>
      <c r="BX26" s="36">
        <v>0</v>
      </c>
      <c r="BY26" s="43">
        <v>0</v>
      </c>
      <c r="BZ26" s="5">
        <v>0</v>
      </c>
      <c r="CA26" s="5">
        <v>0</v>
      </c>
      <c r="CB26" s="6">
        <v>3400</v>
      </c>
      <c r="CC26" s="27">
        <v>0</v>
      </c>
      <c r="CD26" s="36">
        <v>3400</v>
      </c>
      <c r="CE26" s="36">
        <v>0</v>
      </c>
      <c r="CF26" s="36">
        <v>0</v>
      </c>
      <c r="CG26" s="43">
        <v>0</v>
      </c>
      <c r="CH26" s="47">
        <v>0</v>
      </c>
      <c r="CI26" s="55">
        <f t="shared" si="0"/>
        <v>50430</v>
      </c>
      <c r="CJ26" s="55">
        <f t="shared" si="1"/>
        <v>41060</v>
      </c>
      <c r="CK26" s="55">
        <f t="shared" si="2"/>
        <v>3400</v>
      </c>
      <c r="CL26" s="55">
        <f t="shared" si="3"/>
        <v>30</v>
      </c>
      <c r="CM26" s="55">
        <f t="shared" si="4"/>
        <v>94920</v>
      </c>
      <c r="CN26" s="59">
        <f t="shared" si="5"/>
        <v>53.128950695322374</v>
      </c>
      <c r="CO26" s="59">
        <v>53.128950695322374</v>
      </c>
      <c r="CP26" s="59">
        <v>53.128950695322374</v>
      </c>
      <c r="CQ26" s="55">
        <f t="shared" si="6"/>
        <v>219.21478060046189</v>
      </c>
      <c r="CR26" s="55">
        <f t="shared" si="7"/>
        <v>94920</v>
      </c>
      <c r="CS26" s="55">
        <f t="shared" si="8"/>
        <v>219.21478060046189</v>
      </c>
      <c r="CT26" s="55">
        <f t="shared" si="9"/>
        <v>94920</v>
      </c>
      <c r="CU26" s="55">
        <f t="shared" si="10"/>
        <v>219.21478060046189</v>
      </c>
      <c r="CV26" s="55">
        <f t="shared" si="11"/>
        <v>27.286374133949192</v>
      </c>
      <c r="CW26" s="55">
        <f t="shared" si="12"/>
        <v>20.831408775981526</v>
      </c>
      <c r="CX26" s="55">
        <f t="shared" si="13"/>
        <v>8.8452655889145504</v>
      </c>
      <c r="CY26" s="55">
        <f t="shared" si="14"/>
        <v>0</v>
      </c>
      <c r="CZ26" s="55">
        <f t="shared" si="15"/>
        <v>0</v>
      </c>
      <c r="DA26" s="55">
        <f t="shared" si="16"/>
        <v>52.217090069284062</v>
      </c>
      <c r="DB26" s="55">
        <f t="shared" si="17"/>
        <v>0</v>
      </c>
      <c r="DC26" s="55">
        <f t="shared" si="18"/>
        <v>52.217090069284062</v>
      </c>
      <c r="DD26" s="55">
        <f t="shared" si="19"/>
        <v>94.826789838337177</v>
      </c>
      <c r="DE26" s="55">
        <f t="shared" si="20"/>
        <v>3.9260969976905313</v>
      </c>
      <c r="DF26" s="55">
        <f t="shared" si="21"/>
        <v>0</v>
      </c>
      <c r="DG26" s="55">
        <f t="shared" si="22"/>
        <v>7.8521939953810627</v>
      </c>
      <c r="DH26" s="55">
        <f t="shared" si="23"/>
        <v>7.8521939953810627</v>
      </c>
      <c r="DI26" s="55">
        <f t="shared" si="24"/>
        <v>102.67898383371825</v>
      </c>
    </row>
    <row r="27" spans="1:113">
      <c r="A27" s="7" t="s">
        <v>201</v>
      </c>
      <c r="B27" s="3" t="s">
        <v>139</v>
      </c>
      <c r="C27" s="3" t="s">
        <v>202</v>
      </c>
      <c r="D27" s="4">
        <v>731</v>
      </c>
      <c r="E27" s="5">
        <v>0</v>
      </c>
      <c r="F27" s="5">
        <v>0</v>
      </c>
      <c r="G27" s="5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12460</v>
      </c>
      <c r="M27" s="27">
        <v>7070</v>
      </c>
      <c r="N27" s="27">
        <v>0</v>
      </c>
      <c r="O27" s="27">
        <v>0</v>
      </c>
      <c r="P27" s="27">
        <v>0</v>
      </c>
      <c r="Q27" s="27">
        <v>0</v>
      </c>
      <c r="R27" s="27">
        <v>16820</v>
      </c>
      <c r="S27" s="27">
        <v>0</v>
      </c>
      <c r="T27" s="24">
        <v>0</v>
      </c>
      <c r="U27" s="27">
        <v>0</v>
      </c>
      <c r="V27" s="5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5">
        <v>0</v>
      </c>
      <c r="AC27" s="5">
        <v>0</v>
      </c>
      <c r="AD27" s="5">
        <v>0</v>
      </c>
      <c r="AE27" s="27">
        <v>0</v>
      </c>
      <c r="AF27" s="5">
        <v>0</v>
      </c>
      <c r="AG27" s="5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5">
        <v>0</v>
      </c>
      <c r="AN27" s="5">
        <v>0</v>
      </c>
      <c r="AO27" s="5">
        <v>0</v>
      </c>
      <c r="AP27" s="27">
        <v>0</v>
      </c>
      <c r="AQ27" s="5">
        <v>0</v>
      </c>
      <c r="AR27" s="5">
        <v>0</v>
      </c>
      <c r="AS27" s="5">
        <v>0</v>
      </c>
      <c r="AT27" s="27">
        <v>38740</v>
      </c>
      <c r="AU27" s="27">
        <v>20600</v>
      </c>
      <c r="AV27" s="27">
        <v>35480</v>
      </c>
      <c r="AW27" s="27">
        <v>1810</v>
      </c>
      <c r="AX27" s="32">
        <v>0</v>
      </c>
      <c r="AY27" s="32">
        <v>0</v>
      </c>
      <c r="AZ27" s="32">
        <v>0</v>
      </c>
      <c r="BA27" s="32">
        <v>0</v>
      </c>
      <c r="BB27" s="27">
        <v>0</v>
      </c>
      <c r="BC27" s="27">
        <v>0</v>
      </c>
      <c r="BD27" s="27">
        <v>560</v>
      </c>
      <c r="BE27" s="27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7">
        <v>0</v>
      </c>
      <c r="BL27" s="27">
        <v>0</v>
      </c>
      <c r="BM27" s="27">
        <v>1000</v>
      </c>
      <c r="BN27" s="27">
        <v>0</v>
      </c>
      <c r="BO27" s="27">
        <v>0</v>
      </c>
      <c r="BP27" s="47">
        <v>0</v>
      </c>
      <c r="BQ27" s="27">
        <v>27070</v>
      </c>
      <c r="BR27" s="27">
        <v>2330</v>
      </c>
      <c r="BS27" s="27">
        <v>0</v>
      </c>
      <c r="BT27" s="36">
        <v>0</v>
      </c>
      <c r="BU27" s="39">
        <v>147410</v>
      </c>
      <c r="BV27" s="39">
        <v>147410</v>
      </c>
      <c r="BW27" s="43">
        <v>0</v>
      </c>
      <c r="BX27" s="36">
        <v>0</v>
      </c>
      <c r="BY27" s="43">
        <v>0</v>
      </c>
      <c r="BZ27" s="5">
        <v>0</v>
      </c>
      <c r="CA27" s="5">
        <v>0</v>
      </c>
      <c r="CB27" s="6">
        <v>6720</v>
      </c>
      <c r="CC27" s="27">
        <v>0</v>
      </c>
      <c r="CD27" s="36">
        <v>6720</v>
      </c>
      <c r="CE27" s="36">
        <v>0</v>
      </c>
      <c r="CF27" s="36">
        <v>0</v>
      </c>
      <c r="CG27" s="43">
        <v>0</v>
      </c>
      <c r="CH27" s="47">
        <v>0</v>
      </c>
      <c r="CI27" s="55">
        <f t="shared" si="0"/>
        <v>163940</v>
      </c>
      <c r="CJ27" s="55">
        <f t="shared" si="1"/>
        <v>147410</v>
      </c>
      <c r="CK27" s="55">
        <f t="shared" si="2"/>
        <v>6720</v>
      </c>
      <c r="CL27" s="55">
        <f t="shared" si="3"/>
        <v>0</v>
      </c>
      <c r="CM27" s="55">
        <f t="shared" si="4"/>
        <v>318070</v>
      </c>
      <c r="CN27" s="59">
        <f t="shared" si="5"/>
        <v>51.542113371270467</v>
      </c>
      <c r="CO27" s="59">
        <v>51.542113371270467</v>
      </c>
      <c r="CP27" s="59">
        <v>51.542113371270467</v>
      </c>
      <c r="CQ27" s="55">
        <f t="shared" si="6"/>
        <v>435.11627906976742</v>
      </c>
      <c r="CR27" s="55">
        <f t="shared" si="7"/>
        <v>318070</v>
      </c>
      <c r="CS27" s="55">
        <f t="shared" si="8"/>
        <v>435.11627906976742</v>
      </c>
      <c r="CT27" s="55">
        <f t="shared" si="9"/>
        <v>318070</v>
      </c>
      <c r="CU27" s="55">
        <f t="shared" si="10"/>
        <v>435.11627906976742</v>
      </c>
      <c r="CV27" s="55">
        <f t="shared" si="11"/>
        <v>70.041039671682626</v>
      </c>
      <c r="CW27" s="55">
        <f t="shared" si="12"/>
        <v>46.703146374829004</v>
      </c>
      <c r="CX27" s="55">
        <f t="shared" si="13"/>
        <v>51.19015047879617</v>
      </c>
      <c r="CY27" s="55">
        <f t="shared" si="14"/>
        <v>3.1874145006839947</v>
      </c>
      <c r="CZ27" s="55">
        <f t="shared" si="15"/>
        <v>0</v>
      </c>
      <c r="DA27" s="55">
        <f t="shared" si="16"/>
        <v>48.536251709986317</v>
      </c>
      <c r="DB27" s="55">
        <f t="shared" si="17"/>
        <v>0</v>
      </c>
      <c r="DC27" s="55">
        <f t="shared" si="18"/>
        <v>48.536251709986317</v>
      </c>
      <c r="DD27" s="55">
        <f t="shared" si="19"/>
        <v>201.65526675786595</v>
      </c>
      <c r="DE27" s="55">
        <f t="shared" si="20"/>
        <v>1.3679890560875514</v>
      </c>
      <c r="DF27" s="55">
        <f t="shared" si="21"/>
        <v>0</v>
      </c>
      <c r="DG27" s="55">
        <f t="shared" si="22"/>
        <v>9.1928864569083455</v>
      </c>
      <c r="DH27" s="55">
        <f t="shared" si="23"/>
        <v>9.1928864569083455</v>
      </c>
      <c r="DI27" s="55">
        <f t="shared" si="24"/>
        <v>210.84815321477427</v>
      </c>
    </row>
    <row r="28" spans="1:113">
      <c r="A28" s="7" t="s">
        <v>199</v>
      </c>
      <c r="B28" s="3" t="s">
        <v>139</v>
      </c>
      <c r="C28" s="3" t="s">
        <v>200</v>
      </c>
      <c r="D28" s="4">
        <v>979</v>
      </c>
      <c r="E28" s="5">
        <v>0</v>
      </c>
      <c r="F28" s="5">
        <v>0</v>
      </c>
      <c r="G28" s="5">
        <v>0</v>
      </c>
      <c r="H28" s="28">
        <v>30.91</v>
      </c>
      <c r="I28" s="28">
        <v>0</v>
      </c>
      <c r="J28" s="28">
        <v>0</v>
      </c>
      <c r="K28" s="28">
        <v>0</v>
      </c>
      <c r="L28" s="28">
        <v>6740</v>
      </c>
      <c r="M28" s="28">
        <v>13070</v>
      </c>
      <c r="N28" s="28">
        <v>0</v>
      </c>
      <c r="O28" s="28">
        <v>0</v>
      </c>
      <c r="P28" s="28">
        <v>14580</v>
      </c>
      <c r="Q28" s="28">
        <v>0</v>
      </c>
      <c r="R28" s="28">
        <v>25445.82</v>
      </c>
      <c r="S28" s="28">
        <v>0</v>
      </c>
      <c r="T28" s="25">
        <v>27.47</v>
      </c>
      <c r="U28" s="28">
        <v>439.59</v>
      </c>
      <c r="V28" s="5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5">
        <v>0</v>
      </c>
      <c r="AC28" s="5">
        <v>0</v>
      </c>
      <c r="AD28" s="5">
        <v>0</v>
      </c>
      <c r="AE28" s="28">
        <v>0</v>
      </c>
      <c r="AF28" s="5">
        <v>0</v>
      </c>
      <c r="AG28" s="5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5">
        <v>0</v>
      </c>
      <c r="AN28" s="5">
        <v>0</v>
      </c>
      <c r="AO28" s="5">
        <v>0</v>
      </c>
      <c r="AP28" s="28">
        <v>0</v>
      </c>
      <c r="AQ28" s="5">
        <v>0</v>
      </c>
      <c r="AR28" s="5">
        <v>0</v>
      </c>
      <c r="AS28" s="5">
        <v>0</v>
      </c>
      <c r="AT28" s="28">
        <v>31513.75</v>
      </c>
      <c r="AU28" s="28">
        <v>1060</v>
      </c>
      <c r="AV28" s="28">
        <v>91000</v>
      </c>
      <c r="AW28" s="28">
        <v>2123.6999999999998</v>
      </c>
      <c r="AX28" s="33">
        <v>0</v>
      </c>
      <c r="AY28" s="33">
        <v>0</v>
      </c>
      <c r="AZ28" s="33">
        <v>0</v>
      </c>
      <c r="BA28" s="33">
        <v>9.73</v>
      </c>
      <c r="BB28" s="28">
        <v>20.61</v>
      </c>
      <c r="BC28" s="28">
        <v>1268.19</v>
      </c>
      <c r="BD28" s="28">
        <v>417.24</v>
      </c>
      <c r="BE28" s="28">
        <v>108.75</v>
      </c>
      <c r="BF28" s="25">
        <v>118.48</v>
      </c>
      <c r="BG28" s="25">
        <v>0</v>
      </c>
      <c r="BH28" s="25">
        <v>0</v>
      </c>
      <c r="BI28" s="25">
        <v>0</v>
      </c>
      <c r="BJ28" s="25">
        <v>140</v>
      </c>
      <c r="BK28" s="28">
        <v>34.340000000000003</v>
      </c>
      <c r="BL28" s="28">
        <v>50</v>
      </c>
      <c r="BM28" s="28">
        <v>1384.89</v>
      </c>
      <c r="BN28" s="28">
        <v>1248.93</v>
      </c>
      <c r="BO28" s="28">
        <v>4828.6000000000004</v>
      </c>
      <c r="BP28" s="47">
        <v>0</v>
      </c>
      <c r="BQ28" s="28">
        <v>0</v>
      </c>
      <c r="BR28" s="28">
        <v>858.57</v>
      </c>
      <c r="BS28" s="28">
        <v>8927.4599999999991</v>
      </c>
      <c r="BT28" s="36">
        <v>0</v>
      </c>
      <c r="BU28" s="39">
        <v>110270</v>
      </c>
      <c r="BV28" s="39">
        <v>110270</v>
      </c>
      <c r="BW28" s="43">
        <v>0</v>
      </c>
      <c r="BX28" s="36">
        <v>0</v>
      </c>
      <c r="BY28" s="43">
        <v>0</v>
      </c>
      <c r="BZ28" s="5">
        <v>0</v>
      </c>
      <c r="CA28" s="5">
        <v>0</v>
      </c>
      <c r="CB28" s="6">
        <v>9169.52</v>
      </c>
      <c r="CC28" s="28">
        <v>0</v>
      </c>
      <c r="CD28" s="36">
        <v>9169.52</v>
      </c>
      <c r="CE28" s="36">
        <v>0</v>
      </c>
      <c r="CF28" s="36">
        <v>0</v>
      </c>
      <c r="CG28" s="43">
        <v>0</v>
      </c>
      <c r="CH28" s="47">
        <v>0</v>
      </c>
      <c r="CI28" s="55">
        <f t="shared" si="0"/>
        <v>205151.35</v>
      </c>
      <c r="CJ28" s="55">
        <f t="shared" si="1"/>
        <v>110270</v>
      </c>
      <c r="CK28" s="55">
        <f t="shared" si="2"/>
        <v>9169.52</v>
      </c>
      <c r="CL28" s="55">
        <f t="shared" si="3"/>
        <v>295.68</v>
      </c>
      <c r="CM28" s="55">
        <f t="shared" si="4"/>
        <v>324886.55</v>
      </c>
      <c r="CN28" s="59">
        <f t="shared" si="5"/>
        <v>63.145534956741059</v>
      </c>
      <c r="CO28" s="59">
        <v>63.145534956741059</v>
      </c>
      <c r="CP28" s="59">
        <v>63.145534956741059</v>
      </c>
      <c r="CQ28" s="55">
        <f t="shared" si="6"/>
        <v>331.85551583248213</v>
      </c>
      <c r="CR28" s="55">
        <f t="shared" si="7"/>
        <v>324886.55</v>
      </c>
      <c r="CS28" s="55">
        <f t="shared" si="8"/>
        <v>331.85551583248213</v>
      </c>
      <c r="CT28" s="55">
        <f t="shared" si="9"/>
        <v>324886.55</v>
      </c>
      <c r="CU28" s="55">
        <f t="shared" si="10"/>
        <v>331.85551583248213</v>
      </c>
      <c r="CV28" s="55">
        <f t="shared" si="11"/>
        <v>39.074310520939733</v>
      </c>
      <c r="CW28" s="55">
        <f t="shared" si="12"/>
        <v>13.350357507660878</v>
      </c>
      <c r="CX28" s="55">
        <f t="shared" si="13"/>
        <v>27.074382022471909</v>
      </c>
      <c r="CY28" s="55">
        <f t="shared" si="14"/>
        <v>0.87698672114402454</v>
      </c>
      <c r="CZ28" s="55">
        <f t="shared" si="15"/>
        <v>4.9321756894790605</v>
      </c>
      <c r="DA28" s="55">
        <f t="shared" si="16"/>
        <v>92.951991828396316</v>
      </c>
      <c r="DB28" s="55">
        <f t="shared" si="17"/>
        <v>9.1189581205311541</v>
      </c>
      <c r="DC28" s="55">
        <f t="shared" si="18"/>
        <v>102.07094994892748</v>
      </c>
      <c r="DD28" s="55">
        <f t="shared" si="19"/>
        <v>112.63534218590398</v>
      </c>
      <c r="DE28" s="55">
        <f t="shared" si="20"/>
        <v>4.0067620020429011</v>
      </c>
      <c r="DF28" s="55">
        <f t="shared" si="21"/>
        <v>0</v>
      </c>
      <c r="DG28" s="55">
        <f t="shared" si="22"/>
        <v>9.3662104187946884</v>
      </c>
      <c r="DH28" s="55">
        <f t="shared" si="23"/>
        <v>9.3662104187946884</v>
      </c>
      <c r="DI28" s="55">
        <f t="shared" si="24"/>
        <v>122.00155260469867</v>
      </c>
    </row>
    <row r="29" spans="1:113">
      <c r="A29" s="7" t="s">
        <v>293</v>
      </c>
      <c r="B29" s="3" t="s">
        <v>139</v>
      </c>
      <c r="C29" s="3" t="s">
        <v>294</v>
      </c>
      <c r="D29" s="4">
        <v>598</v>
      </c>
      <c r="E29" s="5">
        <v>0</v>
      </c>
      <c r="F29" s="5">
        <v>0</v>
      </c>
      <c r="G29" s="5">
        <v>0</v>
      </c>
      <c r="H29" s="27">
        <v>0</v>
      </c>
      <c r="I29" s="27">
        <v>0</v>
      </c>
      <c r="J29" s="27">
        <v>0</v>
      </c>
      <c r="K29" s="27">
        <v>0</v>
      </c>
      <c r="L29" s="27">
        <v>720</v>
      </c>
      <c r="M29" s="27">
        <v>4960</v>
      </c>
      <c r="N29" s="27">
        <v>0</v>
      </c>
      <c r="O29" s="27">
        <v>0</v>
      </c>
      <c r="P29" s="27">
        <v>0</v>
      </c>
      <c r="Q29" s="27">
        <v>0</v>
      </c>
      <c r="R29" s="27">
        <v>11340</v>
      </c>
      <c r="S29" s="27">
        <v>0</v>
      </c>
      <c r="T29" s="24">
        <v>0</v>
      </c>
      <c r="U29" s="27">
        <v>950</v>
      </c>
      <c r="V29" s="5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5">
        <v>0</v>
      </c>
      <c r="AC29" s="5">
        <v>0</v>
      </c>
      <c r="AD29" s="5">
        <v>0</v>
      </c>
      <c r="AE29" s="27">
        <v>0</v>
      </c>
      <c r="AF29" s="5">
        <v>0</v>
      </c>
      <c r="AG29" s="5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5">
        <v>0</v>
      </c>
      <c r="AN29" s="5">
        <v>0</v>
      </c>
      <c r="AO29" s="5">
        <v>0</v>
      </c>
      <c r="AP29" s="27">
        <v>0</v>
      </c>
      <c r="AQ29" s="5">
        <v>0</v>
      </c>
      <c r="AR29" s="5">
        <v>0</v>
      </c>
      <c r="AS29" s="5">
        <v>0</v>
      </c>
      <c r="AT29" s="27">
        <v>14460</v>
      </c>
      <c r="AU29" s="27">
        <v>0</v>
      </c>
      <c r="AV29" s="27">
        <v>0</v>
      </c>
      <c r="AW29" s="27">
        <v>0</v>
      </c>
      <c r="AX29" s="32">
        <v>0</v>
      </c>
      <c r="AY29" s="32">
        <v>0</v>
      </c>
      <c r="AZ29" s="32">
        <v>0</v>
      </c>
      <c r="BA29" s="32">
        <v>0</v>
      </c>
      <c r="BB29" s="27">
        <v>0</v>
      </c>
      <c r="BC29" s="27">
        <v>860</v>
      </c>
      <c r="BD29" s="27">
        <v>0</v>
      </c>
      <c r="BE29" s="27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97</v>
      </c>
      <c r="BK29" s="27">
        <v>0</v>
      </c>
      <c r="BL29" s="27">
        <v>94</v>
      </c>
      <c r="BM29" s="27">
        <v>2050</v>
      </c>
      <c r="BN29" s="27">
        <v>250</v>
      </c>
      <c r="BO29" s="27">
        <v>3980</v>
      </c>
      <c r="BP29" s="47">
        <v>0</v>
      </c>
      <c r="BQ29" s="27">
        <v>0</v>
      </c>
      <c r="BR29" s="27">
        <v>0</v>
      </c>
      <c r="BS29" s="27">
        <v>0</v>
      </c>
      <c r="BT29" s="36">
        <v>0</v>
      </c>
      <c r="BU29" s="39">
        <v>225480</v>
      </c>
      <c r="BV29" s="39">
        <v>225480</v>
      </c>
      <c r="BW29" s="43">
        <v>0</v>
      </c>
      <c r="BX29" s="36">
        <v>0</v>
      </c>
      <c r="BY29" s="43">
        <v>0</v>
      </c>
      <c r="BZ29" s="5">
        <v>0</v>
      </c>
      <c r="CA29" s="5">
        <v>0</v>
      </c>
      <c r="CB29" s="6">
        <v>15820</v>
      </c>
      <c r="CC29" s="27">
        <v>0</v>
      </c>
      <c r="CD29" s="36">
        <v>15820</v>
      </c>
      <c r="CE29" s="36">
        <v>0</v>
      </c>
      <c r="CF29" s="36">
        <v>0</v>
      </c>
      <c r="CG29" s="43">
        <v>0</v>
      </c>
      <c r="CH29" s="47">
        <v>0</v>
      </c>
      <c r="CI29" s="55">
        <f t="shared" si="0"/>
        <v>39664</v>
      </c>
      <c r="CJ29" s="55">
        <f t="shared" si="1"/>
        <v>225480</v>
      </c>
      <c r="CK29" s="55">
        <f t="shared" si="2"/>
        <v>15820</v>
      </c>
      <c r="CL29" s="55">
        <f t="shared" si="3"/>
        <v>97</v>
      </c>
      <c r="CM29" s="55">
        <f t="shared" si="4"/>
        <v>281061</v>
      </c>
      <c r="CN29" s="59">
        <f t="shared" si="5"/>
        <v>14.112238980150217</v>
      </c>
      <c r="CO29" s="59">
        <v>14.112238980150217</v>
      </c>
      <c r="CP29" s="59">
        <v>14.112238980150217</v>
      </c>
      <c r="CQ29" s="55">
        <f t="shared" si="6"/>
        <v>470.00167224080269</v>
      </c>
      <c r="CR29" s="55">
        <f t="shared" si="7"/>
        <v>281061</v>
      </c>
      <c r="CS29" s="55">
        <f t="shared" si="8"/>
        <v>470.00167224080269</v>
      </c>
      <c r="CT29" s="55">
        <f t="shared" si="9"/>
        <v>281061</v>
      </c>
      <c r="CU29" s="55">
        <f t="shared" si="10"/>
        <v>470.00167224080269</v>
      </c>
      <c r="CV29" s="55">
        <f t="shared" si="11"/>
        <v>25.384615384615383</v>
      </c>
      <c r="CW29" s="55">
        <f t="shared" si="12"/>
        <v>8.2943143812709028</v>
      </c>
      <c r="CX29" s="55">
        <f t="shared" si="13"/>
        <v>18.963210702341136</v>
      </c>
      <c r="CY29" s="55">
        <f t="shared" si="14"/>
        <v>0</v>
      </c>
      <c r="CZ29" s="55">
        <f t="shared" si="15"/>
        <v>6.655518394648829</v>
      </c>
      <c r="DA29" s="55">
        <f t="shared" si="16"/>
        <v>0</v>
      </c>
      <c r="DB29" s="55">
        <f t="shared" si="17"/>
        <v>0</v>
      </c>
      <c r="DC29" s="55">
        <f t="shared" si="18"/>
        <v>0</v>
      </c>
      <c r="DD29" s="55">
        <f t="shared" si="19"/>
        <v>377.05685618729098</v>
      </c>
      <c r="DE29" s="55">
        <f t="shared" si="20"/>
        <v>5.2842809364548495</v>
      </c>
      <c r="DF29" s="55">
        <f t="shared" si="21"/>
        <v>0</v>
      </c>
      <c r="DG29" s="55">
        <f t="shared" si="22"/>
        <v>26.454849498327761</v>
      </c>
      <c r="DH29" s="55">
        <f t="shared" si="23"/>
        <v>26.454849498327761</v>
      </c>
      <c r="DI29" s="55">
        <f t="shared" si="24"/>
        <v>403.51170568561872</v>
      </c>
    </row>
    <row r="30" spans="1:113">
      <c r="A30" s="7" t="s">
        <v>251</v>
      </c>
      <c r="B30" s="3" t="s">
        <v>139</v>
      </c>
      <c r="C30" s="3" t="s">
        <v>252</v>
      </c>
      <c r="D30" s="4">
        <v>774</v>
      </c>
      <c r="E30" s="5">
        <v>0</v>
      </c>
      <c r="F30" s="5">
        <v>0</v>
      </c>
      <c r="G30" s="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18640</v>
      </c>
      <c r="N30" s="27">
        <v>0</v>
      </c>
      <c r="O30" s="27">
        <v>0</v>
      </c>
      <c r="P30" s="27">
        <v>0</v>
      </c>
      <c r="Q30" s="27">
        <v>0</v>
      </c>
      <c r="R30" s="27">
        <v>34060</v>
      </c>
      <c r="S30" s="27">
        <v>0</v>
      </c>
      <c r="T30" s="24">
        <v>0</v>
      </c>
      <c r="U30" s="27">
        <v>0</v>
      </c>
      <c r="V30" s="5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5">
        <v>0</v>
      </c>
      <c r="AC30" s="5">
        <v>0</v>
      </c>
      <c r="AD30" s="5">
        <v>0</v>
      </c>
      <c r="AE30" s="27">
        <v>0</v>
      </c>
      <c r="AF30" s="5">
        <v>0</v>
      </c>
      <c r="AG30" s="5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">
        <v>0</v>
      </c>
      <c r="AN30" s="5">
        <v>0</v>
      </c>
      <c r="AO30" s="5">
        <v>0</v>
      </c>
      <c r="AP30" s="27">
        <v>0</v>
      </c>
      <c r="AQ30" s="5">
        <v>0</v>
      </c>
      <c r="AR30" s="5">
        <v>0</v>
      </c>
      <c r="AS30" s="5">
        <v>0</v>
      </c>
      <c r="AT30" s="27">
        <v>36820</v>
      </c>
      <c r="AU30" s="27">
        <v>0</v>
      </c>
      <c r="AV30" s="27">
        <v>57070</v>
      </c>
      <c r="AW30" s="27">
        <v>2460</v>
      </c>
      <c r="AX30" s="32">
        <v>0</v>
      </c>
      <c r="AY30" s="32">
        <v>0</v>
      </c>
      <c r="AZ30" s="32">
        <v>0</v>
      </c>
      <c r="BA30" s="32">
        <v>0</v>
      </c>
      <c r="BB30" s="27">
        <v>200</v>
      </c>
      <c r="BC30" s="27">
        <v>1000</v>
      </c>
      <c r="BD30" s="27">
        <v>0</v>
      </c>
      <c r="BE30" s="27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60</v>
      </c>
      <c r="BK30" s="27">
        <v>0</v>
      </c>
      <c r="BL30" s="27">
        <v>5</v>
      </c>
      <c r="BM30" s="27">
        <v>2400</v>
      </c>
      <c r="BN30" s="27">
        <v>300</v>
      </c>
      <c r="BO30" s="27">
        <v>0</v>
      </c>
      <c r="BP30" s="47">
        <v>0</v>
      </c>
      <c r="BQ30" s="27">
        <v>0</v>
      </c>
      <c r="BR30" s="27">
        <v>0</v>
      </c>
      <c r="BS30" s="27">
        <v>0</v>
      </c>
      <c r="BT30" s="36">
        <v>0</v>
      </c>
      <c r="BU30" s="39">
        <v>78650</v>
      </c>
      <c r="BV30" s="39">
        <v>78650</v>
      </c>
      <c r="BW30" s="43">
        <v>0</v>
      </c>
      <c r="BX30" s="36">
        <v>0</v>
      </c>
      <c r="BY30" s="43">
        <v>0</v>
      </c>
      <c r="BZ30" s="5">
        <v>0</v>
      </c>
      <c r="CA30" s="5">
        <v>0</v>
      </c>
      <c r="CB30" s="6">
        <v>1860</v>
      </c>
      <c r="CC30" s="27">
        <v>0</v>
      </c>
      <c r="CD30" s="36">
        <v>1860</v>
      </c>
      <c r="CE30" s="36">
        <v>0</v>
      </c>
      <c r="CF30" s="36">
        <v>0</v>
      </c>
      <c r="CG30" s="43">
        <v>0</v>
      </c>
      <c r="CH30" s="47">
        <v>0</v>
      </c>
      <c r="CI30" s="55">
        <f t="shared" si="0"/>
        <v>152955</v>
      </c>
      <c r="CJ30" s="55">
        <f t="shared" si="1"/>
        <v>78650</v>
      </c>
      <c r="CK30" s="55">
        <f t="shared" si="2"/>
        <v>1860</v>
      </c>
      <c r="CL30" s="55">
        <f t="shared" si="3"/>
        <v>60</v>
      </c>
      <c r="CM30" s="55">
        <f t="shared" si="4"/>
        <v>233525</v>
      </c>
      <c r="CN30" s="59">
        <f t="shared" si="5"/>
        <v>65.498340648752801</v>
      </c>
      <c r="CO30" s="59">
        <v>65.498340648752801</v>
      </c>
      <c r="CP30" s="59">
        <v>65.498340648752801</v>
      </c>
      <c r="CQ30" s="55">
        <f t="shared" si="6"/>
        <v>301.71188630490957</v>
      </c>
      <c r="CR30" s="55">
        <f t="shared" si="7"/>
        <v>233525</v>
      </c>
      <c r="CS30" s="55">
        <f t="shared" si="8"/>
        <v>301.71188630490957</v>
      </c>
      <c r="CT30" s="55">
        <f t="shared" si="9"/>
        <v>233525</v>
      </c>
      <c r="CU30" s="55">
        <f t="shared" si="10"/>
        <v>301.71188630490957</v>
      </c>
      <c r="CV30" s="55">
        <f t="shared" si="11"/>
        <v>47.571059431524546</v>
      </c>
      <c r="CW30" s="55">
        <f t="shared" si="12"/>
        <v>24.082687338501291</v>
      </c>
      <c r="CX30" s="55">
        <f t="shared" si="13"/>
        <v>44.00516795865633</v>
      </c>
      <c r="CY30" s="55">
        <f t="shared" si="14"/>
        <v>0</v>
      </c>
      <c r="CZ30" s="55">
        <f t="shared" si="15"/>
        <v>0</v>
      </c>
      <c r="DA30" s="55">
        <f t="shared" si="16"/>
        <v>73.73385012919897</v>
      </c>
      <c r="DB30" s="55">
        <f t="shared" si="17"/>
        <v>0</v>
      </c>
      <c r="DC30" s="55">
        <f t="shared" si="18"/>
        <v>73.73385012919897</v>
      </c>
      <c r="DD30" s="55">
        <f t="shared" si="19"/>
        <v>101.61498708010336</v>
      </c>
      <c r="DE30" s="55">
        <f t="shared" si="20"/>
        <v>5.0387596899224807</v>
      </c>
      <c r="DF30" s="55">
        <f t="shared" si="21"/>
        <v>0</v>
      </c>
      <c r="DG30" s="55">
        <f t="shared" si="22"/>
        <v>2.4031007751937983</v>
      </c>
      <c r="DH30" s="55">
        <f t="shared" si="23"/>
        <v>2.4031007751937983</v>
      </c>
      <c r="DI30" s="55">
        <f t="shared" si="24"/>
        <v>104.01808785529715</v>
      </c>
    </row>
    <row r="31" spans="1:113">
      <c r="A31" s="7" t="s">
        <v>213</v>
      </c>
      <c r="B31" s="3" t="s">
        <v>139</v>
      </c>
      <c r="C31" s="3" t="s">
        <v>214</v>
      </c>
      <c r="D31" s="4">
        <v>2800</v>
      </c>
      <c r="E31" s="5">
        <v>0</v>
      </c>
      <c r="F31" s="5">
        <v>0</v>
      </c>
      <c r="G31" s="5">
        <v>0</v>
      </c>
      <c r="H31" s="27">
        <v>0</v>
      </c>
      <c r="I31" s="27">
        <v>0</v>
      </c>
      <c r="J31" s="27">
        <v>0</v>
      </c>
      <c r="K31" s="27">
        <v>0</v>
      </c>
      <c r="L31" s="27">
        <v>71720</v>
      </c>
      <c r="M31" s="27">
        <v>92549</v>
      </c>
      <c r="N31" s="27">
        <v>0</v>
      </c>
      <c r="O31" s="27">
        <v>0</v>
      </c>
      <c r="P31" s="27">
        <v>1980</v>
      </c>
      <c r="Q31" s="27">
        <v>0</v>
      </c>
      <c r="R31" s="27">
        <v>92685</v>
      </c>
      <c r="S31" s="27">
        <v>0</v>
      </c>
      <c r="T31" s="24">
        <v>0</v>
      </c>
      <c r="U31" s="27">
        <v>0</v>
      </c>
      <c r="V31" s="5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5">
        <v>0</v>
      </c>
      <c r="AC31" s="5">
        <v>0</v>
      </c>
      <c r="AD31" s="5">
        <v>0</v>
      </c>
      <c r="AE31" s="27">
        <v>0</v>
      </c>
      <c r="AF31" s="5">
        <v>0</v>
      </c>
      <c r="AG31" s="5">
        <v>0</v>
      </c>
      <c r="AH31" s="27">
        <v>0</v>
      </c>
      <c r="AI31" s="27">
        <v>37850</v>
      </c>
      <c r="AJ31" s="27">
        <v>0</v>
      </c>
      <c r="AK31" s="27">
        <v>0</v>
      </c>
      <c r="AL31" s="27">
        <v>0</v>
      </c>
      <c r="AM31" s="5">
        <v>0</v>
      </c>
      <c r="AN31" s="5">
        <v>0</v>
      </c>
      <c r="AO31" s="5">
        <v>0</v>
      </c>
      <c r="AP31" s="27">
        <v>0</v>
      </c>
      <c r="AQ31" s="5">
        <v>0</v>
      </c>
      <c r="AR31" s="5">
        <v>0</v>
      </c>
      <c r="AS31" s="5">
        <v>0</v>
      </c>
      <c r="AT31" s="27">
        <v>108529</v>
      </c>
      <c r="AU31" s="27">
        <v>0</v>
      </c>
      <c r="AV31" s="27">
        <v>466260</v>
      </c>
      <c r="AW31" s="27">
        <v>0</v>
      </c>
      <c r="AX31" s="32">
        <v>0</v>
      </c>
      <c r="AY31" s="32">
        <v>0</v>
      </c>
      <c r="AZ31" s="32">
        <v>0</v>
      </c>
      <c r="BA31" s="32">
        <v>0</v>
      </c>
      <c r="BB31" s="27">
        <v>140</v>
      </c>
      <c r="BC31" s="27">
        <v>10960</v>
      </c>
      <c r="BD31" s="27">
        <v>1660</v>
      </c>
      <c r="BE31" s="27">
        <v>0</v>
      </c>
      <c r="BF31" s="24">
        <v>168</v>
      </c>
      <c r="BG31" s="24">
        <v>418</v>
      </c>
      <c r="BH31" s="24">
        <v>0</v>
      </c>
      <c r="BI31" s="24">
        <v>0</v>
      </c>
      <c r="BJ31" s="24">
        <v>0</v>
      </c>
      <c r="BK31" s="27">
        <v>330</v>
      </c>
      <c r="BL31" s="27">
        <v>0</v>
      </c>
      <c r="BM31" s="27">
        <v>15990</v>
      </c>
      <c r="BN31" s="27">
        <v>4660</v>
      </c>
      <c r="BO31" s="27">
        <v>38320</v>
      </c>
      <c r="BP31" s="47">
        <v>108220</v>
      </c>
      <c r="BQ31" s="27">
        <v>0</v>
      </c>
      <c r="BR31" s="27">
        <v>8610</v>
      </c>
      <c r="BS31" s="27">
        <v>195984</v>
      </c>
      <c r="BT31" s="36">
        <v>0</v>
      </c>
      <c r="BU31" s="39">
        <v>425810</v>
      </c>
      <c r="BV31" s="39">
        <v>425810</v>
      </c>
      <c r="BW31" s="43">
        <v>0</v>
      </c>
      <c r="BX31" s="36">
        <v>0</v>
      </c>
      <c r="BY31" s="43">
        <v>60540</v>
      </c>
      <c r="BZ31" s="5">
        <v>0</v>
      </c>
      <c r="CA31" s="5">
        <v>0</v>
      </c>
      <c r="CB31" s="6">
        <v>28030</v>
      </c>
      <c r="CC31" s="27">
        <v>28030</v>
      </c>
      <c r="CD31" s="36">
        <v>0</v>
      </c>
      <c r="CE31" s="36">
        <v>0</v>
      </c>
      <c r="CF31" s="36">
        <v>0</v>
      </c>
      <c r="CG31" s="43">
        <v>0</v>
      </c>
      <c r="CH31" s="47">
        <v>0</v>
      </c>
      <c r="CI31" s="55">
        <f t="shared" si="0"/>
        <v>1176257</v>
      </c>
      <c r="CJ31" s="55">
        <f t="shared" si="1"/>
        <v>425810</v>
      </c>
      <c r="CK31" s="55">
        <f t="shared" si="2"/>
        <v>0</v>
      </c>
      <c r="CL31" s="55">
        <f t="shared" si="3"/>
        <v>586</v>
      </c>
      <c r="CM31" s="55">
        <f t="shared" si="4"/>
        <v>1602653</v>
      </c>
      <c r="CN31" s="59">
        <f t="shared" si="5"/>
        <v>73.394365467758774</v>
      </c>
      <c r="CO31" s="59">
        <v>73.394365467758774</v>
      </c>
      <c r="CP31" s="59">
        <v>73.394365467758774</v>
      </c>
      <c r="CQ31" s="55">
        <f t="shared" si="6"/>
        <v>572.37607142857144</v>
      </c>
      <c r="CR31" s="55">
        <f t="shared" si="7"/>
        <v>1663193</v>
      </c>
      <c r="CS31" s="55">
        <f t="shared" si="8"/>
        <v>593.99749999999995</v>
      </c>
      <c r="CT31" s="55">
        <f t="shared" si="9"/>
        <v>1771413</v>
      </c>
      <c r="CU31" s="55">
        <f t="shared" si="10"/>
        <v>632.64750000000004</v>
      </c>
      <c r="CV31" s="55">
        <f t="shared" si="11"/>
        <v>64.374642857142859</v>
      </c>
      <c r="CW31" s="55">
        <f t="shared" si="12"/>
        <v>33.053214285714283</v>
      </c>
      <c r="CX31" s="55">
        <f t="shared" si="13"/>
        <v>33.101785714285711</v>
      </c>
      <c r="CY31" s="55">
        <f t="shared" si="14"/>
        <v>3.0750000000000002</v>
      </c>
      <c r="CZ31" s="55">
        <f t="shared" si="15"/>
        <v>13.685714285714285</v>
      </c>
      <c r="DA31" s="55">
        <f t="shared" si="16"/>
        <v>166.52142857142857</v>
      </c>
      <c r="DB31" s="55">
        <f t="shared" si="17"/>
        <v>69.994285714285709</v>
      </c>
      <c r="DC31" s="55">
        <f t="shared" si="18"/>
        <v>236.5157142857143</v>
      </c>
      <c r="DD31" s="55">
        <f t="shared" si="19"/>
        <v>152.07499999999999</v>
      </c>
      <c r="DE31" s="55">
        <f t="shared" si="20"/>
        <v>11.339285714285714</v>
      </c>
      <c r="DF31" s="55">
        <f t="shared" si="21"/>
        <v>10.010714285714286</v>
      </c>
      <c r="DG31" s="55">
        <f t="shared" si="22"/>
        <v>0</v>
      </c>
      <c r="DH31" s="55">
        <f t="shared" si="23"/>
        <v>10.010714285714286</v>
      </c>
      <c r="DI31" s="55">
        <f t="shared" si="24"/>
        <v>152.07499999999999</v>
      </c>
    </row>
    <row r="32" spans="1:113">
      <c r="A32" s="7" t="s">
        <v>281</v>
      </c>
      <c r="B32" s="3" t="s">
        <v>139</v>
      </c>
      <c r="C32" s="3" t="s">
        <v>282</v>
      </c>
      <c r="D32" s="4">
        <v>2335</v>
      </c>
      <c r="E32" s="5">
        <v>0</v>
      </c>
      <c r="F32" s="5">
        <v>0</v>
      </c>
      <c r="G32" s="5">
        <v>0</v>
      </c>
      <c r="H32" s="28">
        <v>129</v>
      </c>
      <c r="I32" s="28">
        <v>0</v>
      </c>
      <c r="J32" s="28">
        <v>0</v>
      </c>
      <c r="K32" s="28">
        <v>0</v>
      </c>
      <c r="L32" s="28">
        <v>0</v>
      </c>
      <c r="M32" s="28">
        <v>51730</v>
      </c>
      <c r="N32" s="28">
        <v>0</v>
      </c>
      <c r="O32" s="28">
        <v>0</v>
      </c>
      <c r="P32" s="28">
        <v>0</v>
      </c>
      <c r="Q32" s="28">
        <v>0</v>
      </c>
      <c r="R32" s="28">
        <v>73340</v>
      </c>
      <c r="S32" s="28">
        <v>70</v>
      </c>
      <c r="T32" s="25">
        <v>400</v>
      </c>
      <c r="U32" s="28">
        <v>690</v>
      </c>
      <c r="V32" s="5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">
        <v>0</v>
      </c>
      <c r="AC32" s="5">
        <v>0</v>
      </c>
      <c r="AD32" s="5">
        <v>0</v>
      </c>
      <c r="AE32" s="28">
        <v>0</v>
      </c>
      <c r="AF32" s="5">
        <v>0</v>
      </c>
      <c r="AG32" s="5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5">
        <v>0</v>
      </c>
      <c r="AN32" s="4">
        <v>150</v>
      </c>
      <c r="AO32" s="5">
        <v>0</v>
      </c>
      <c r="AP32" s="28">
        <v>0</v>
      </c>
      <c r="AQ32" s="5">
        <v>0</v>
      </c>
      <c r="AR32" s="5">
        <v>0</v>
      </c>
      <c r="AS32" s="5">
        <v>0</v>
      </c>
      <c r="AT32" s="28">
        <v>103310</v>
      </c>
      <c r="AU32" s="28">
        <v>0</v>
      </c>
      <c r="AV32" s="28">
        <v>142130</v>
      </c>
      <c r="AW32" s="28">
        <v>7420</v>
      </c>
      <c r="AX32" s="33">
        <v>0</v>
      </c>
      <c r="AY32" s="33">
        <v>0</v>
      </c>
      <c r="AZ32" s="33">
        <v>0</v>
      </c>
      <c r="BA32" s="33">
        <v>110</v>
      </c>
      <c r="BB32" s="28">
        <v>470</v>
      </c>
      <c r="BC32" s="28">
        <v>3920</v>
      </c>
      <c r="BD32" s="28">
        <v>1015</v>
      </c>
      <c r="BE32" s="28">
        <v>0</v>
      </c>
      <c r="BF32" s="25">
        <v>2160</v>
      </c>
      <c r="BG32" s="25">
        <v>0</v>
      </c>
      <c r="BH32" s="25">
        <v>0</v>
      </c>
      <c r="BI32" s="25">
        <v>0</v>
      </c>
      <c r="BJ32" s="25">
        <v>70</v>
      </c>
      <c r="BK32" s="28">
        <v>200</v>
      </c>
      <c r="BL32" s="28">
        <v>0</v>
      </c>
      <c r="BM32" s="28">
        <v>2930</v>
      </c>
      <c r="BN32" s="28">
        <v>5942</v>
      </c>
      <c r="BO32" s="28">
        <v>0</v>
      </c>
      <c r="BP32" s="47">
        <v>0</v>
      </c>
      <c r="BQ32" s="28">
        <v>0</v>
      </c>
      <c r="BR32" s="28">
        <v>10010</v>
      </c>
      <c r="BS32" s="28">
        <v>0</v>
      </c>
      <c r="BT32" s="36">
        <v>0</v>
      </c>
      <c r="BU32" s="39">
        <v>258280</v>
      </c>
      <c r="BV32" s="39">
        <v>258280</v>
      </c>
      <c r="BW32" s="43">
        <v>0</v>
      </c>
      <c r="BX32" s="36">
        <v>0</v>
      </c>
      <c r="BY32" s="43">
        <v>0</v>
      </c>
      <c r="BZ32" s="5">
        <v>0</v>
      </c>
      <c r="CA32" s="5">
        <v>0</v>
      </c>
      <c r="CB32" s="6">
        <v>63940</v>
      </c>
      <c r="CC32" s="28">
        <v>0</v>
      </c>
      <c r="CD32" s="36">
        <v>63940</v>
      </c>
      <c r="CE32" s="36">
        <v>0</v>
      </c>
      <c r="CF32" s="36">
        <v>0</v>
      </c>
      <c r="CG32" s="43">
        <v>0</v>
      </c>
      <c r="CH32" s="47">
        <v>0</v>
      </c>
      <c r="CI32" s="55">
        <f t="shared" si="0"/>
        <v>403306</v>
      </c>
      <c r="CJ32" s="55">
        <f t="shared" si="1"/>
        <v>258280</v>
      </c>
      <c r="CK32" s="55">
        <f t="shared" si="2"/>
        <v>63940</v>
      </c>
      <c r="CL32" s="55">
        <f t="shared" si="3"/>
        <v>2740</v>
      </c>
      <c r="CM32" s="55">
        <f t="shared" si="4"/>
        <v>728266</v>
      </c>
      <c r="CN32" s="59">
        <f t="shared" si="5"/>
        <v>55.378941211041024</v>
      </c>
      <c r="CO32" s="59">
        <v>55.378941211041024</v>
      </c>
      <c r="CP32" s="59">
        <v>55.378941211041024</v>
      </c>
      <c r="CQ32" s="55">
        <f t="shared" si="6"/>
        <v>311.89122055674517</v>
      </c>
      <c r="CR32" s="55">
        <f t="shared" si="7"/>
        <v>728266</v>
      </c>
      <c r="CS32" s="55">
        <f t="shared" si="8"/>
        <v>311.89122055674517</v>
      </c>
      <c r="CT32" s="55">
        <f t="shared" si="9"/>
        <v>728266</v>
      </c>
      <c r="CU32" s="55">
        <f t="shared" si="10"/>
        <v>311.89122055674517</v>
      </c>
      <c r="CV32" s="55">
        <f t="shared" si="11"/>
        <v>44.244111349036402</v>
      </c>
      <c r="CW32" s="55">
        <f t="shared" si="12"/>
        <v>22.154175588865098</v>
      </c>
      <c r="CX32" s="55">
        <f t="shared" si="13"/>
        <v>31.408993576017131</v>
      </c>
      <c r="CY32" s="55">
        <f t="shared" si="14"/>
        <v>4.2869379014989297</v>
      </c>
      <c r="CZ32" s="55">
        <f t="shared" si="15"/>
        <v>0</v>
      </c>
      <c r="DA32" s="55">
        <f t="shared" si="16"/>
        <v>60.869379014989292</v>
      </c>
      <c r="DB32" s="55">
        <f t="shared" si="17"/>
        <v>0</v>
      </c>
      <c r="DC32" s="55">
        <f t="shared" si="18"/>
        <v>60.869379014989292</v>
      </c>
      <c r="DD32" s="55">
        <f t="shared" si="19"/>
        <v>110.61241970021413</v>
      </c>
      <c r="DE32" s="55">
        <f t="shared" si="20"/>
        <v>5.6796573875803</v>
      </c>
      <c r="DF32" s="55">
        <f t="shared" si="21"/>
        <v>0</v>
      </c>
      <c r="DG32" s="55">
        <f t="shared" si="22"/>
        <v>27.383297644539613</v>
      </c>
      <c r="DH32" s="55">
        <f t="shared" si="23"/>
        <v>27.383297644539613</v>
      </c>
      <c r="DI32" s="55">
        <f t="shared" si="24"/>
        <v>137.99571734475376</v>
      </c>
    </row>
    <row r="33" spans="1:113">
      <c r="A33" s="7" t="s">
        <v>309</v>
      </c>
      <c r="B33" s="3" t="s">
        <v>139</v>
      </c>
      <c r="C33" s="3" t="s">
        <v>310</v>
      </c>
      <c r="D33" s="4">
        <v>1674</v>
      </c>
      <c r="E33" s="5">
        <v>0</v>
      </c>
      <c r="F33" s="5">
        <v>0</v>
      </c>
      <c r="G33" s="5">
        <v>0</v>
      </c>
      <c r="H33" s="28">
        <v>64.849999999999994</v>
      </c>
      <c r="I33" s="28">
        <v>0</v>
      </c>
      <c r="J33" s="28">
        <v>0</v>
      </c>
      <c r="K33" s="28">
        <v>0</v>
      </c>
      <c r="L33" s="28">
        <v>0</v>
      </c>
      <c r="M33" s="28">
        <v>50280</v>
      </c>
      <c r="N33" s="28">
        <v>0</v>
      </c>
      <c r="O33" s="28">
        <v>0</v>
      </c>
      <c r="P33" s="28">
        <v>0</v>
      </c>
      <c r="Q33" s="28">
        <v>0</v>
      </c>
      <c r="R33" s="28">
        <v>37543.230000000003</v>
      </c>
      <c r="S33" s="28">
        <v>0</v>
      </c>
      <c r="T33" s="25">
        <v>46.98</v>
      </c>
      <c r="U33" s="28">
        <v>751.66</v>
      </c>
      <c r="V33" s="5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5">
        <v>0</v>
      </c>
      <c r="AC33" s="5">
        <v>0</v>
      </c>
      <c r="AD33" s="5">
        <v>0</v>
      </c>
      <c r="AE33" s="28">
        <v>0</v>
      </c>
      <c r="AF33" s="5">
        <v>0</v>
      </c>
      <c r="AG33" s="5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5">
        <v>0</v>
      </c>
      <c r="AN33" s="5">
        <v>0</v>
      </c>
      <c r="AO33" s="5">
        <v>0</v>
      </c>
      <c r="AP33" s="28">
        <v>0</v>
      </c>
      <c r="AQ33" s="5">
        <v>0</v>
      </c>
      <c r="AR33" s="5">
        <v>0</v>
      </c>
      <c r="AS33" s="5">
        <v>0</v>
      </c>
      <c r="AT33" s="28">
        <v>78034.720000000001</v>
      </c>
      <c r="AU33" s="28">
        <v>0</v>
      </c>
      <c r="AV33" s="28">
        <v>83360</v>
      </c>
      <c r="AW33" s="28">
        <v>8017.45</v>
      </c>
      <c r="AX33" s="33">
        <v>0</v>
      </c>
      <c r="AY33" s="33">
        <v>0</v>
      </c>
      <c r="AZ33" s="33">
        <v>0</v>
      </c>
      <c r="BA33" s="33">
        <v>16.64</v>
      </c>
      <c r="BB33" s="28">
        <v>35.229999999999997</v>
      </c>
      <c r="BC33" s="28">
        <v>1963.31</v>
      </c>
      <c r="BD33" s="28">
        <v>1077.8699999999999</v>
      </c>
      <c r="BE33" s="28">
        <v>185.96</v>
      </c>
      <c r="BF33" s="25">
        <v>202.59</v>
      </c>
      <c r="BG33" s="25">
        <v>0</v>
      </c>
      <c r="BH33" s="25">
        <v>0</v>
      </c>
      <c r="BI33" s="25">
        <v>0</v>
      </c>
      <c r="BJ33" s="25">
        <v>35</v>
      </c>
      <c r="BK33" s="28">
        <v>117.44</v>
      </c>
      <c r="BL33" s="28">
        <v>30</v>
      </c>
      <c r="BM33" s="28">
        <v>2094.46</v>
      </c>
      <c r="BN33" s="28">
        <v>2135.5700000000002</v>
      </c>
      <c r="BO33" s="28">
        <v>8256.4699999999993</v>
      </c>
      <c r="BP33" s="47">
        <v>0</v>
      </c>
      <c r="BQ33" s="28">
        <v>0</v>
      </c>
      <c r="BR33" s="28">
        <v>1468.08</v>
      </c>
      <c r="BS33" s="28">
        <v>5604.14</v>
      </c>
      <c r="BT33" s="36">
        <v>0</v>
      </c>
      <c r="BU33" s="39">
        <v>497710</v>
      </c>
      <c r="BV33" s="39">
        <v>497710</v>
      </c>
      <c r="BW33" s="43">
        <v>0</v>
      </c>
      <c r="BX33" s="36">
        <v>0</v>
      </c>
      <c r="BY33" s="43">
        <v>0</v>
      </c>
      <c r="BZ33" s="5">
        <v>0</v>
      </c>
      <c r="CA33" s="5">
        <v>0</v>
      </c>
      <c r="CB33" s="6">
        <v>11541.04</v>
      </c>
      <c r="CC33" s="28">
        <v>0</v>
      </c>
      <c r="CD33" s="36">
        <v>11541.04</v>
      </c>
      <c r="CE33" s="36">
        <v>0</v>
      </c>
      <c r="CF33" s="36">
        <v>0</v>
      </c>
      <c r="CG33" s="43">
        <v>0</v>
      </c>
      <c r="CH33" s="47">
        <v>0</v>
      </c>
      <c r="CI33" s="55">
        <f t="shared" si="0"/>
        <v>281020.44000000006</v>
      </c>
      <c r="CJ33" s="55">
        <f t="shared" si="1"/>
        <v>497710</v>
      </c>
      <c r="CK33" s="55">
        <f t="shared" si="2"/>
        <v>11541.04</v>
      </c>
      <c r="CL33" s="55">
        <f t="shared" si="3"/>
        <v>301.20999999999998</v>
      </c>
      <c r="CM33" s="55">
        <f t="shared" si="4"/>
        <v>790572.69000000006</v>
      </c>
      <c r="CN33" s="59">
        <f t="shared" si="5"/>
        <v>35.546439126299703</v>
      </c>
      <c r="CO33" s="59">
        <v>35.546439126299703</v>
      </c>
      <c r="CP33" s="59">
        <v>35.546439126299703</v>
      </c>
      <c r="CQ33" s="55">
        <f t="shared" si="6"/>
        <v>472.26564516129037</v>
      </c>
      <c r="CR33" s="55">
        <f t="shared" si="7"/>
        <v>790572.69000000006</v>
      </c>
      <c r="CS33" s="55">
        <f t="shared" si="8"/>
        <v>472.26564516129037</v>
      </c>
      <c r="CT33" s="55">
        <f t="shared" si="9"/>
        <v>790572.69000000006</v>
      </c>
      <c r="CU33" s="55">
        <f t="shared" si="10"/>
        <v>472.26564516129037</v>
      </c>
      <c r="CV33" s="55">
        <f t="shared" si="11"/>
        <v>46.615722819593785</v>
      </c>
      <c r="CW33" s="55">
        <f t="shared" si="12"/>
        <v>30.035842293906811</v>
      </c>
      <c r="CX33" s="55">
        <f t="shared" si="13"/>
        <v>22.427258064516131</v>
      </c>
      <c r="CY33" s="55">
        <f t="shared" si="14"/>
        <v>0.87698924731182792</v>
      </c>
      <c r="CZ33" s="55">
        <f t="shared" si="15"/>
        <v>4.9321804062126642</v>
      </c>
      <c r="DA33" s="55">
        <f t="shared" si="16"/>
        <v>49.796893667861411</v>
      </c>
      <c r="DB33" s="55">
        <f t="shared" si="17"/>
        <v>3.3477538829151734</v>
      </c>
      <c r="DC33" s="55">
        <f t="shared" si="18"/>
        <v>53.144647550776583</v>
      </c>
      <c r="DD33" s="55">
        <f t="shared" si="19"/>
        <v>297.31780167264037</v>
      </c>
      <c r="DE33" s="55">
        <f t="shared" si="20"/>
        <v>3.7207706093189961</v>
      </c>
      <c r="DF33" s="55">
        <f t="shared" si="21"/>
        <v>0</v>
      </c>
      <c r="DG33" s="55">
        <f t="shared" si="22"/>
        <v>6.8942891278375154</v>
      </c>
      <c r="DH33" s="55">
        <f t="shared" si="23"/>
        <v>6.8942891278375154</v>
      </c>
      <c r="DI33" s="55">
        <f t="shared" si="24"/>
        <v>304.21209080047788</v>
      </c>
    </row>
    <row r="34" spans="1:113">
      <c r="A34" s="7" t="s">
        <v>307</v>
      </c>
      <c r="B34" s="3" t="s">
        <v>139</v>
      </c>
      <c r="C34" s="3" t="s">
        <v>308</v>
      </c>
      <c r="D34" s="4">
        <v>16121</v>
      </c>
      <c r="E34" s="5">
        <v>0</v>
      </c>
      <c r="F34" s="5">
        <v>0</v>
      </c>
      <c r="G34" s="5">
        <v>0</v>
      </c>
      <c r="H34" s="28">
        <v>878</v>
      </c>
      <c r="I34" s="28">
        <v>0</v>
      </c>
      <c r="J34" s="28">
        <v>0</v>
      </c>
      <c r="K34" s="28">
        <v>0</v>
      </c>
      <c r="L34" s="28">
        <v>505100</v>
      </c>
      <c r="M34" s="28">
        <v>335580</v>
      </c>
      <c r="N34" s="28">
        <v>0</v>
      </c>
      <c r="O34" s="28">
        <v>0</v>
      </c>
      <c r="P34" s="28">
        <v>0</v>
      </c>
      <c r="Q34" s="28">
        <v>0</v>
      </c>
      <c r="R34" s="28">
        <v>641440</v>
      </c>
      <c r="S34" s="28">
        <v>250</v>
      </c>
      <c r="T34" s="24">
        <v>0</v>
      </c>
      <c r="U34" s="28">
        <v>0</v>
      </c>
      <c r="V34" s="5">
        <v>0</v>
      </c>
      <c r="W34" s="28">
        <v>220</v>
      </c>
      <c r="X34" s="28">
        <v>0</v>
      </c>
      <c r="Y34" s="28">
        <v>0</v>
      </c>
      <c r="Z34" s="28">
        <v>0</v>
      </c>
      <c r="AA34" s="28">
        <v>0</v>
      </c>
      <c r="AB34" s="5">
        <v>0</v>
      </c>
      <c r="AC34" s="5">
        <v>0</v>
      </c>
      <c r="AD34" s="5">
        <v>0</v>
      </c>
      <c r="AE34" s="28">
        <v>1350</v>
      </c>
      <c r="AF34" s="5">
        <v>0</v>
      </c>
      <c r="AG34" s="4">
        <v>172460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5">
        <v>0</v>
      </c>
      <c r="AN34" s="4">
        <v>71405</v>
      </c>
      <c r="AO34" s="5">
        <v>0</v>
      </c>
      <c r="AP34" s="28">
        <v>0</v>
      </c>
      <c r="AQ34" s="5">
        <v>0</v>
      </c>
      <c r="AR34" s="5">
        <v>0</v>
      </c>
      <c r="AS34" s="5">
        <v>0</v>
      </c>
      <c r="AT34" s="28">
        <v>531740</v>
      </c>
      <c r="AU34" s="28">
        <v>0</v>
      </c>
      <c r="AV34" s="28">
        <v>2239000</v>
      </c>
      <c r="AW34" s="28">
        <v>56622</v>
      </c>
      <c r="AX34" s="32">
        <v>0</v>
      </c>
      <c r="AY34" s="32">
        <v>0</v>
      </c>
      <c r="AZ34" s="32">
        <v>0</v>
      </c>
      <c r="BA34" s="32">
        <v>0</v>
      </c>
      <c r="BB34" s="28">
        <v>2117</v>
      </c>
      <c r="BC34" s="28">
        <v>42800</v>
      </c>
      <c r="BD34" s="28">
        <v>10520</v>
      </c>
      <c r="BE34" s="28">
        <v>820</v>
      </c>
      <c r="BF34" s="24">
        <v>0</v>
      </c>
      <c r="BG34" s="24">
        <v>0</v>
      </c>
      <c r="BH34" s="24">
        <v>0</v>
      </c>
      <c r="BI34" s="24">
        <v>0</v>
      </c>
      <c r="BJ34" s="24">
        <v>1490</v>
      </c>
      <c r="BK34" s="28">
        <v>0</v>
      </c>
      <c r="BL34" s="28">
        <v>540</v>
      </c>
      <c r="BM34" s="28">
        <v>50640</v>
      </c>
      <c r="BN34" s="28">
        <v>28160</v>
      </c>
      <c r="BO34" s="28">
        <v>389180</v>
      </c>
      <c r="BP34" s="47">
        <v>0</v>
      </c>
      <c r="BQ34" s="28">
        <v>0</v>
      </c>
      <c r="BR34" s="28">
        <v>74200</v>
      </c>
      <c r="BS34" s="28">
        <v>1451560</v>
      </c>
      <c r="BT34" s="36">
        <v>0</v>
      </c>
      <c r="BU34" s="39">
        <v>3232820</v>
      </c>
      <c r="BV34" s="39">
        <v>3232820</v>
      </c>
      <c r="BW34" s="43">
        <v>0</v>
      </c>
      <c r="BX34" s="36">
        <v>0</v>
      </c>
      <c r="BY34" s="43">
        <v>752370</v>
      </c>
      <c r="BZ34" s="5">
        <v>0</v>
      </c>
      <c r="CA34" s="4">
        <v>7380</v>
      </c>
      <c r="CB34" s="6">
        <v>239320</v>
      </c>
      <c r="CC34" s="28">
        <v>239320</v>
      </c>
      <c r="CD34" s="36">
        <v>0</v>
      </c>
      <c r="CE34" s="36">
        <v>1820</v>
      </c>
      <c r="CF34" s="36">
        <v>0</v>
      </c>
      <c r="CG34" s="43">
        <v>0</v>
      </c>
      <c r="CH34" s="47">
        <v>3375150</v>
      </c>
      <c r="CI34" s="55">
        <f t="shared" si="0"/>
        <v>6602037</v>
      </c>
      <c r="CJ34" s="55">
        <f t="shared" si="1"/>
        <v>3232820</v>
      </c>
      <c r="CK34" s="55">
        <f t="shared" si="2"/>
        <v>1820</v>
      </c>
      <c r="CL34" s="55">
        <f t="shared" si="3"/>
        <v>1490</v>
      </c>
      <c r="CM34" s="55">
        <f t="shared" si="4"/>
        <v>9838167</v>
      </c>
      <c r="CN34" s="59">
        <f t="shared" si="5"/>
        <v>67.106372559034625</v>
      </c>
      <c r="CO34" s="59">
        <v>67.106372559034625</v>
      </c>
      <c r="CP34" s="59">
        <v>67.106372559034625</v>
      </c>
      <c r="CQ34" s="55">
        <f t="shared" si="6"/>
        <v>610.27026859375974</v>
      </c>
      <c r="CR34" s="55">
        <f t="shared" si="7"/>
        <v>10590537</v>
      </c>
      <c r="CS34" s="55">
        <f t="shared" si="8"/>
        <v>656.94045034427143</v>
      </c>
      <c r="CT34" s="55">
        <f t="shared" si="9"/>
        <v>13965687</v>
      </c>
      <c r="CU34" s="55">
        <f t="shared" si="10"/>
        <v>866.30401339867251</v>
      </c>
      <c r="CV34" s="55">
        <f t="shared" si="11"/>
        <v>64.316109422492403</v>
      </c>
      <c r="CW34" s="55">
        <f t="shared" si="12"/>
        <v>20.816326530612244</v>
      </c>
      <c r="CX34" s="55">
        <f t="shared" si="13"/>
        <v>39.789094969294709</v>
      </c>
      <c r="CY34" s="55">
        <f t="shared" si="14"/>
        <v>4.6026921406860613</v>
      </c>
      <c r="CZ34" s="55">
        <f t="shared" si="15"/>
        <v>24.141182308789777</v>
      </c>
      <c r="DA34" s="55">
        <f t="shared" si="16"/>
        <v>138.88716580857266</v>
      </c>
      <c r="DB34" s="55">
        <f t="shared" si="17"/>
        <v>90.041560697227226</v>
      </c>
      <c r="DC34" s="55">
        <f t="shared" si="18"/>
        <v>228.92872650579989</v>
      </c>
      <c r="DD34" s="55">
        <f t="shared" si="19"/>
        <v>200.53470628372929</v>
      </c>
      <c r="DE34" s="55">
        <f t="shared" si="20"/>
        <v>7.6742757893430928</v>
      </c>
      <c r="DF34" s="55">
        <f t="shared" si="21"/>
        <v>14.845232925997147</v>
      </c>
      <c r="DG34" s="55">
        <f t="shared" si="22"/>
        <v>0</v>
      </c>
      <c r="DH34" s="55">
        <f t="shared" si="23"/>
        <v>14.845232925997147</v>
      </c>
      <c r="DI34" s="55">
        <f t="shared" si="24"/>
        <v>200.647602506048</v>
      </c>
    </row>
    <row r="35" spans="1:113">
      <c r="A35" s="7" t="s">
        <v>305</v>
      </c>
      <c r="B35" s="3" t="s">
        <v>139</v>
      </c>
      <c r="C35" s="3" t="s">
        <v>306</v>
      </c>
      <c r="D35" s="4">
        <v>26152</v>
      </c>
      <c r="E35" s="5">
        <v>0</v>
      </c>
      <c r="F35" s="5">
        <v>0</v>
      </c>
      <c r="G35" s="5">
        <v>0</v>
      </c>
      <c r="H35" s="28">
        <v>1116</v>
      </c>
      <c r="I35" s="28">
        <v>0</v>
      </c>
      <c r="J35" s="28">
        <v>0</v>
      </c>
      <c r="K35" s="28">
        <v>0</v>
      </c>
      <c r="L35" s="28">
        <v>1142240</v>
      </c>
      <c r="M35" s="28">
        <v>484760</v>
      </c>
      <c r="N35" s="28">
        <v>0</v>
      </c>
      <c r="O35" s="28">
        <v>160</v>
      </c>
      <c r="P35" s="28">
        <v>0</v>
      </c>
      <c r="Q35" s="28">
        <v>0</v>
      </c>
      <c r="R35" s="28">
        <v>947056</v>
      </c>
      <c r="S35" s="28">
        <v>395</v>
      </c>
      <c r="T35" s="24">
        <v>0</v>
      </c>
      <c r="U35" s="28">
        <v>5660</v>
      </c>
      <c r="V35" s="5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5">
        <v>0</v>
      </c>
      <c r="AC35" s="5">
        <v>0</v>
      </c>
      <c r="AD35" s="5">
        <v>0</v>
      </c>
      <c r="AE35" s="28">
        <v>0</v>
      </c>
      <c r="AF35" s="5">
        <v>0</v>
      </c>
      <c r="AG35" s="5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5">
        <v>0</v>
      </c>
      <c r="AN35" s="5">
        <v>0</v>
      </c>
      <c r="AO35" s="5">
        <v>0</v>
      </c>
      <c r="AP35" s="28">
        <v>238280</v>
      </c>
      <c r="AQ35" s="5">
        <v>0</v>
      </c>
      <c r="AR35" s="5">
        <v>0</v>
      </c>
      <c r="AS35" s="5">
        <v>0</v>
      </c>
      <c r="AT35" s="28">
        <v>450700</v>
      </c>
      <c r="AU35" s="28">
        <v>45760</v>
      </c>
      <c r="AV35" s="28">
        <v>3077610</v>
      </c>
      <c r="AW35" s="28">
        <v>92020</v>
      </c>
      <c r="AX35" s="32">
        <v>0</v>
      </c>
      <c r="AY35" s="32">
        <v>0</v>
      </c>
      <c r="AZ35" s="32">
        <v>0</v>
      </c>
      <c r="BA35" s="32">
        <v>0</v>
      </c>
      <c r="BB35" s="28">
        <v>1650</v>
      </c>
      <c r="BC35" s="28">
        <v>23700</v>
      </c>
      <c r="BD35" s="28">
        <v>15970</v>
      </c>
      <c r="BE35" s="28">
        <v>1110</v>
      </c>
      <c r="BF35" s="24">
        <v>0</v>
      </c>
      <c r="BG35" s="24">
        <v>0</v>
      </c>
      <c r="BH35" s="24">
        <v>0</v>
      </c>
      <c r="BI35" s="24">
        <v>0</v>
      </c>
      <c r="BJ35" s="24">
        <v>1113</v>
      </c>
      <c r="BK35" s="28">
        <v>6894</v>
      </c>
      <c r="BL35" s="28">
        <v>913</v>
      </c>
      <c r="BM35" s="28">
        <v>36480</v>
      </c>
      <c r="BN35" s="28">
        <v>62525</v>
      </c>
      <c r="BO35" s="28">
        <v>302120</v>
      </c>
      <c r="BP35" s="47">
        <v>0</v>
      </c>
      <c r="BQ35" s="28">
        <v>0</v>
      </c>
      <c r="BR35" s="28">
        <v>107600</v>
      </c>
      <c r="BS35" s="28">
        <v>935910</v>
      </c>
      <c r="BT35" s="36">
        <v>0</v>
      </c>
      <c r="BU35" s="39">
        <v>3451110</v>
      </c>
      <c r="BV35" s="39">
        <v>3451110</v>
      </c>
      <c r="BW35" s="43">
        <v>0</v>
      </c>
      <c r="BX35" s="36">
        <v>0</v>
      </c>
      <c r="BY35" s="43">
        <v>204900</v>
      </c>
      <c r="BZ35" s="5">
        <v>0</v>
      </c>
      <c r="CA35" s="5">
        <v>0</v>
      </c>
      <c r="CB35" s="6">
        <v>519280</v>
      </c>
      <c r="CC35" s="28">
        <v>0</v>
      </c>
      <c r="CD35" s="36">
        <v>519280</v>
      </c>
      <c r="CE35" s="36">
        <v>0</v>
      </c>
      <c r="CF35" s="36">
        <v>0</v>
      </c>
      <c r="CG35" s="43">
        <v>0</v>
      </c>
      <c r="CH35" s="47">
        <v>0</v>
      </c>
      <c r="CI35" s="55">
        <f t="shared" si="0"/>
        <v>7980629</v>
      </c>
      <c r="CJ35" s="55">
        <f t="shared" si="1"/>
        <v>3451110</v>
      </c>
      <c r="CK35" s="55">
        <f t="shared" si="2"/>
        <v>519280</v>
      </c>
      <c r="CL35" s="55">
        <f t="shared" si="3"/>
        <v>1113</v>
      </c>
      <c r="CM35" s="55">
        <f t="shared" si="4"/>
        <v>11952132</v>
      </c>
      <c r="CN35" s="59">
        <f t="shared" si="5"/>
        <v>66.771593553350982</v>
      </c>
      <c r="CO35" s="59">
        <v>66.771593553350982</v>
      </c>
      <c r="CP35" s="59">
        <v>66.771593553350982</v>
      </c>
      <c r="CQ35" s="55">
        <f t="shared" si="6"/>
        <v>457.02554297950445</v>
      </c>
      <c r="CR35" s="55">
        <f t="shared" si="7"/>
        <v>12157032</v>
      </c>
      <c r="CS35" s="55">
        <f t="shared" si="8"/>
        <v>464.86050780055064</v>
      </c>
      <c r="CT35" s="55">
        <f t="shared" si="9"/>
        <v>12157032</v>
      </c>
      <c r="CU35" s="55">
        <f t="shared" si="10"/>
        <v>464.86050780055064</v>
      </c>
      <c r="CV35" s="55">
        <f t="shared" si="11"/>
        <v>60.910828999694097</v>
      </c>
      <c r="CW35" s="55">
        <f t="shared" si="12"/>
        <v>18.536249617620069</v>
      </c>
      <c r="CX35" s="55">
        <f t="shared" si="13"/>
        <v>37.963291526460694</v>
      </c>
      <c r="CY35" s="55">
        <f t="shared" si="14"/>
        <v>4.120526154787397</v>
      </c>
      <c r="CZ35" s="55">
        <f t="shared" si="15"/>
        <v>11.552462526766595</v>
      </c>
      <c r="DA35" s="55">
        <f t="shared" si="16"/>
        <v>117.68163046803303</v>
      </c>
      <c r="DB35" s="55">
        <f t="shared" si="17"/>
        <v>35.787320281431633</v>
      </c>
      <c r="DC35" s="55">
        <f t="shared" si="18"/>
        <v>153.46895074946468</v>
      </c>
      <c r="DD35" s="55">
        <f t="shared" si="19"/>
        <v>131.96352095442032</v>
      </c>
      <c r="DE35" s="55">
        <f t="shared" si="20"/>
        <v>4.755085653104925</v>
      </c>
      <c r="DF35" s="55">
        <f t="shared" si="21"/>
        <v>0</v>
      </c>
      <c r="DG35" s="55">
        <f t="shared" si="22"/>
        <v>19.856225145304375</v>
      </c>
      <c r="DH35" s="55">
        <f t="shared" si="23"/>
        <v>19.856225145304375</v>
      </c>
      <c r="DI35" s="55">
        <f t="shared" si="24"/>
        <v>151.81974609972468</v>
      </c>
    </row>
    <row r="36" spans="1:113">
      <c r="A36" s="7" t="s">
        <v>303</v>
      </c>
      <c r="B36" s="3" t="s">
        <v>139</v>
      </c>
      <c r="C36" s="3" t="s">
        <v>304</v>
      </c>
      <c r="D36" s="4">
        <v>2145</v>
      </c>
      <c r="E36" s="5">
        <v>0</v>
      </c>
      <c r="F36" s="5">
        <v>0</v>
      </c>
      <c r="G36" s="5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38800</v>
      </c>
      <c r="N36" s="27">
        <v>0</v>
      </c>
      <c r="O36" s="27">
        <v>0</v>
      </c>
      <c r="P36" s="27">
        <v>0</v>
      </c>
      <c r="Q36" s="27">
        <v>0</v>
      </c>
      <c r="R36" s="27">
        <v>53180</v>
      </c>
      <c r="S36" s="27">
        <v>0</v>
      </c>
      <c r="T36" s="24">
        <v>0</v>
      </c>
      <c r="U36" s="27">
        <v>0</v>
      </c>
      <c r="V36" s="5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5">
        <v>0</v>
      </c>
      <c r="AC36" s="5">
        <v>0</v>
      </c>
      <c r="AD36" s="5">
        <v>0</v>
      </c>
      <c r="AE36" s="27">
        <v>0</v>
      </c>
      <c r="AF36" s="5">
        <v>0</v>
      </c>
      <c r="AG36" s="5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5">
        <v>0</v>
      </c>
      <c r="AN36" s="5">
        <v>0</v>
      </c>
      <c r="AO36" s="5">
        <v>0</v>
      </c>
      <c r="AP36" s="27">
        <v>0</v>
      </c>
      <c r="AQ36" s="5">
        <v>0</v>
      </c>
      <c r="AR36" s="5">
        <v>0</v>
      </c>
      <c r="AS36" s="5">
        <v>0</v>
      </c>
      <c r="AT36" s="27">
        <v>76940</v>
      </c>
      <c r="AU36" s="27">
        <v>0</v>
      </c>
      <c r="AV36" s="27">
        <v>45760</v>
      </c>
      <c r="AW36" s="27">
        <v>0</v>
      </c>
      <c r="AX36" s="32">
        <v>0</v>
      </c>
      <c r="AY36" s="32">
        <v>0</v>
      </c>
      <c r="AZ36" s="32">
        <v>0</v>
      </c>
      <c r="BA36" s="32">
        <v>0</v>
      </c>
      <c r="BB36" s="27">
        <v>0</v>
      </c>
      <c r="BC36" s="27">
        <v>0</v>
      </c>
      <c r="BD36" s="27">
        <v>310</v>
      </c>
      <c r="BE36" s="27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410</v>
      </c>
      <c r="BK36" s="27">
        <v>0</v>
      </c>
      <c r="BL36" s="27">
        <v>240</v>
      </c>
      <c r="BM36" s="27">
        <v>1200</v>
      </c>
      <c r="BN36" s="27">
        <v>0</v>
      </c>
      <c r="BO36" s="27">
        <v>6260</v>
      </c>
      <c r="BP36" s="47">
        <v>0</v>
      </c>
      <c r="BQ36" s="27">
        <v>0</v>
      </c>
      <c r="BR36" s="27">
        <v>0</v>
      </c>
      <c r="BS36" s="27">
        <v>0</v>
      </c>
      <c r="BT36" s="36">
        <v>0</v>
      </c>
      <c r="BU36" s="39">
        <v>371640</v>
      </c>
      <c r="BV36" s="39">
        <v>371640</v>
      </c>
      <c r="BW36" s="43">
        <v>0</v>
      </c>
      <c r="BX36" s="36">
        <v>0</v>
      </c>
      <c r="BY36" s="43">
        <v>0</v>
      </c>
      <c r="BZ36" s="5">
        <v>0</v>
      </c>
      <c r="CA36" s="5">
        <v>0</v>
      </c>
      <c r="CB36" s="6">
        <v>19870</v>
      </c>
      <c r="CC36" s="27">
        <v>0</v>
      </c>
      <c r="CD36" s="36">
        <v>19870</v>
      </c>
      <c r="CE36" s="36">
        <v>0</v>
      </c>
      <c r="CF36" s="36">
        <v>0</v>
      </c>
      <c r="CG36" s="43">
        <v>0</v>
      </c>
      <c r="CH36" s="47">
        <v>0</v>
      </c>
      <c r="CI36" s="55">
        <f t="shared" si="0"/>
        <v>222690</v>
      </c>
      <c r="CJ36" s="55">
        <f t="shared" si="1"/>
        <v>371640</v>
      </c>
      <c r="CK36" s="55">
        <f t="shared" si="2"/>
        <v>19870</v>
      </c>
      <c r="CL36" s="55">
        <f t="shared" si="3"/>
        <v>410</v>
      </c>
      <c r="CM36" s="55">
        <f t="shared" si="4"/>
        <v>614610</v>
      </c>
      <c r="CN36" s="59">
        <f t="shared" si="5"/>
        <v>36.232732952604088</v>
      </c>
      <c r="CO36" s="59">
        <v>36.232732952604088</v>
      </c>
      <c r="CP36" s="59">
        <v>36.232732952604088</v>
      </c>
      <c r="CQ36" s="55">
        <f t="shared" si="6"/>
        <v>286.53146853146853</v>
      </c>
      <c r="CR36" s="55">
        <f t="shared" si="7"/>
        <v>614610</v>
      </c>
      <c r="CS36" s="55">
        <f t="shared" si="8"/>
        <v>286.53146853146853</v>
      </c>
      <c r="CT36" s="55">
        <f t="shared" si="9"/>
        <v>614610</v>
      </c>
      <c r="CU36" s="55">
        <f t="shared" si="10"/>
        <v>286.53146853146853</v>
      </c>
      <c r="CV36" s="55">
        <f t="shared" si="11"/>
        <v>35.869463869463871</v>
      </c>
      <c r="CW36" s="55">
        <f t="shared" si="12"/>
        <v>18.088578088578089</v>
      </c>
      <c r="CX36" s="55">
        <f t="shared" si="13"/>
        <v>24.792540792540791</v>
      </c>
      <c r="CY36" s="55">
        <f t="shared" si="14"/>
        <v>0</v>
      </c>
      <c r="CZ36" s="55">
        <f t="shared" si="15"/>
        <v>2.9184149184149186</v>
      </c>
      <c r="DA36" s="55">
        <f t="shared" si="16"/>
        <v>21.333333333333332</v>
      </c>
      <c r="DB36" s="55">
        <f t="shared" si="17"/>
        <v>0</v>
      </c>
      <c r="DC36" s="55">
        <f t="shared" si="18"/>
        <v>21.333333333333332</v>
      </c>
      <c r="DD36" s="55">
        <f t="shared" si="19"/>
        <v>173.25874125874125</v>
      </c>
      <c r="DE36" s="55">
        <f t="shared" si="20"/>
        <v>0.55944055944055948</v>
      </c>
      <c r="DF36" s="55">
        <f t="shared" si="21"/>
        <v>0</v>
      </c>
      <c r="DG36" s="55">
        <f t="shared" si="22"/>
        <v>9.2634032634032639</v>
      </c>
      <c r="DH36" s="55">
        <f t="shared" si="23"/>
        <v>9.2634032634032639</v>
      </c>
      <c r="DI36" s="55">
        <f t="shared" si="24"/>
        <v>182.52214452214452</v>
      </c>
    </row>
    <row r="37" spans="1:113">
      <c r="A37" s="7" t="s">
        <v>301</v>
      </c>
      <c r="B37" s="3" t="s">
        <v>139</v>
      </c>
      <c r="C37" s="3" t="s">
        <v>302</v>
      </c>
      <c r="D37" s="4">
        <v>1330</v>
      </c>
      <c r="E37" s="5">
        <v>0</v>
      </c>
      <c r="F37" s="5">
        <v>0</v>
      </c>
      <c r="G37" s="5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16370</v>
      </c>
      <c r="M37" s="27">
        <v>1580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4">
        <v>0</v>
      </c>
      <c r="U37" s="27">
        <v>0</v>
      </c>
      <c r="V37" s="5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5">
        <v>0</v>
      </c>
      <c r="AC37" s="5">
        <v>0</v>
      </c>
      <c r="AD37" s="5">
        <v>0</v>
      </c>
      <c r="AE37" s="27">
        <v>0</v>
      </c>
      <c r="AF37" s="5">
        <v>0</v>
      </c>
      <c r="AG37" s="5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5">
        <v>0</v>
      </c>
      <c r="AN37" s="5">
        <v>0</v>
      </c>
      <c r="AO37" s="5">
        <v>0</v>
      </c>
      <c r="AP37" s="27">
        <v>0</v>
      </c>
      <c r="AQ37" s="5">
        <v>0</v>
      </c>
      <c r="AR37" s="5">
        <v>0</v>
      </c>
      <c r="AS37" s="5">
        <v>0</v>
      </c>
      <c r="AT37" s="27">
        <v>53920</v>
      </c>
      <c r="AU37" s="27">
        <v>67390</v>
      </c>
      <c r="AV37" s="27">
        <v>54700</v>
      </c>
      <c r="AW37" s="27">
        <v>3670</v>
      </c>
      <c r="AX37" s="32">
        <v>0</v>
      </c>
      <c r="AY37" s="32">
        <v>0</v>
      </c>
      <c r="AZ37" s="32">
        <v>0</v>
      </c>
      <c r="BA37" s="32">
        <v>0</v>
      </c>
      <c r="BB37" s="27">
        <v>0</v>
      </c>
      <c r="BC37" s="27">
        <v>0</v>
      </c>
      <c r="BD37" s="27">
        <v>760</v>
      </c>
      <c r="BE37" s="27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7">
        <v>0</v>
      </c>
      <c r="BL37" s="27">
        <v>0</v>
      </c>
      <c r="BM37" s="27">
        <v>560</v>
      </c>
      <c r="BN37" s="27">
        <v>220</v>
      </c>
      <c r="BO37" s="27">
        <v>0</v>
      </c>
      <c r="BP37" s="47">
        <v>0</v>
      </c>
      <c r="BQ37" s="27">
        <v>43910</v>
      </c>
      <c r="BR37" s="27">
        <v>2160</v>
      </c>
      <c r="BS37" s="27">
        <v>0</v>
      </c>
      <c r="BT37" s="36">
        <v>0</v>
      </c>
      <c r="BU37" s="39">
        <v>161710</v>
      </c>
      <c r="BV37" s="39">
        <v>161710</v>
      </c>
      <c r="BW37" s="43">
        <v>0</v>
      </c>
      <c r="BX37" s="36">
        <v>0</v>
      </c>
      <c r="BY37" s="43">
        <v>0</v>
      </c>
      <c r="BZ37" s="5">
        <v>0</v>
      </c>
      <c r="CA37" s="5">
        <v>0</v>
      </c>
      <c r="CB37" s="6">
        <v>25800</v>
      </c>
      <c r="CC37" s="27">
        <v>0</v>
      </c>
      <c r="CD37" s="36">
        <v>25800</v>
      </c>
      <c r="CE37" s="36">
        <v>0</v>
      </c>
      <c r="CF37" s="36">
        <v>0</v>
      </c>
      <c r="CG37" s="43">
        <v>0</v>
      </c>
      <c r="CH37" s="47">
        <v>0</v>
      </c>
      <c r="CI37" s="55">
        <f t="shared" si="0"/>
        <v>245240</v>
      </c>
      <c r="CJ37" s="55">
        <f t="shared" si="1"/>
        <v>161710</v>
      </c>
      <c r="CK37" s="55">
        <f t="shared" si="2"/>
        <v>25800</v>
      </c>
      <c r="CL37" s="55">
        <f t="shared" si="3"/>
        <v>0</v>
      </c>
      <c r="CM37" s="55">
        <f t="shared" si="4"/>
        <v>432750</v>
      </c>
      <c r="CN37" s="59">
        <f t="shared" si="5"/>
        <v>56.670132871172726</v>
      </c>
      <c r="CO37" s="59">
        <v>56.670132871172726</v>
      </c>
      <c r="CP37" s="59">
        <v>56.670132871172726</v>
      </c>
      <c r="CQ37" s="55">
        <f t="shared" si="6"/>
        <v>325.37593984962405</v>
      </c>
      <c r="CR37" s="55">
        <f t="shared" si="7"/>
        <v>432750</v>
      </c>
      <c r="CS37" s="55">
        <f t="shared" si="8"/>
        <v>325.37593984962405</v>
      </c>
      <c r="CT37" s="55">
        <f t="shared" si="9"/>
        <v>432750</v>
      </c>
      <c r="CU37" s="55">
        <f t="shared" si="10"/>
        <v>325.37593984962405</v>
      </c>
      <c r="CV37" s="55">
        <f t="shared" si="11"/>
        <v>52.849624060150376</v>
      </c>
      <c r="CW37" s="55">
        <f t="shared" si="12"/>
        <v>34.203007518796994</v>
      </c>
      <c r="CX37" s="55">
        <f t="shared" si="13"/>
        <v>50.669172932330824</v>
      </c>
      <c r="CY37" s="55">
        <f t="shared" si="14"/>
        <v>1.6240601503759398</v>
      </c>
      <c r="CZ37" s="55">
        <f t="shared" si="15"/>
        <v>0</v>
      </c>
      <c r="DA37" s="55">
        <f t="shared" si="16"/>
        <v>41.127819548872182</v>
      </c>
      <c r="DB37" s="55">
        <f t="shared" si="17"/>
        <v>0</v>
      </c>
      <c r="DC37" s="55">
        <f t="shared" si="18"/>
        <v>41.127819548872182</v>
      </c>
      <c r="DD37" s="55">
        <f t="shared" si="19"/>
        <v>121.58646616541354</v>
      </c>
      <c r="DE37" s="55">
        <f t="shared" si="20"/>
        <v>0.5864661654135338</v>
      </c>
      <c r="DF37" s="55">
        <f t="shared" si="21"/>
        <v>0</v>
      </c>
      <c r="DG37" s="55">
        <f t="shared" si="22"/>
        <v>19.398496240601503</v>
      </c>
      <c r="DH37" s="55">
        <f t="shared" si="23"/>
        <v>19.398496240601503</v>
      </c>
      <c r="DI37" s="55">
        <f t="shared" si="24"/>
        <v>140.98496240601503</v>
      </c>
    </row>
    <row r="38" spans="1:113">
      <c r="A38" s="7" t="s">
        <v>299</v>
      </c>
      <c r="B38" s="3" t="s">
        <v>139</v>
      </c>
      <c r="C38" s="3" t="s">
        <v>300</v>
      </c>
      <c r="D38" s="4">
        <v>17110</v>
      </c>
      <c r="E38" s="5">
        <v>0</v>
      </c>
      <c r="F38" s="5">
        <v>0</v>
      </c>
      <c r="G38" s="5">
        <v>0</v>
      </c>
      <c r="H38" s="28">
        <v>723</v>
      </c>
      <c r="I38" s="28">
        <v>0</v>
      </c>
      <c r="J38" s="28">
        <v>0</v>
      </c>
      <c r="K38" s="28">
        <v>0</v>
      </c>
      <c r="L38" s="28">
        <v>473420</v>
      </c>
      <c r="M38" s="28">
        <v>293840</v>
      </c>
      <c r="N38" s="28">
        <v>0</v>
      </c>
      <c r="O38" s="28">
        <v>0</v>
      </c>
      <c r="P38" s="28">
        <v>0</v>
      </c>
      <c r="Q38" s="28">
        <v>0</v>
      </c>
      <c r="R38" s="28">
        <v>493660</v>
      </c>
      <c r="S38" s="28">
        <v>351</v>
      </c>
      <c r="T38" s="24">
        <v>0</v>
      </c>
      <c r="U38" s="28">
        <v>9900</v>
      </c>
      <c r="V38" s="5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5">
        <v>0</v>
      </c>
      <c r="AC38" s="5">
        <v>0</v>
      </c>
      <c r="AD38" s="5">
        <v>0</v>
      </c>
      <c r="AE38" s="28">
        <v>0</v>
      </c>
      <c r="AF38" s="5">
        <v>0</v>
      </c>
      <c r="AG38" s="5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5">
        <v>0</v>
      </c>
      <c r="AN38" s="5">
        <v>0</v>
      </c>
      <c r="AO38" s="5">
        <v>0</v>
      </c>
      <c r="AP38" s="28">
        <v>145080</v>
      </c>
      <c r="AQ38" s="5">
        <v>0</v>
      </c>
      <c r="AR38" s="5">
        <v>0</v>
      </c>
      <c r="AS38" s="5">
        <v>0</v>
      </c>
      <c r="AT38" s="28">
        <v>275540</v>
      </c>
      <c r="AU38" s="28">
        <v>7320</v>
      </c>
      <c r="AV38" s="28">
        <v>1654340</v>
      </c>
      <c r="AW38" s="28">
        <v>39425</v>
      </c>
      <c r="AX38" s="32">
        <v>0</v>
      </c>
      <c r="AY38" s="32">
        <v>0</v>
      </c>
      <c r="AZ38" s="32">
        <v>0</v>
      </c>
      <c r="BA38" s="32">
        <v>0</v>
      </c>
      <c r="BB38" s="28">
        <v>1280</v>
      </c>
      <c r="BC38" s="28">
        <v>13480</v>
      </c>
      <c r="BD38" s="28">
        <v>4170</v>
      </c>
      <c r="BE38" s="28">
        <v>580</v>
      </c>
      <c r="BF38" s="24">
        <v>0</v>
      </c>
      <c r="BG38" s="24">
        <v>0</v>
      </c>
      <c r="BH38" s="24">
        <v>0</v>
      </c>
      <c r="BI38" s="24">
        <v>0</v>
      </c>
      <c r="BJ38" s="24">
        <v>1010</v>
      </c>
      <c r="BK38" s="28">
        <v>4985</v>
      </c>
      <c r="BL38" s="28">
        <v>595</v>
      </c>
      <c r="BM38" s="28">
        <v>27670</v>
      </c>
      <c r="BN38" s="28">
        <v>34460</v>
      </c>
      <c r="BO38" s="28">
        <v>111320</v>
      </c>
      <c r="BP38" s="47">
        <v>0</v>
      </c>
      <c r="BQ38" s="28">
        <v>0</v>
      </c>
      <c r="BR38" s="28">
        <v>38030</v>
      </c>
      <c r="BS38" s="28">
        <v>180080</v>
      </c>
      <c r="BT38" s="36">
        <v>0</v>
      </c>
      <c r="BU38" s="39">
        <v>1515130</v>
      </c>
      <c r="BV38" s="39">
        <v>1515130</v>
      </c>
      <c r="BW38" s="43">
        <v>0</v>
      </c>
      <c r="BX38" s="36">
        <v>0</v>
      </c>
      <c r="BY38" s="43">
        <v>191760</v>
      </c>
      <c r="BZ38" s="5">
        <v>0</v>
      </c>
      <c r="CA38" s="5">
        <v>0</v>
      </c>
      <c r="CB38" s="6">
        <v>290900</v>
      </c>
      <c r="CC38" s="28">
        <v>0</v>
      </c>
      <c r="CD38" s="36">
        <v>290900</v>
      </c>
      <c r="CE38" s="36">
        <v>0</v>
      </c>
      <c r="CF38" s="36">
        <v>0</v>
      </c>
      <c r="CG38" s="43">
        <v>0</v>
      </c>
      <c r="CH38" s="47">
        <v>0</v>
      </c>
      <c r="CI38" s="55">
        <f t="shared" si="0"/>
        <v>3810249</v>
      </c>
      <c r="CJ38" s="55">
        <f t="shared" si="1"/>
        <v>1515130</v>
      </c>
      <c r="CK38" s="55">
        <f t="shared" si="2"/>
        <v>290900</v>
      </c>
      <c r="CL38" s="55">
        <f t="shared" si="3"/>
        <v>1010</v>
      </c>
      <c r="CM38" s="55">
        <f t="shared" si="4"/>
        <v>5617289</v>
      </c>
      <c r="CN38" s="59">
        <f t="shared" si="5"/>
        <v>67.830745400494791</v>
      </c>
      <c r="CO38" s="59">
        <v>67.830745400494791</v>
      </c>
      <c r="CP38" s="59">
        <v>67.830745400494791</v>
      </c>
      <c r="CQ38" s="55">
        <f t="shared" si="6"/>
        <v>328.30444184687315</v>
      </c>
      <c r="CR38" s="55">
        <f t="shared" si="7"/>
        <v>5809049</v>
      </c>
      <c r="CS38" s="55">
        <f t="shared" si="8"/>
        <v>339.51192285213324</v>
      </c>
      <c r="CT38" s="55">
        <f t="shared" si="9"/>
        <v>5809049</v>
      </c>
      <c r="CU38" s="55">
        <f t="shared" si="10"/>
        <v>339.51192285213324</v>
      </c>
      <c r="CV38" s="55">
        <f t="shared" si="11"/>
        <v>43.773232028053769</v>
      </c>
      <c r="CW38" s="55">
        <f t="shared" si="12"/>
        <v>17.173582700175338</v>
      </c>
      <c r="CX38" s="55">
        <f t="shared" si="13"/>
        <v>29.279953243717124</v>
      </c>
      <c r="CY38" s="55">
        <f t="shared" si="14"/>
        <v>2.2226767971946231</v>
      </c>
      <c r="CZ38" s="55">
        <f t="shared" si="15"/>
        <v>6.5061367621274107</v>
      </c>
      <c r="DA38" s="55">
        <f t="shared" si="16"/>
        <v>96.688486265341908</v>
      </c>
      <c r="DB38" s="55">
        <f t="shared" si="17"/>
        <v>10.524839275277616</v>
      </c>
      <c r="DC38" s="55">
        <f t="shared" si="18"/>
        <v>107.21332554061952</v>
      </c>
      <c r="DD38" s="55">
        <f t="shared" si="19"/>
        <v>88.552308591466982</v>
      </c>
      <c r="DE38" s="55">
        <f t="shared" si="20"/>
        <v>4.4938632378725893</v>
      </c>
      <c r="DF38" s="55">
        <f t="shared" si="21"/>
        <v>0</v>
      </c>
      <c r="DG38" s="55">
        <f t="shared" si="22"/>
        <v>17.001753360607832</v>
      </c>
      <c r="DH38" s="55">
        <f t="shared" si="23"/>
        <v>17.001753360607832</v>
      </c>
      <c r="DI38" s="55">
        <f t="shared" si="24"/>
        <v>105.5540619520748</v>
      </c>
    </row>
    <row r="39" spans="1:113">
      <c r="A39" s="7" t="s">
        <v>297</v>
      </c>
      <c r="B39" s="3" t="s">
        <v>139</v>
      </c>
      <c r="C39" s="3" t="s">
        <v>298</v>
      </c>
      <c r="D39" s="4">
        <v>2336</v>
      </c>
      <c r="E39" s="5">
        <v>0</v>
      </c>
      <c r="F39" s="5">
        <v>0</v>
      </c>
      <c r="G39" s="5">
        <v>0</v>
      </c>
      <c r="H39" s="27">
        <v>0</v>
      </c>
      <c r="I39" s="27">
        <v>0</v>
      </c>
      <c r="J39" s="27">
        <v>0</v>
      </c>
      <c r="K39" s="27">
        <v>0</v>
      </c>
      <c r="L39" s="27">
        <v>30710</v>
      </c>
      <c r="M39" s="27">
        <v>7500</v>
      </c>
      <c r="N39" s="27">
        <v>0</v>
      </c>
      <c r="O39" s="27">
        <v>1547</v>
      </c>
      <c r="P39" s="27">
        <v>0</v>
      </c>
      <c r="Q39" s="27">
        <v>0</v>
      </c>
      <c r="R39" s="27">
        <v>0</v>
      </c>
      <c r="S39" s="27">
        <v>0</v>
      </c>
      <c r="T39" s="24">
        <v>0</v>
      </c>
      <c r="U39" s="27">
        <v>0</v>
      </c>
      <c r="V39" s="5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5">
        <v>0</v>
      </c>
      <c r="AC39" s="5">
        <v>0</v>
      </c>
      <c r="AD39" s="5">
        <v>0</v>
      </c>
      <c r="AE39" s="27">
        <v>0</v>
      </c>
      <c r="AF39" s="5">
        <v>0</v>
      </c>
      <c r="AG39" s="5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10764</v>
      </c>
      <c r="AM39" s="5">
        <v>0</v>
      </c>
      <c r="AN39" s="5">
        <v>0</v>
      </c>
      <c r="AO39" s="5">
        <v>0</v>
      </c>
      <c r="AP39" s="27">
        <v>0</v>
      </c>
      <c r="AQ39" s="5">
        <v>0</v>
      </c>
      <c r="AR39" s="5">
        <v>0</v>
      </c>
      <c r="AS39" s="5">
        <v>0</v>
      </c>
      <c r="AT39" s="27">
        <v>0</v>
      </c>
      <c r="AU39" s="27">
        <v>60962</v>
      </c>
      <c r="AV39" s="27">
        <v>0</v>
      </c>
      <c r="AW39" s="27">
        <v>10370</v>
      </c>
      <c r="AX39" s="32">
        <v>0</v>
      </c>
      <c r="AY39" s="32">
        <v>0</v>
      </c>
      <c r="AZ39" s="32">
        <v>0</v>
      </c>
      <c r="BA39" s="32">
        <v>0</v>
      </c>
      <c r="BB39" s="27">
        <v>0</v>
      </c>
      <c r="BC39" s="27">
        <v>3500</v>
      </c>
      <c r="BD39" s="27">
        <v>0</v>
      </c>
      <c r="BE39" s="27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7">
        <v>0</v>
      </c>
      <c r="BL39" s="27">
        <v>0</v>
      </c>
      <c r="BM39" s="27">
        <v>5500</v>
      </c>
      <c r="BN39" s="27">
        <v>0</v>
      </c>
      <c r="BO39" s="27">
        <v>0</v>
      </c>
      <c r="BP39" s="47">
        <v>0</v>
      </c>
      <c r="BQ39" s="27">
        <v>0</v>
      </c>
      <c r="BR39" s="27">
        <v>0</v>
      </c>
      <c r="BS39" s="27">
        <v>0</v>
      </c>
      <c r="BT39" s="36">
        <v>0</v>
      </c>
      <c r="BU39" s="39">
        <v>1200100</v>
      </c>
      <c r="BV39" s="39">
        <v>1200100</v>
      </c>
      <c r="BW39" s="43">
        <v>0</v>
      </c>
      <c r="BX39" s="36">
        <v>0</v>
      </c>
      <c r="BY39" s="43">
        <v>0</v>
      </c>
      <c r="BZ39" s="5">
        <v>0</v>
      </c>
      <c r="CA39" s="5">
        <v>0</v>
      </c>
      <c r="CB39" s="6">
        <v>265850</v>
      </c>
      <c r="CC39" s="27">
        <v>0</v>
      </c>
      <c r="CD39" s="36">
        <v>0</v>
      </c>
      <c r="CE39" s="36">
        <v>0</v>
      </c>
      <c r="CF39" s="36">
        <v>0</v>
      </c>
      <c r="CG39" s="43">
        <v>0</v>
      </c>
      <c r="CH39" s="47">
        <v>0</v>
      </c>
      <c r="CI39" s="55">
        <f t="shared" si="0"/>
        <v>130853</v>
      </c>
      <c r="CJ39" s="55">
        <f t="shared" si="1"/>
        <v>1200100</v>
      </c>
      <c r="CK39" s="55">
        <f t="shared" si="2"/>
        <v>0</v>
      </c>
      <c r="CL39" s="55">
        <f t="shared" si="3"/>
        <v>0</v>
      </c>
      <c r="CM39" s="55">
        <f t="shared" si="4"/>
        <v>1330953</v>
      </c>
      <c r="CN39" s="59">
        <f t="shared" si="5"/>
        <v>9.8315267331002669</v>
      </c>
      <c r="CO39" s="59">
        <v>9.8315267331002669</v>
      </c>
      <c r="CP39" s="59">
        <v>9.8315267331002669</v>
      </c>
      <c r="CQ39" s="55">
        <f t="shared" si="6"/>
        <v>569.75727739726028</v>
      </c>
      <c r="CR39" s="55">
        <f t="shared" si="7"/>
        <v>1330953</v>
      </c>
      <c r="CS39" s="55">
        <f t="shared" si="8"/>
        <v>569.75727739726028</v>
      </c>
      <c r="CT39" s="55">
        <f t="shared" si="9"/>
        <v>1330953</v>
      </c>
      <c r="CU39" s="55">
        <f t="shared" si="10"/>
        <v>569.75727739726028</v>
      </c>
      <c r="CV39" s="55">
        <f t="shared" si="11"/>
        <v>13.14640410958904</v>
      </c>
      <c r="CW39" s="55">
        <f t="shared" si="12"/>
        <v>3.2106164383561642</v>
      </c>
      <c r="CX39" s="55">
        <f t="shared" si="13"/>
        <v>26.096746575342465</v>
      </c>
      <c r="CY39" s="55">
        <f t="shared" si="14"/>
        <v>0.66224315068493156</v>
      </c>
      <c r="CZ39" s="55">
        <f t="shared" si="15"/>
        <v>0</v>
      </c>
      <c r="DA39" s="55">
        <f t="shared" si="16"/>
        <v>0</v>
      </c>
      <c r="DB39" s="55">
        <f t="shared" si="17"/>
        <v>0</v>
      </c>
      <c r="DC39" s="55">
        <f t="shared" si="18"/>
        <v>0</v>
      </c>
      <c r="DD39" s="55">
        <f t="shared" si="19"/>
        <v>513.74143835616439</v>
      </c>
      <c r="DE39" s="55">
        <f t="shared" si="20"/>
        <v>3.8527397260273974</v>
      </c>
      <c r="DF39" s="55">
        <f t="shared" si="21"/>
        <v>0</v>
      </c>
      <c r="DG39" s="55">
        <f t="shared" si="22"/>
        <v>0</v>
      </c>
      <c r="DH39" s="55">
        <f t="shared" si="23"/>
        <v>0</v>
      </c>
      <c r="DI39" s="55">
        <f t="shared" si="24"/>
        <v>513.74143835616439</v>
      </c>
    </row>
    <row r="40" spans="1:113">
      <c r="A40" s="7" t="s">
        <v>295</v>
      </c>
      <c r="B40" s="3" t="s">
        <v>139</v>
      </c>
      <c r="C40" s="3" t="s">
        <v>296</v>
      </c>
      <c r="D40" s="4">
        <v>365</v>
      </c>
      <c r="E40" s="5">
        <v>0</v>
      </c>
      <c r="F40" s="5">
        <v>0</v>
      </c>
      <c r="G40" s="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6840</v>
      </c>
      <c r="M40" s="27">
        <v>200</v>
      </c>
      <c r="N40" s="27">
        <v>0</v>
      </c>
      <c r="O40" s="27">
        <v>0</v>
      </c>
      <c r="P40" s="27">
        <v>0</v>
      </c>
      <c r="Q40" s="27">
        <v>0</v>
      </c>
      <c r="R40" s="27">
        <v>2150</v>
      </c>
      <c r="S40" s="27">
        <v>0</v>
      </c>
      <c r="T40" s="24">
        <v>0</v>
      </c>
      <c r="U40" s="27">
        <v>0</v>
      </c>
      <c r="V40" s="5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5">
        <v>0</v>
      </c>
      <c r="AC40" s="5">
        <v>0</v>
      </c>
      <c r="AD40" s="5">
        <v>0</v>
      </c>
      <c r="AE40" s="27">
        <v>0</v>
      </c>
      <c r="AF40" s="5">
        <v>0</v>
      </c>
      <c r="AG40" s="5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5">
        <v>0</v>
      </c>
      <c r="AN40" s="5">
        <v>0</v>
      </c>
      <c r="AO40" s="5">
        <v>0</v>
      </c>
      <c r="AP40" s="27">
        <v>0</v>
      </c>
      <c r="AQ40" s="5">
        <v>0</v>
      </c>
      <c r="AR40" s="5">
        <v>0</v>
      </c>
      <c r="AS40" s="5">
        <v>0</v>
      </c>
      <c r="AT40" s="27">
        <v>22970</v>
      </c>
      <c r="AU40" s="27">
        <v>30570</v>
      </c>
      <c r="AV40" s="27">
        <v>4610</v>
      </c>
      <c r="AW40" s="27">
        <v>1410</v>
      </c>
      <c r="AX40" s="32">
        <v>0</v>
      </c>
      <c r="AY40" s="32">
        <v>0</v>
      </c>
      <c r="AZ40" s="32">
        <v>0</v>
      </c>
      <c r="BA40" s="32">
        <v>0</v>
      </c>
      <c r="BB40" s="27">
        <v>0</v>
      </c>
      <c r="BC40" s="27">
        <v>400</v>
      </c>
      <c r="BD40" s="27">
        <v>640</v>
      </c>
      <c r="BE40" s="27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7">
        <v>0</v>
      </c>
      <c r="BL40" s="27">
        <v>0</v>
      </c>
      <c r="BM40" s="27">
        <v>800</v>
      </c>
      <c r="BN40" s="27">
        <v>500</v>
      </c>
      <c r="BO40" s="27">
        <v>0</v>
      </c>
      <c r="BP40" s="47">
        <v>0</v>
      </c>
      <c r="BQ40" s="27">
        <v>19410</v>
      </c>
      <c r="BR40" s="27">
        <v>1200</v>
      </c>
      <c r="BS40" s="27">
        <v>0</v>
      </c>
      <c r="BT40" s="36">
        <v>0</v>
      </c>
      <c r="BU40" s="39">
        <v>44130</v>
      </c>
      <c r="BV40" s="39">
        <v>44130</v>
      </c>
      <c r="BW40" s="43">
        <v>0</v>
      </c>
      <c r="BX40" s="36">
        <v>0</v>
      </c>
      <c r="BY40" s="43">
        <v>0</v>
      </c>
      <c r="BZ40" s="5">
        <v>0</v>
      </c>
      <c r="CA40" s="5">
        <v>0</v>
      </c>
      <c r="CB40" s="6">
        <v>4110</v>
      </c>
      <c r="CC40" s="27">
        <v>0</v>
      </c>
      <c r="CD40" s="36">
        <v>4110</v>
      </c>
      <c r="CE40" s="36">
        <v>0</v>
      </c>
      <c r="CF40" s="36">
        <v>0</v>
      </c>
      <c r="CG40" s="43">
        <v>0</v>
      </c>
      <c r="CH40" s="47">
        <v>0</v>
      </c>
      <c r="CI40" s="55">
        <f t="shared" si="0"/>
        <v>91700</v>
      </c>
      <c r="CJ40" s="55">
        <f t="shared" si="1"/>
        <v>44130</v>
      </c>
      <c r="CK40" s="55">
        <f t="shared" si="2"/>
        <v>4110</v>
      </c>
      <c r="CL40" s="55">
        <f t="shared" si="3"/>
        <v>0</v>
      </c>
      <c r="CM40" s="55">
        <f t="shared" si="4"/>
        <v>139940</v>
      </c>
      <c r="CN40" s="59">
        <f t="shared" si="5"/>
        <v>65.528083464341861</v>
      </c>
      <c r="CO40" s="59">
        <v>65.528083464341861</v>
      </c>
      <c r="CP40" s="59">
        <v>65.528083464341861</v>
      </c>
      <c r="CQ40" s="55">
        <f t="shared" si="6"/>
        <v>383.39726027397262</v>
      </c>
      <c r="CR40" s="55">
        <f t="shared" si="7"/>
        <v>139940</v>
      </c>
      <c r="CS40" s="55">
        <f t="shared" si="8"/>
        <v>383.39726027397262</v>
      </c>
      <c r="CT40" s="55">
        <f t="shared" si="9"/>
        <v>139940</v>
      </c>
      <c r="CU40" s="55">
        <f t="shared" si="10"/>
        <v>383.39726027397262</v>
      </c>
      <c r="CV40" s="55">
        <f t="shared" si="11"/>
        <v>81.671232876712324</v>
      </c>
      <c r="CW40" s="55">
        <f t="shared" si="12"/>
        <v>53.726027397260275</v>
      </c>
      <c r="CX40" s="55">
        <f t="shared" si="13"/>
        <v>89.643835616438352</v>
      </c>
      <c r="CY40" s="55">
        <f t="shared" si="14"/>
        <v>3.2876712328767121</v>
      </c>
      <c r="CZ40" s="55">
        <f t="shared" si="15"/>
        <v>0</v>
      </c>
      <c r="DA40" s="55">
        <f t="shared" si="16"/>
        <v>12.63013698630137</v>
      </c>
      <c r="DB40" s="55">
        <f t="shared" si="17"/>
        <v>0</v>
      </c>
      <c r="DC40" s="55">
        <f t="shared" si="18"/>
        <v>12.63013698630137</v>
      </c>
      <c r="DD40" s="55">
        <f t="shared" si="19"/>
        <v>120.9041095890411</v>
      </c>
      <c r="DE40" s="55">
        <f t="shared" si="20"/>
        <v>4.6575342465753424</v>
      </c>
      <c r="DF40" s="55">
        <f t="shared" si="21"/>
        <v>0</v>
      </c>
      <c r="DG40" s="55">
        <f t="shared" si="22"/>
        <v>11.260273972602739</v>
      </c>
      <c r="DH40" s="55">
        <f t="shared" si="23"/>
        <v>11.260273972602739</v>
      </c>
      <c r="DI40" s="55">
        <f t="shared" si="24"/>
        <v>132.16438356164383</v>
      </c>
    </row>
    <row r="41" spans="1:113" ht="13.5" thickBot="1">
      <c r="A41" s="9" t="s">
        <v>227</v>
      </c>
      <c r="B41" s="10" t="s">
        <v>139</v>
      </c>
      <c r="C41" s="10" t="s">
        <v>228</v>
      </c>
      <c r="D41" s="11">
        <v>2048</v>
      </c>
      <c r="E41" s="12">
        <v>0</v>
      </c>
      <c r="F41" s="12">
        <v>0</v>
      </c>
      <c r="G41" s="12">
        <v>0</v>
      </c>
      <c r="H41" s="29">
        <v>44</v>
      </c>
      <c r="I41" s="29">
        <v>0</v>
      </c>
      <c r="J41" s="29">
        <v>0</v>
      </c>
      <c r="K41" s="29">
        <v>0</v>
      </c>
      <c r="L41" s="29">
        <v>2400</v>
      </c>
      <c r="M41" s="29">
        <v>39220</v>
      </c>
      <c r="N41" s="29">
        <v>0</v>
      </c>
      <c r="O41" s="29">
        <v>0</v>
      </c>
      <c r="P41" s="29">
        <v>0</v>
      </c>
      <c r="Q41" s="29">
        <v>0</v>
      </c>
      <c r="R41" s="29">
        <v>64820</v>
      </c>
      <c r="S41" s="29">
        <v>108</v>
      </c>
      <c r="T41" s="30">
        <v>0</v>
      </c>
      <c r="U41" s="29">
        <v>1910</v>
      </c>
      <c r="V41" s="12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12">
        <v>0</v>
      </c>
      <c r="AC41" s="12">
        <v>0</v>
      </c>
      <c r="AD41" s="12">
        <v>0</v>
      </c>
      <c r="AE41" s="29">
        <v>0</v>
      </c>
      <c r="AF41" s="12">
        <v>0</v>
      </c>
      <c r="AG41" s="12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12">
        <v>0</v>
      </c>
      <c r="AN41" s="12">
        <v>0</v>
      </c>
      <c r="AO41" s="12">
        <v>0</v>
      </c>
      <c r="AP41" s="29">
        <v>0</v>
      </c>
      <c r="AQ41" s="12">
        <v>0</v>
      </c>
      <c r="AR41" s="12">
        <v>0</v>
      </c>
      <c r="AS41" s="12">
        <v>0</v>
      </c>
      <c r="AT41" s="29">
        <v>73120</v>
      </c>
      <c r="AU41" s="29">
        <v>0</v>
      </c>
      <c r="AV41" s="29">
        <v>228900</v>
      </c>
      <c r="AW41" s="29">
        <v>5610</v>
      </c>
      <c r="AX41" s="34">
        <v>0</v>
      </c>
      <c r="AY41" s="34">
        <v>0</v>
      </c>
      <c r="AZ41" s="34">
        <v>0</v>
      </c>
      <c r="BA41" s="34">
        <v>0</v>
      </c>
      <c r="BB41" s="29">
        <v>210</v>
      </c>
      <c r="BC41" s="29">
        <v>2040</v>
      </c>
      <c r="BD41" s="29">
        <v>1090</v>
      </c>
      <c r="BE41" s="29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263</v>
      </c>
      <c r="BK41" s="29">
        <v>811</v>
      </c>
      <c r="BL41" s="29">
        <v>250</v>
      </c>
      <c r="BM41" s="29">
        <v>4170</v>
      </c>
      <c r="BN41" s="29">
        <v>4570</v>
      </c>
      <c r="BO41" s="29">
        <v>12060</v>
      </c>
      <c r="BP41" s="49">
        <v>0</v>
      </c>
      <c r="BQ41" s="29">
        <v>0</v>
      </c>
      <c r="BR41" s="29">
        <v>6820</v>
      </c>
      <c r="BS41" s="29">
        <v>19880</v>
      </c>
      <c r="BT41" s="38">
        <v>0</v>
      </c>
      <c r="BU41" s="41">
        <v>133280</v>
      </c>
      <c r="BV41" s="41">
        <v>133280</v>
      </c>
      <c r="BW41" s="45">
        <v>0</v>
      </c>
      <c r="BX41" s="38">
        <v>0</v>
      </c>
      <c r="BY41" s="45">
        <v>8580</v>
      </c>
      <c r="BZ41" s="12">
        <v>0</v>
      </c>
      <c r="CA41" s="12">
        <v>0</v>
      </c>
      <c r="CB41" s="13">
        <v>9040</v>
      </c>
      <c r="CC41" s="29">
        <v>0</v>
      </c>
      <c r="CD41" s="38">
        <v>9040</v>
      </c>
      <c r="CE41" s="38">
        <v>0</v>
      </c>
      <c r="CF41" s="38">
        <v>0</v>
      </c>
      <c r="CG41" s="45">
        <v>0</v>
      </c>
      <c r="CH41" s="49">
        <v>0</v>
      </c>
      <c r="CI41" s="56">
        <f t="shared" si="0"/>
        <v>468033</v>
      </c>
      <c r="CJ41" s="56">
        <f t="shared" si="1"/>
        <v>133280</v>
      </c>
      <c r="CK41" s="56">
        <f t="shared" si="2"/>
        <v>9040</v>
      </c>
      <c r="CL41" s="56">
        <f t="shared" si="3"/>
        <v>263</v>
      </c>
      <c r="CM41" s="56">
        <f t="shared" si="4"/>
        <v>610616</v>
      </c>
      <c r="CN41" s="61">
        <f t="shared" si="5"/>
        <v>76.649318065691034</v>
      </c>
      <c r="CO41" s="61">
        <v>76.649318065691034</v>
      </c>
      <c r="CP41" s="61">
        <v>76.649318065691034</v>
      </c>
      <c r="CQ41" s="56">
        <f t="shared" si="6"/>
        <v>298.15234375</v>
      </c>
      <c r="CR41" s="56">
        <f t="shared" si="7"/>
        <v>619196</v>
      </c>
      <c r="CS41" s="56">
        <f t="shared" si="8"/>
        <v>302.341796875</v>
      </c>
      <c r="CT41" s="56">
        <f t="shared" si="9"/>
        <v>619196</v>
      </c>
      <c r="CU41" s="56">
        <f t="shared" si="10"/>
        <v>302.341796875</v>
      </c>
      <c r="CV41" s="56">
        <f t="shared" si="11"/>
        <v>36.875</v>
      </c>
      <c r="CW41" s="56">
        <f t="shared" si="12"/>
        <v>19.150390625</v>
      </c>
      <c r="CX41" s="56">
        <f t="shared" si="13"/>
        <v>31.650390625</v>
      </c>
      <c r="CY41" s="56">
        <f t="shared" si="14"/>
        <v>3.330078125</v>
      </c>
      <c r="CZ41" s="56">
        <f t="shared" si="15"/>
        <v>5.888671875</v>
      </c>
      <c r="DA41" s="56">
        <f t="shared" si="16"/>
        <v>111.767578125</v>
      </c>
      <c r="DB41" s="56">
        <f t="shared" si="17"/>
        <v>9.70703125</v>
      </c>
      <c r="DC41" s="56">
        <f t="shared" si="18"/>
        <v>121.474609375</v>
      </c>
      <c r="DD41" s="56">
        <f t="shared" si="19"/>
        <v>65.078125</v>
      </c>
      <c r="DE41" s="56">
        <f t="shared" si="20"/>
        <v>5.3662109375</v>
      </c>
      <c r="DF41" s="56">
        <f t="shared" si="21"/>
        <v>0</v>
      </c>
      <c r="DG41" s="56">
        <f t="shared" si="22"/>
        <v>4.4140625</v>
      </c>
      <c r="DH41" s="56">
        <f t="shared" si="23"/>
        <v>4.4140625</v>
      </c>
      <c r="DI41" s="56">
        <f t="shared" si="24"/>
        <v>69.4921875</v>
      </c>
    </row>
    <row r="42" spans="1:113" ht="13.5" thickBot="1">
      <c r="A42" s="9" t="s">
        <v>719</v>
      </c>
      <c r="B42" s="10"/>
      <c r="C42" s="10" t="s">
        <v>719</v>
      </c>
      <c r="D42" s="11">
        <f t="shared" ref="D42:AI42" si="25">SUM(D2:D41)</f>
        <v>175625</v>
      </c>
      <c r="E42" s="12">
        <f t="shared" si="25"/>
        <v>0</v>
      </c>
      <c r="F42" s="12">
        <f t="shared" si="25"/>
        <v>0</v>
      </c>
      <c r="G42" s="12">
        <f t="shared" si="25"/>
        <v>0</v>
      </c>
      <c r="H42" s="29">
        <f t="shared" si="25"/>
        <v>3935.64</v>
      </c>
      <c r="I42" s="29">
        <f t="shared" si="25"/>
        <v>0</v>
      </c>
      <c r="J42" s="29">
        <f t="shared" si="25"/>
        <v>0</v>
      </c>
      <c r="K42" s="29">
        <f t="shared" si="25"/>
        <v>0</v>
      </c>
      <c r="L42" s="29">
        <f t="shared" si="25"/>
        <v>3466450</v>
      </c>
      <c r="M42" s="29">
        <f t="shared" si="25"/>
        <v>3086096</v>
      </c>
      <c r="N42" s="29">
        <f t="shared" si="25"/>
        <v>0</v>
      </c>
      <c r="O42" s="29">
        <f t="shared" si="25"/>
        <v>3567</v>
      </c>
      <c r="P42" s="29">
        <f t="shared" si="25"/>
        <v>258030</v>
      </c>
      <c r="Q42" s="29">
        <f t="shared" si="25"/>
        <v>0</v>
      </c>
      <c r="R42" s="29">
        <f t="shared" si="25"/>
        <v>4919356.9399999995</v>
      </c>
      <c r="S42" s="29">
        <f t="shared" si="25"/>
        <v>1553</v>
      </c>
      <c r="T42" s="30">
        <f t="shared" si="25"/>
        <v>640.03</v>
      </c>
      <c r="U42" s="29">
        <f t="shared" si="25"/>
        <v>42530.51</v>
      </c>
      <c r="V42" s="12">
        <f t="shared" si="25"/>
        <v>0</v>
      </c>
      <c r="W42" s="29">
        <f t="shared" si="25"/>
        <v>220</v>
      </c>
      <c r="X42" s="29">
        <f t="shared" si="25"/>
        <v>0</v>
      </c>
      <c r="Y42" s="29">
        <f t="shared" si="25"/>
        <v>0</v>
      </c>
      <c r="Z42" s="29">
        <f t="shared" si="25"/>
        <v>0</v>
      </c>
      <c r="AA42" s="29">
        <f t="shared" si="25"/>
        <v>0</v>
      </c>
      <c r="AB42" s="12">
        <f t="shared" si="25"/>
        <v>0</v>
      </c>
      <c r="AC42" s="12">
        <f t="shared" si="25"/>
        <v>0</v>
      </c>
      <c r="AD42" s="12">
        <f t="shared" si="25"/>
        <v>0</v>
      </c>
      <c r="AE42" s="29">
        <f t="shared" si="25"/>
        <v>1350</v>
      </c>
      <c r="AF42" s="12">
        <f t="shared" si="25"/>
        <v>0</v>
      </c>
      <c r="AG42" s="12">
        <f t="shared" si="25"/>
        <v>172460</v>
      </c>
      <c r="AH42" s="29">
        <f t="shared" si="25"/>
        <v>0</v>
      </c>
      <c r="AI42" s="29">
        <f t="shared" si="25"/>
        <v>81460</v>
      </c>
      <c r="AJ42" s="29">
        <f t="shared" ref="AJ42:BO42" si="26">SUM(AJ2:AJ41)</f>
        <v>0</v>
      </c>
      <c r="AK42" s="29">
        <f t="shared" si="26"/>
        <v>0</v>
      </c>
      <c r="AL42" s="29">
        <f t="shared" si="26"/>
        <v>12864</v>
      </c>
      <c r="AM42" s="12">
        <f t="shared" si="26"/>
        <v>0</v>
      </c>
      <c r="AN42" s="12">
        <f t="shared" si="26"/>
        <v>72975</v>
      </c>
      <c r="AO42" s="12">
        <f t="shared" si="26"/>
        <v>0</v>
      </c>
      <c r="AP42" s="29">
        <f t="shared" si="26"/>
        <v>465250</v>
      </c>
      <c r="AQ42" s="12">
        <f t="shared" si="26"/>
        <v>84</v>
      </c>
      <c r="AR42" s="12">
        <f t="shared" si="26"/>
        <v>0</v>
      </c>
      <c r="AS42" s="12">
        <f t="shared" si="26"/>
        <v>0</v>
      </c>
      <c r="AT42" s="29">
        <f t="shared" si="26"/>
        <v>5455977.2200000007</v>
      </c>
      <c r="AU42" s="29">
        <f t="shared" si="26"/>
        <v>557805</v>
      </c>
      <c r="AV42" s="29">
        <f t="shared" si="26"/>
        <v>17109550</v>
      </c>
      <c r="AW42" s="29">
        <f t="shared" si="26"/>
        <v>531606.09000000008</v>
      </c>
      <c r="AX42" s="34">
        <f t="shared" si="26"/>
        <v>0</v>
      </c>
      <c r="AY42" s="34">
        <f t="shared" si="26"/>
        <v>0</v>
      </c>
      <c r="AZ42" s="34">
        <f t="shared" si="26"/>
        <v>0</v>
      </c>
      <c r="BA42" s="34">
        <f t="shared" si="26"/>
        <v>194.84999999999997</v>
      </c>
      <c r="BB42" s="29">
        <f t="shared" si="26"/>
        <v>8888.02</v>
      </c>
      <c r="BC42" s="29">
        <f t="shared" si="26"/>
        <v>217579.66</v>
      </c>
      <c r="BD42" s="29">
        <f t="shared" si="26"/>
        <v>84300.73</v>
      </c>
      <c r="BE42" s="29">
        <f t="shared" si="26"/>
        <v>4029.8</v>
      </c>
      <c r="BF42" s="30">
        <f t="shared" si="26"/>
        <v>3700.63</v>
      </c>
      <c r="BG42" s="30">
        <f t="shared" si="26"/>
        <v>1898</v>
      </c>
      <c r="BH42" s="30">
        <f t="shared" si="26"/>
        <v>0</v>
      </c>
      <c r="BI42" s="30">
        <f t="shared" si="26"/>
        <v>0</v>
      </c>
      <c r="BJ42" s="30">
        <f t="shared" si="26"/>
        <v>12843</v>
      </c>
      <c r="BK42" s="29">
        <f t="shared" si="26"/>
        <v>28091.760000000002</v>
      </c>
      <c r="BL42" s="29">
        <f t="shared" si="26"/>
        <v>5217</v>
      </c>
      <c r="BM42" s="29">
        <f t="shared" si="26"/>
        <v>296904.08999999997</v>
      </c>
      <c r="BN42" s="29">
        <f t="shared" si="26"/>
        <v>274367.12</v>
      </c>
      <c r="BO42" s="29">
        <f t="shared" si="26"/>
        <v>1472420.5699999998</v>
      </c>
      <c r="BP42" s="49">
        <f t="shared" ref="BP42:CM42" si="27">SUM(BP2:BP41)</f>
        <v>119100</v>
      </c>
      <c r="BQ42" s="29">
        <f t="shared" si="27"/>
        <v>339310</v>
      </c>
      <c r="BR42" s="29">
        <f t="shared" si="27"/>
        <v>616504.99</v>
      </c>
      <c r="BS42" s="29">
        <f t="shared" si="27"/>
        <v>7732267.1299999999</v>
      </c>
      <c r="BT42" s="38">
        <f t="shared" si="27"/>
        <v>0</v>
      </c>
      <c r="BU42" s="41">
        <f t="shared" si="27"/>
        <v>30476110</v>
      </c>
      <c r="BV42" s="41">
        <f t="shared" si="27"/>
        <v>30476110</v>
      </c>
      <c r="BW42" s="45">
        <f t="shared" si="27"/>
        <v>0</v>
      </c>
      <c r="BX42" s="38">
        <f t="shared" si="27"/>
        <v>0</v>
      </c>
      <c r="BY42" s="45">
        <f t="shared" si="27"/>
        <v>1468410</v>
      </c>
      <c r="BZ42" s="12">
        <f t="shared" si="27"/>
        <v>0</v>
      </c>
      <c r="CA42" s="12">
        <f t="shared" si="27"/>
        <v>7380</v>
      </c>
      <c r="CB42" s="13">
        <f t="shared" si="27"/>
        <v>3139470.16</v>
      </c>
      <c r="CC42" s="29">
        <f t="shared" si="27"/>
        <v>350710</v>
      </c>
      <c r="CD42" s="38">
        <f t="shared" si="27"/>
        <v>2522910.16</v>
      </c>
      <c r="CE42" s="38">
        <f t="shared" si="27"/>
        <v>2470</v>
      </c>
      <c r="CF42" s="38">
        <f t="shared" si="27"/>
        <v>0</v>
      </c>
      <c r="CG42" s="45">
        <f t="shared" si="27"/>
        <v>0</v>
      </c>
      <c r="CH42" s="49">
        <f t="shared" si="27"/>
        <v>3375150</v>
      </c>
      <c r="CI42" s="56">
        <f t="shared" si="27"/>
        <v>47428192.270000003</v>
      </c>
      <c r="CJ42" s="56">
        <f t="shared" si="27"/>
        <v>30476110</v>
      </c>
      <c r="CK42" s="56">
        <f t="shared" si="27"/>
        <v>2525380.16</v>
      </c>
      <c r="CL42" s="56">
        <f t="shared" si="27"/>
        <v>19276.509999999998</v>
      </c>
      <c r="CM42" s="56">
        <f t="shared" si="27"/>
        <v>80448958.939999998</v>
      </c>
      <c r="CN42" s="61">
        <f>CI42/CM42*100</f>
        <v>58.95438908708892</v>
      </c>
      <c r="CO42" s="61">
        <v>58.95438908708892</v>
      </c>
      <c r="CP42" s="61">
        <v>58.95438908708892</v>
      </c>
      <c r="CQ42" s="56">
        <f t="shared" si="6"/>
        <v>458.07236407117438</v>
      </c>
      <c r="CR42" s="56">
        <f t="shared" si="7"/>
        <v>81917368.939999998</v>
      </c>
      <c r="CS42" s="56">
        <f t="shared" si="8"/>
        <v>466.43341745195727</v>
      </c>
      <c r="CT42" s="56">
        <f t="shared" si="9"/>
        <v>85411618.939999998</v>
      </c>
      <c r="CU42" s="56">
        <f t="shared" si="10"/>
        <v>486.32950286120996</v>
      </c>
      <c r="CV42" s="56">
        <f t="shared" si="11"/>
        <v>50.803856056939509</v>
      </c>
      <c r="CW42" s="56">
        <f t="shared" si="12"/>
        <v>19.504091103202846</v>
      </c>
      <c r="CX42" s="56">
        <f t="shared" si="13"/>
        <v>31.186687202846972</v>
      </c>
      <c r="CY42" s="56">
        <f t="shared" si="14"/>
        <v>3.5306590177935941</v>
      </c>
      <c r="CZ42" s="56">
        <f t="shared" si="15"/>
        <v>8.3838893665480416</v>
      </c>
      <c r="DA42" s="56">
        <f t="shared" si="16"/>
        <v>97.420925266903922</v>
      </c>
      <c r="DB42" s="56">
        <f t="shared" si="17"/>
        <v>44.027143800711741</v>
      </c>
      <c r="DC42" s="56">
        <f t="shared" si="18"/>
        <v>141.44806906761568</v>
      </c>
      <c r="DD42" s="56">
        <f t="shared" si="19"/>
        <v>173.52945195729538</v>
      </c>
      <c r="DE42" s="56">
        <f t="shared" si="20"/>
        <v>4.5422854946619209</v>
      </c>
      <c r="DF42" s="56">
        <f t="shared" si="21"/>
        <v>1.9969252669039146</v>
      </c>
      <c r="DG42" s="56">
        <f t="shared" si="22"/>
        <v>14.3653247544484</v>
      </c>
      <c r="DH42" s="56">
        <f t="shared" si="23"/>
        <v>16.362250021352313</v>
      </c>
      <c r="DI42" s="56">
        <f t="shared" si="24"/>
        <v>187.90884076868326</v>
      </c>
    </row>
  </sheetData>
  <conditionalFormatting sqref="CN1:CN1048576">
    <cfRule type="cellIs" dxfId="55" priority="8" operator="greaterThan">
      <formula>65</formula>
    </cfRule>
  </conditionalFormatting>
  <conditionalFormatting sqref="CO1:CO1048576">
    <cfRule type="cellIs" dxfId="54" priority="7" operator="between">
      <formula>35</formula>
      <formula>65</formula>
    </cfRule>
  </conditionalFormatting>
  <conditionalFormatting sqref="CP1:CP42">
    <cfRule type="cellIs" dxfId="53" priority="6" operator="lessThan">
      <formula>35</formula>
    </cfRule>
  </conditionalFormatting>
  <conditionalFormatting sqref="CQ1:CQ1048576 CS1:CS1048576 CU1:CU1048576">
    <cfRule type="cellIs" dxfId="52" priority="5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59"/>
  <sheetViews>
    <sheetView workbookViewId="0">
      <pane ySplit="1" topLeftCell="A38" activePane="bottomLeft" state="frozen"/>
      <selection pane="bottomLeft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715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7" t="s">
        <v>88</v>
      </c>
      <c r="B2" s="3" t="s">
        <v>80</v>
      </c>
      <c r="C2" s="3" t="s">
        <v>89</v>
      </c>
      <c r="D2" s="4">
        <v>121</v>
      </c>
      <c r="E2" s="5">
        <v>0</v>
      </c>
      <c r="F2" s="5">
        <v>0</v>
      </c>
      <c r="G2" s="5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1190</v>
      </c>
      <c r="N2" s="27">
        <v>0</v>
      </c>
      <c r="O2" s="27">
        <v>0</v>
      </c>
      <c r="P2" s="27">
        <v>0</v>
      </c>
      <c r="Q2" s="27">
        <v>0</v>
      </c>
      <c r="R2" s="27">
        <v>5920</v>
      </c>
      <c r="S2" s="27">
        <v>0</v>
      </c>
      <c r="T2" s="24">
        <v>0</v>
      </c>
      <c r="U2" s="27">
        <v>0</v>
      </c>
      <c r="V2" s="5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5">
        <v>0</v>
      </c>
      <c r="AC2" s="5">
        <v>0</v>
      </c>
      <c r="AD2" s="5">
        <v>0</v>
      </c>
      <c r="AE2" s="27">
        <v>0</v>
      </c>
      <c r="AF2" s="5">
        <v>0</v>
      </c>
      <c r="AG2" s="5">
        <v>0</v>
      </c>
      <c r="AH2" s="27">
        <v>0</v>
      </c>
      <c r="AI2" s="27">
        <v>0</v>
      </c>
      <c r="AJ2" s="27">
        <v>0</v>
      </c>
      <c r="AK2" s="27">
        <v>0</v>
      </c>
      <c r="AL2" s="27">
        <v>0</v>
      </c>
      <c r="AM2" s="5">
        <v>0</v>
      </c>
      <c r="AN2" s="5">
        <v>0</v>
      </c>
      <c r="AO2" s="5">
        <v>0</v>
      </c>
      <c r="AP2" s="27">
        <v>0</v>
      </c>
      <c r="AQ2" s="5">
        <v>0</v>
      </c>
      <c r="AR2" s="5">
        <v>0</v>
      </c>
      <c r="AS2" s="5">
        <v>0</v>
      </c>
      <c r="AT2" s="27">
        <v>3090</v>
      </c>
      <c r="AU2" s="27">
        <v>0</v>
      </c>
      <c r="AV2" s="27">
        <v>0</v>
      </c>
      <c r="AW2" s="27">
        <v>0</v>
      </c>
      <c r="AX2" s="32">
        <v>0</v>
      </c>
      <c r="AY2" s="32">
        <v>0</v>
      </c>
      <c r="AZ2" s="32">
        <v>0</v>
      </c>
      <c r="BA2" s="32">
        <v>0</v>
      </c>
      <c r="BB2" s="27">
        <v>0</v>
      </c>
      <c r="BC2" s="27">
        <v>0</v>
      </c>
      <c r="BD2" s="27">
        <v>0</v>
      </c>
      <c r="BE2" s="27">
        <v>0</v>
      </c>
      <c r="BF2" s="24">
        <v>0</v>
      </c>
      <c r="BG2" s="24">
        <v>0</v>
      </c>
      <c r="BH2" s="24">
        <v>0</v>
      </c>
      <c r="BI2" s="24">
        <v>0</v>
      </c>
      <c r="BJ2" s="24">
        <v>0</v>
      </c>
      <c r="BK2" s="27">
        <v>70</v>
      </c>
      <c r="BL2" s="27">
        <v>0</v>
      </c>
      <c r="BM2" s="27">
        <v>0</v>
      </c>
      <c r="BN2" s="27">
        <v>0</v>
      </c>
      <c r="BO2" s="27">
        <v>2390</v>
      </c>
      <c r="BP2" s="47">
        <v>0</v>
      </c>
      <c r="BQ2" s="27">
        <v>0</v>
      </c>
      <c r="BR2" s="27">
        <v>1970</v>
      </c>
      <c r="BS2" s="27">
        <v>0</v>
      </c>
      <c r="BT2" s="36">
        <v>0</v>
      </c>
      <c r="BU2" s="39">
        <v>31210</v>
      </c>
      <c r="BV2" s="39">
        <v>31210</v>
      </c>
      <c r="BW2" s="43">
        <v>0</v>
      </c>
      <c r="BX2" s="36">
        <v>0</v>
      </c>
      <c r="BY2" s="43">
        <v>0</v>
      </c>
      <c r="BZ2" s="5">
        <v>0</v>
      </c>
      <c r="CA2" s="5">
        <v>0</v>
      </c>
      <c r="CB2" s="6">
        <v>2830</v>
      </c>
      <c r="CC2" s="27">
        <v>2830</v>
      </c>
      <c r="CD2" s="36">
        <v>0</v>
      </c>
      <c r="CE2" s="36">
        <v>0</v>
      </c>
      <c r="CF2" s="36">
        <v>0</v>
      </c>
      <c r="CG2" s="43">
        <v>0</v>
      </c>
      <c r="CH2" s="47">
        <v>0</v>
      </c>
      <c r="CI2" s="55">
        <f t="shared" ref="CI2:CI23" si="0">H2+I2+J2+K2+L2+M2+N2+O2+P2+Q2+R2+S2+U2+W2+X2+Y2+Z2+AA2+AE2+AH2+AI2+AJ2+AK2+AL2+AP2+AT2+AU2+AV2+AW2+BB2+BC2+BD2+BE2+BK2+BL2+BM2+BN2+BO2+BQ2+BR2+BS2+CC2</f>
        <v>17460</v>
      </c>
      <c r="CJ2" s="55">
        <f t="shared" ref="CJ2:CJ24" si="1">BV2</f>
        <v>31210</v>
      </c>
      <c r="CK2" s="55">
        <f t="shared" ref="CK2:CK24" si="2">BT2+BX2+CD2+CE2+CF2</f>
        <v>0</v>
      </c>
      <c r="CL2" s="55">
        <f t="shared" ref="CL2:CL24" si="3">T2+AX2+AY2+AZ2+BA2+BF2+BG2+BH2+BI2+BJ2</f>
        <v>0</v>
      </c>
      <c r="CM2" s="55">
        <f t="shared" ref="CM2:CM24" si="4">CI2+CJ2+CK2+CL2</f>
        <v>48670</v>
      </c>
      <c r="CN2" s="59">
        <f t="shared" ref="CN2:CN24" si="5">CI2/CM2*100</f>
        <v>35.874255188000816</v>
      </c>
      <c r="CO2" s="59">
        <v>35.874255188000816</v>
      </c>
      <c r="CP2" s="59">
        <v>35.874255188000816</v>
      </c>
      <c r="CQ2" s="55">
        <f t="shared" ref="CQ2:CQ23" si="6">CM2/D2</f>
        <v>402.23140495867767</v>
      </c>
      <c r="CR2" s="55">
        <f t="shared" ref="CR2:CR24" si="7">CM2+BW2+BY2</f>
        <v>48670</v>
      </c>
      <c r="CS2" s="55">
        <f t="shared" ref="CS2:CS23" si="8">CR2/D2</f>
        <v>402.23140495867767</v>
      </c>
      <c r="CT2" s="55">
        <f t="shared" ref="CT2:CT23" si="9">CR2+CH2+BP2</f>
        <v>48670</v>
      </c>
      <c r="CU2" s="55">
        <f t="shared" ref="CU2:CU23" si="10">CT2/D2</f>
        <v>402.23140495867767</v>
      </c>
      <c r="CV2" s="55">
        <f t="shared" ref="CV2:CV24" si="11">(L2+AT2)/D2</f>
        <v>25.537190082644628</v>
      </c>
      <c r="CW2" s="55">
        <f t="shared" ref="CW2:CW23" si="12">(M2+BQ2)/D2</f>
        <v>9.8347107438016526</v>
      </c>
      <c r="CX2" s="55">
        <f t="shared" ref="CX2:CX24" si="13">(R2+AU2)/D2</f>
        <v>48.925619834710744</v>
      </c>
      <c r="CY2" s="55">
        <f t="shared" ref="CY2:CY23" si="14">(O2+BR2)/D2</f>
        <v>16.280991735537189</v>
      </c>
      <c r="CZ2" s="55">
        <f t="shared" ref="CZ2:CZ24" si="15">(N2+BO2)/D2</f>
        <v>19.75206611570248</v>
      </c>
      <c r="DA2" s="55">
        <f t="shared" ref="DA2:DA24" si="16">AV2/D2</f>
        <v>0</v>
      </c>
      <c r="DB2" s="55">
        <f t="shared" ref="DB2:DB23" si="17">BS2/D2</f>
        <v>0</v>
      </c>
      <c r="DC2" s="55">
        <f t="shared" ref="DC2:DC24" si="18">DA2+DB2</f>
        <v>0</v>
      </c>
      <c r="DD2" s="55">
        <f t="shared" ref="DD2:DD23" si="19">BV2/D2</f>
        <v>257.93388429752065</v>
      </c>
      <c r="DE2" s="55">
        <f t="shared" ref="DE2:DE24" si="20">(X2+Y2+Z2+AA2+BB2+BC2+BM2+BN2)/D2</f>
        <v>0</v>
      </c>
      <c r="DF2" s="55">
        <f t="shared" ref="DF2:DF23" si="21">CC2/D2</f>
        <v>23.388429752066116</v>
      </c>
      <c r="DG2" s="55">
        <f t="shared" ref="DG2:DG23" si="22">CD2/D2</f>
        <v>0</v>
      </c>
      <c r="DH2" s="55">
        <f t="shared" ref="DH2:DH24" si="23">DF2+DG2</f>
        <v>23.388429752066116</v>
      </c>
      <c r="DI2" s="55">
        <f t="shared" ref="DI2:DI23" si="24">(CJ2+CK2)/D2</f>
        <v>257.93388429752065</v>
      </c>
    </row>
    <row r="3" spans="1:113">
      <c r="A3" s="7" t="s">
        <v>84</v>
      </c>
      <c r="B3" s="3" t="s">
        <v>80</v>
      </c>
      <c r="C3" s="3" t="s">
        <v>85</v>
      </c>
      <c r="D3" s="4">
        <v>2280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1990</v>
      </c>
      <c r="K3" s="27">
        <v>0</v>
      </c>
      <c r="L3" s="27">
        <v>27040</v>
      </c>
      <c r="M3" s="27">
        <v>6050</v>
      </c>
      <c r="N3" s="27">
        <v>0</v>
      </c>
      <c r="O3" s="27">
        <v>0</v>
      </c>
      <c r="P3" s="27">
        <v>56270</v>
      </c>
      <c r="Q3" s="27">
        <v>0</v>
      </c>
      <c r="R3" s="27">
        <v>58570</v>
      </c>
      <c r="S3" s="27">
        <v>0</v>
      </c>
      <c r="T3" s="24">
        <v>0</v>
      </c>
      <c r="U3" s="27">
        <v>5670</v>
      </c>
      <c r="V3" s="5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5">
        <v>0</v>
      </c>
      <c r="AN3" s="5">
        <v>0</v>
      </c>
      <c r="AO3" s="5">
        <v>0</v>
      </c>
      <c r="AP3" s="27">
        <v>0</v>
      </c>
      <c r="AQ3" s="5">
        <v>0</v>
      </c>
      <c r="AR3" s="5">
        <v>0</v>
      </c>
      <c r="AS3" s="5">
        <v>0</v>
      </c>
      <c r="AT3" s="27">
        <v>82460</v>
      </c>
      <c r="AU3" s="27">
        <v>0</v>
      </c>
      <c r="AV3" s="27">
        <v>254990</v>
      </c>
      <c r="AW3" s="27">
        <v>7350</v>
      </c>
      <c r="AX3" s="32">
        <v>0</v>
      </c>
      <c r="AY3" s="32">
        <v>0</v>
      </c>
      <c r="AZ3" s="32">
        <v>0</v>
      </c>
      <c r="BA3" s="32">
        <v>0</v>
      </c>
      <c r="BB3" s="27">
        <v>180</v>
      </c>
      <c r="BC3" s="27">
        <v>2480</v>
      </c>
      <c r="BD3" s="27">
        <v>1270</v>
      </c>
      <c r="BE3" s="27">
        <v>0</v>
      </c>
      <c r="BF3" s="24">
        <v>0</v>
      </c>
      <c r="BG3" s="24">
        <v>0</v>
      </c>
      <c r="BH3" s="24">
        <v>0</v>
      </c>
      <c r="BI3" s="24">
        <v>125</v>
      </c>
      <c r="BJ3" s="24">
        <v>0</v>
      </c>
      <c r="BK3" s="27">
        <v>920</v>
      </c>
      <c r="BL3" s="27">
        <v>0</v>
      </c>
      <c r="BM3" s="27">
        <v>6930</v>
      </c>
      <c r="BN3" s="27">
        <v>2320</v>
      </c>
      <c r="BO3" s="27">
        <v>22660</v>
      </c>
      <c r="BP3" s="47">
        <v>0</v>
      </c>
      <c r="BQ3" s="27">
        <v>0</v>
      </c>
      <c r="BR3" s="27">
        <v>14950</v>
      </c>
      <c r="BS3" s="27">
        <v>0</v>
      </c>
      <c r="BT3" s="36">
        <v>0</v>
      </c>
      <c r="BU3" s="39">
        <v>197455</v>
      </c>
      <c r="BV3" s="39">
        <v>197455</v>
      </c>
      <c r="BW3" s="43">
        <v>0</v>
      </c>
      <c r="BX3" s="36">
        <v>0</v>
      </c>
      <c r="BY3" s="43">
        <v>34230</v>
      </c>
      <c r="BZ3" s="5">
        <v>0</v>
      </c>
      <c r="CA3" s="5">
        <v>0</v>
      </c>
      <c r="CB3" s="6">
        <v>34090</v>
      </c>
      <c r="CC3" s="27">
        <v>34090</v>
      </c>
      <c r="CD3" s="36">
        <v>0</v>
      </c>
      <c r="CE3" s="36">
        <v>0</v>
      </c>
      <c r="CF3" s="36">
        <v>0</v>
      </c>
      <c r="CG3" s="43">
        <v>0</v>
      </c>
      <c r="CH3" s="47">
        <v>0</v>
      </c>
      <c r="CI3" s="55">
        <f t="shared" si="0"/>
        <v>586190</v>
      </c>
      <c r="CJ3" s="55">
        <f t="shared" si="1"/>
        <v>197455</v>
      </c>
      <c r="CK3" s="55">
        <f t="shared" si="2"/>
        <v>0</v>
      </c>
      <c r="CL3" s="55">
        <f t="shared" si="3"/>
        <v>125</v>
      </c>
      <c r="CM3" s="55">
        <f t="shared" si="4"/>
        <v>783770</v>
      </c>
      <c r="CN3" s="59">
        <f t="shared" si="5"/>
        <v>74.791073911989486</v>
      </c>
      <c r="CO3" s="59">
        <v>74.791073911989486</v>
      </c>
      <c r="CP3" s="59">
        <v>74.791073911989486</v>
      </c>
      <c r="CQ3" s="55">
        <f t="shared" si="6"/>
        <v>343.75877192982455</v>
      </c>
      <c r="CR3" s="55">
        <f t="shared" si="7"/>
        <v>818000</v>
      </c>
      <c r="CS3" s="55">
        <f t="shared" si="8"/>
        <v>358.77192982456143</v>
      </c>
      <c r="CT3" s="55">
        <f t="shared" si="9"/>
        <v>818000</v>
      </c>
      <c r="CU3" s="55">
        <f t="shared" si="10"/>
        <v>358.77192982456143</v>
      </c>
      <c r="CV3" s="55">
        <f t="shared" si="11"/>
        <v>48.026315789473685</v>
      </c>
      <c r="CW3" s="55">
        <f t="shared" si="12"/>
        <v>2.6535087719298245</v>
      </c>
      <c r="CX3" s="55">
        <f t="shared" si="13"/>
        <v>25.688596491228068</v>
      </c>
      <c r="CY3" s="55">
        <f t="shared" si="14"/>
        <v>6.557017543859649</v>
      </c>
      <c r="CZ3" s="55">
        <f t="shared" si="15"/>
        <v>9.9385964912280702</v>
      </c>
      <c r="DA3" s="55">
        <f t="shared" si="16"/>
        <v>111.83771929824562</v>
      </c>
      <c r="DB3" s="55">
        <f t="shared" si="17"/>
        <v>0</v>
      </c>
      <c r="DC3" s="55">
        <f t="shared" si="18"/>
        <v>111.83771929824562</v>
      </c>
      <c r="DD3" s="55">
        <f t="shared" si="19"/>
        <v>86.603070175438603</v>
      </c>
      <c r="DE3" s="55">
        <f t="shared" si="20"/>
        <v>5.2236842105263159</v>
      </c>
      <c r="DF3" s="55">
        <f t="shared" si="21"/>
        <v>14.951754385964913</v>
      </c>
      <c r="DG3" s="55">
        <f t="shared" si="22"/>
        <v>0</v>
      </c>
      <c r="DH3" s="55">
        <f t="shared" si="23"/>
        <v>14.951754385964913</v>
      </c>
      <c r="DI3" s="55">
        <f t="shared" si="24"/>
        <v>86.603070175438603</v>
      </c>
    </row>
    <row r="4" spans="1:113">
      <c r="A4" s="7" t="s">
        <v>90</v>
      </c>
      <c r="B4" s="3" t="s">
        <v>80</v>
      </c>
      <c r="C4" s="3" t="s">
        <v>91</v>
      </c>
      <c r="D4" s="4">
        <v>4213</v>
      </c>
      <c r="E4" s="5">
        <v>0</v>
      </c>
      <c r="F4" s="5">
        <v>0</v>
      </c>
      <c r="G4" s="5">
        <v>0</v>
      </c>
      <c r="H4" s="27">
        <v>0</v>
      </c>
      <c r="I4" s="27">
        <v>0</v>
      </c>
      <c r="J4" s="27">
        <v>0</v>
      </c>
      <c r="K4" s="27">
        <v>0</v>
      </c>
      <c r="L4" s="27">
        <v>64030</v>
      </c>
      <c r="M4" s="27">
        <v>10270</v>
      </c>
      <c r="N4" s="27">
        <v>0</v>
      </c>
      <c r="O4" s="27">
        <v>0</v>
      </c>
      <c r="P4" s="27">
        <v>114340</v>
      </c>
      <c r="Q4" s="27">
        <v>0</v>
      </c>
      <c r="R4" s="27">
        <v>134800</v>
      </c>
      <c r="S4" s="27">
        <v>0</v>
      </c>
      <c r="T4" s="24">
        <v>0</v>
      </c>
      <c r="U4" s="27">
        <v>0</v>
      </c>
      <c r="V4" s="5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5">
        <v>0</v>
      </c>
      <c r="AC4" s="5">
        <v>0</v>
      </c>
      <c r="AD4" s="5">
        <v>0</v>
      </c>
      <c r="AE4" s="27">
        <v>0</v>
      </c>
      <c r="AF4" s="5">
        <v>0</v>
      </c>
      <c r="AG4" s="5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5">
        <v>0</v>
      </c>
      <c r="AN4" s="5">
        <v>0</v>
      </c>
      <c r="AO4" s="5">
        <v>0</v>
      </c>
      <c r="AP4" s="27">
        <v>0</v>
      </c>
      <c r="AQ4" s="5">
        <v>0</v>
      </c>
      <c r="AR4" s="5">
        <v>0</v>
      </c>
      <c r="AS4" s="5">
        <v>0</v>
      </c>
      <c r="AT4" s="27">
        <v>196740</v>
      </c>
      <c r="AU4" s="27">
        <v>0</v>
      </c>
      <c r="AV4" s="27">
        <v>668720</v>
      </c>
      <c r="AW4" s="27">
        <v>14750</v>
      </c>
      <c r="AX4" s="32">
        <v>0</v>
      </c>
      <c r="AY4" s="32">
        <v>0</v>
      </c>
      <c r="AZ4" s="32">
        <v>0</v>
      </c>
      <c r="BA4" s="32">
        <v>0</v>
      </c>
      <c r="BB4" s="27">
        <v>0</v>
      </c>
      <c r="BC4" s="27">
        <v>0</v>
      </c>
      <c r="BD4" s="27">
        <v>4017</v>
      </c>
      <c r="BE4" s="27">
        <v>0</v>
      </c>
      <c r="BF4" s="24">
        <v>0</v>
      </c>
      <c r="BG4" s="24">
        <v>0</v>
      </c>
      <c r="BH4" s="24">
        <v>0</v>
      </c>
      <c r="BI4" s="24">
        <v>400</v>
      </c>
      <c r="BJ4" s="24">
        <v>0</v>
      </c>
      <c r="BK4" s="27">
        <v>360</v>
      </c>
      <c r="BL4" s="27">
        <v>0</v>
      </c>
      <c r="BM4" s="27">
        <v>0</v>
      </c>
      <c r="BN4" s="27">
        <v>0</v>
      </c>
      <c r="BO4" s="27">
        <v>59150</v>
      </c>
      <c r="BP4" s="47">
        <v>0</v>
      </c>
      <c r="BQ4" s="27">
        <v>0</v>
      </c>
      <c r="BR4" s="27">
        <v>14530</v>
      </c>
      <c r="BS4" s="27">
        <v>90240</v>
      </c>
      <c r="BT4" s="36">
        <v>0</v>
      </c>
      <c r="BU4" s="39">
        <v>293200</v>
      </c>
      <c r="BV4" s="39">
        <v>293200</v>
      </c>
      <c r="BW4" s="43">
        <v>0</v>
      </c>
      <c r="BX4" s="36">
        <v>0</v>
      </c>
      <c r="BY4" s="43">
        <v>86640</v>
      </c>
      <c r="BZ4" s="5">
        <v>0</v>
      </c>
      <c r="CA4" s="5">
        <v>0</v>
      </c>
      <c r="CB4" s="6">
        <v>38920</v>
      </c>
      <c r="CC4" s="27">
        <v>38920</v>
      </c>
      <c r="CD4" s="36">
        <v>0</v>
      </c>
      <c r="CE4" s="36">
        <v>0</v>
      </c>
      <c r="CF4" s="36">
        <v>0</v>
      </c>
      <c r="CG4" s="43">
        <v>0</v>
      </c>
      <c r="CH4" s="47">
        <v>0</v>
      </c>
      <c r="CI4" s="55">
        <f t="shared" si="0"/>
        <v>1410867</v>
      </c>
      <c r="CJ4" s="55">
        <f t="shared" si="1"/>
        <v>293200</v>
      </c>
      <c r="CK4" s="55">
        <f t="shared" si="2"/>
        <v>0</v>
      </c>
      <c r="CL4" s="55">
        <f t="shared" si="3"/>
        <v>400</v>
      </c>
      <c r="CM4" s="55">
        <f t="shared" si="4"/>
        <v>1704467</v>
      </c>
      <c r="CN4" s="59">
        <f t="shared" si="5"/>
        <v>82.774673842321377</v>
      </c>
      <c r="CO4" s="59">
        <v>82.774673842321377</v>
      </c>
      <c r="CP4" s="59">
        <v>82.774673842321377</v>
      </c>
      <c r="CQ4" s="55">
        <f t="shared" si="6"/>
        <v>404.57322572988369</v>
      </c>
      <c r="CR4" s="55">
        <f t="shared" si="7"/>
        <v>1791107</v>
      </c>
      <c r="CS4" s="55">
        <f t="shared" si="8"/>
        <v>425.13814384049368</v>
      </c>
      <c r="CT4" s="55">
        <f t="shared" si="9"/>
        <v>1791107</v>
      </c>
      <c r="CU4" s="55">
        <f t="shared" si="10"/>
        <v>425.13814384049368</v>
      </c>
      <c r="CV4" s="55">
        <f t="shared" si="11"/>
        <v>61.896510799905059</v>
      </c>
      <c r="CW4" s="55">
        <f t="shared" si="12"/>
        <v>2.4376928554474246</v>
      </c>
      <c r="CX4" s="55">
        <f t="shared" si="13"/>
        <v>31.996202231189177</v>
      </c>
      <c r="CY4" s="55">
        <f t="shared" si="14"/>
        <v>3.4488488013292189</v>
      </c>
      <c r="CZ4" s="55">
        <f t="shared" si="15"/>
        <v>14.039876572513649</v>
      </c>
      <c r="DA4" s="55">
        <f t="shared" si="16"/>
        <v>158.72774744837409</v>
      </c>
      <c r="DB4" s="55">
        <f t="shared" si="17"/>
        <v>21.419416093045335</v>
      </c>
      <c r="DC4" s="55">
        <f t="shared" si="18"/>
        <v>180.14716354141942</v>
      </c>
      <c r="DD4" s="55">
        <f t="shared" si="19"/>
        <v>69.59411345834323</v>
      </c>
      <c r="DE4" s="55">
        <f t="shared" si="20"/>
        <v>0</v>
      </c>
      <c r="DF4" s="55">
        <f t="shared" si="21"/>
        <v>9.2380726323285067</v>
      </c>
      <c r="DG4" s="55">
        <f t="shared" si="22"/>
        <v>0</v>
      </c>
      <c r="DH4" s="55">
        <f t="shared" si="23"/>
        <v>9.2380726323285067</v>
      </c>
      <c r="DI4" s="55">
        <f t="shared" si="24"/>
        <v>69.59411345834323</v>
      </c>
    </row>
    <row r="5" spans="1:113">
      <c r="A5" s="7" t="s">
        <v>92</v>
      </c>
      <c r="B5" s="3" t="s">
        <v>80</v>
      </c>
      <c r="C5" s="3" t="s">
        <v>93</v>
      </c>
      <c r="D5" s="4">
        <v>1886</v>
      </c>
      <c r="E5" s="5">
        <v>0</v>
      </c>
      <c r="F5" s="5">
        <v>0</v>
      </c>
      <c r="G5" s="5">
        <v>0</v>
      </c>
      <c r="H5" s="27">
        <v>0</v>
      </c>
      <c r="I5" s="27">
        <v>0</v>
      </c>
      <c r="J5" s="27">
        <v>0</v>
      </c>
      <c r="K5" s="27">
        <v>0</v>
      </c>
      <c r="L5" s="27">
        <v>71770</v>
      </c>
      <c r="M5" s="27">
        <v>0</v>
      </c>
      <c r="N5" s="27">
        <v>0</v>
      </c>
      <c r="O5" s="27">
        <v>0</v>
      </c>
      <c r="P5" s="27">
        <v>64890</v>
      </c>
      <c r="Q5" s="27">
        <v>0</v>
      </c>
      <c r="R5" s="27">
        <v>56380</v>
      </c>
      <c r="S5" s="27">
        <v>0</v>
      </c>
      <c r="T5" s="24">
        <v>0</v>
      </c>
      <c r="U5" s="27">
        <v>1490</v>
      </c>
      <c r="V5" s="5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5">
        <v>0</v>
      </c>
      <c r="AC5" s="5">
        <v>0</v>
      </c>
      <c r="AD5" s="5">
        <v>0</v>
      </c>
      <c r="AE5" s="27">
        <v>0</v>
      </c>
      <c r="AF5" s="5">
        <v>0</v>
      </c>
      <c r="AG5" s="5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5">
        <v>0</v>
      </c>
      <c r="AN5" s="5">
        <v>0</v>
      </c>
      <c r="AO5" s="5">
        <v>0</v>
      </c>
      <c r="AP5" s="27">
        <v>0</v>
      </c>
      <c r="AQ5" s="5">
        <v>0</v>
      </c>
      <c r="AR5" s="5">
        <v>0</v>
      </c>
      <c r="AS5" s="5">
        <v>0</v>
      </c>
      <c r="AT5" s="27">
        <v>54950</v>
      </c>
      <c r="AU5" s="27">
        <v>0</v>
      </c>
      <c r="AV5" s="27">
        <v>244110</v>
      </c>
      <c r="AW5" s="27">
        <v>5270</v>
      </c>
      <c r="AX5" s="32">
        <v>0</v>
      </c>
      <c r="AY5" s="32">
        <v>0</v>
      </c>
      <c r="AZ5" s="32">
        <v>0</v>
      </c>
      <c r="BA5" s="32">
        <v>0</v>
      </c>
      <c r="BB5" s="27">
        <v>0</v>
      </c>
      <c r="BC5" s="27">
        <v>2160</v>
      </c>
      <c r="BD5" s="27">
        <v>695</v>
      </c>
      <c r="BE5" s="27">
        <v>0</v>
      </c>
      <c r="BF5" s="24">
        <v>0</v>
      </c>
      <c r="BG5" s="24">
        <v>840</v>
      </c>
      <c r="BH5" s="24">
        <v>0</v>
      </c>
      <c r="BI5" s="24">
        <v>30</v>
      </c>
      <c r="BJ5" s="24">
        <v>0</v>
      </c>
      <c r="BK5" s="27">
        <v>1909</v>
      </c>
      <c r="BL5" s="27">
        <v>0</v>
      </c>
      <c r="BM5" s="27">
        <v>3520</v>
      </c>
      <c r="BN5" s="27">
        <v>8430</v>
      </c>
      <c r="BO5" s="27">
        <v>11330</v>
      </c>
      <c r="BP5" s="47">
        <v>0</v>
      </c>
      <c r="BQ5" s="27">
        <v>0</v>
      </c>
      <c r="BR5" s="27">
        <v>4920</v>
      </c>
      <c r="BS5" s="27">
        <v>37100</v>
      </c>
      <c r="BT5" s="36">
        <v>0</v>
      </c>
      <c r="BU5" s="39">
        <v>151270</v>
      </c>
      <c r="BV5" s="39">
        <v>151270</v>
      </c>
      <c r="BW5" s="43">
        <v>0</v>
      </c>
      <c r="BX5" s="36">
        <v>0</v>
      </c>
      <c r="BY5" s="43">
        <v>0</v>
      </c>
      <c r="BZ5" s="5">
        <v>0</v>
      </c>
      <c r="CA5" s="5">
        <v>0</v>
      </c>
      <c r="CB5" s="6">
        <v>23340</v>
      </c>
      <c r="CC5" s="27">
        <v>23340</v>
      </c>
      <c r="CD5" s="36">
        <v>0</v>
      </c>
      <c r="CE5" s="36">
        <v>0</v>
      </c>
      <c r="CF5" s="36">
        <v>0</v>
      </c>
      <c r="CG5" s="43">
        <v>0</v>
      </c>
      <c r="CH5" s="47">
        <v>0</v>
      </c>
      <c r="CI5" s="55">
        <f t="shared" si="0"/>
        <v>592264</v>
      </c>
      <c r="CJ5" s="55">
        <f t="shared" si="1"/>
        <v>151270</v>
      </c>
      <c r="CK5" s="55">
        <f t="shared" si="2"/>
        <v>0</v>
      </c>
      <c r="CL5" s="55">
        <f t="shared" si="3"/>
        <v>870</v>
      </c>
      <c r="CM5" s="55">
        <f t="shared" si="4"/>
        <v>744404</v>
      </c>
      <c r="CN5" s="59">
        <f t="shared" si="5"/>
        <v>79.562173228515704</v>
      </c>
      <c r="CO5" s="59">
        <v>79.562173228515704</v>
      </c>
      <c r="CP5" s="59">
        <v>79.562173228515704</v>
      </c>
      <c r="CQ5" s="55">
        <f t="shared" si="6"/>
        <v>394.69989395546128</v>
      </c>
      <c r="CR5" s="55">
        <f t="shared" si="7"/>
        <v>744404</v>
      </c>
      <c r="CS5" s="55">
        <f t="shared" si="8"/>
        <v>394.69989395546128</v>
      </c>
      <c r="CT5" s="55">
        <f t="shared" si="9"/>
        <v>744404</v>
      </c>
      <c r="CU5" s="55">
        <f t="shared" si="10"/>
        <v>394.69989395546128</v>
      </c>
      <c r="CV5" s="55">
        <f t="shared" si="11"/>
        <v>67.189819724284206</v>
      </c>
      <c r="CW5" s="55">
        <f t="shared" si="12"/>
        <v>0</v>
      </c>
      <c r="CX5" s="55">
        <f t="shared" si="13"/>
        <v>29.893955461293743</v>
      </c>
      <c r="CY5" s="55">
        <f t="shared" si="14"/>
        <v>2.6086956521739131</v>
      </c>
      <c r="CZ5" s="55">
        <f t="shared" si="15"/>
        <v>6.0074231177094379</v>
      </c>
      <c r="DA5" s="55">
        <f t="shared" si="16"/>
        <v>129.43266171792152</v>
      </c>
      <c r="DB5" s="55">
        <f t="shared" si="17"/>
        <v>19.671261930010605</v>
      </c>
      <c r="DC5" s="55">
        <f t="shared" si="18"/>
        <v>149.10392364793213</v>
      </c>
      <c r="DD5" s="55">
        <f t="shared" si="19"/>
        <v>80.206786850477201</v>
      </c>
      <c r="DE5" s="55">
        <f t="shared" si="20"/>
        <v>7.4814422057264052</v>
      </c>
      <c r="DF5" s="55">
        <f t="shared" si="21"/>
        <v>12.375397667020149</v>
      </c>
      <c r="DG5" s="55">
        <f t="shared" si="22"/>
        <v>0</v>
      </c>
      <c r="DH5" s="55">
        <f t="shared" si="23"/>
        <v>12.375397667020149</v>
      </c>
      <c r="DI5" s="55">
        <f t="shared" si="24"/>
        <v>80.206786850477201</v>
      </c>
    </row>
    <row r="6" spans="1:113">
      <c r="A6" s="7" t="s">
        <v>94</v>
      </c>
      <c r="B6" s="3" t="s">
        <v>80</v>
      </c>
      <c r="C6" s="3" t="s">
        <v>95</v>
      </c>
      <c r="D6" s="4">
        <v>142</v>
      </c>
      <c r="E6" s="5">
        <v>0</v>
      </c>
      <c r="F6" s="5">
        <v>0</v>
      </c>
      <c r="G6" s="5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1140</v>
      </c>
      <c r="N6" s="27">
        <v>0</v>
      </c>
      <c r="O6" s="27">
        <v>0</v>
      </c>
      <c r="P6" s="27">
        <v>0</v>
      </c>
      <c r="Q6" s="27">
        <v>0</v>
      </c>
      <c r="R6" s="27">
        <v>6920</v>
      </c>
      <c r="S6" s="27">
        <v>0</v>
      </c>
      <c r="T6" s="24">
        <v>0</v>
      </c>
      <c r="U6" s="27">
        <v>0</v>
      </c>
      <c r="V6" s="5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5">
        <v>0</v>
      </c>
      <c r="AC6" s="5">
        <v>0</v>
      </c>
      <c r="AD6" s="5">
        <v>0</v>
      </c>
      <c r="AE6" s="27">
        <v>0</v>
      </c>
      <c r="AF6" s="5">
        <v>0</v>
      </c>
      <c r="AG6" s="5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5">
        <v>0</v>
      </c>
      <c r="AN6" s="5">
        <v>0</v>
      </c>
      <c r="AO6" s="5">
        <v>0</v>
      </c>
      <c r="AP6" s="27">
        <v>0</v>
      </c>
      <c r="AQ6" s="5">
        <v>0</v>
      </c>
      <c r="AR6" s="5">
        <v>0</v>
      </c>
      <c r="AS6" s="5">
        <v>0</v>
      </c>
      <c r="AT6" s="27">
        <v>2960</v>
      </c>
      <c r="AU6" s="27">
        <v>0</v>
      </c>
      <c r="AV6" s="27">
        <v>0</v>
      </c>
      <c r="AW6" s="27">
        <v>0</v>
      </c>
      <c r="AX6" s="32">
        <v>0</v>
      </c>
      <c r="AY6" s="32">
        <v>0</v>
      </c>
      <c r="AZ6" s="32">
        <v>0</v>
      </c>
      <c r="BA6" s="32">
        <v>0</v>
      </c>
      <c r="BB6" s="27">
        <v>0</v>
      </c>
      <c r="BC6" s="27">
        <v>0</v>
      </c>
      <c r="BD6" s="27">
        <v>240</v>
      </c>
      <c r="BE6" s="27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7">
        <v>80</v>
      </c>
      <c r="BL6" s="27">
        <v>0</v>
      </c>
      <c r="BM6" s="27">
        <v>0</v>
      </c>
      <c r="BN6" s="27">
        <v>0</v>
      </c>
      <c r="BO6" s="27">
        <v>2870</v>
      </c>
      <c r="BP6" s="47">
        <v>0</v>
      </c>
      <c r="BQ6" s="27">
        <v>0</v>
      </c>
      <c r="BR6" s="27">
        <v>2390</v>
      </c>
      <c r="BS6" s="27">
        <v>12770</v>
      </c>
      <c r="BT6" s="36">
        <v>0</v>
      </c>
      <c r="BU6" s="39">
        <v>55620</v>
      </c>
      <c r="BV6" s="39">
        <v>55620</v>
      </c>
      <c r="BW6" s="43">
        <v>0</v>
      </c>
      <c r="BX6" s="36">
        <v>0</v>
      </c>
      <c r="BY6" s="43">
        <v>0</v>
      </c>
      <c r="BZ6" s="5">
        <v>0</v>
      </c>
      <c r="CA6" s="5">
        <v>0</v>
      </c>
      <c r="CB6" s="6">
        <v>3390</v>
      </c>
      <c r="CC6" s="27">
        <v>3390</v>
      </c>
      <c r="CD6" s="36">
        <v>0</v>
      </c>
      <c r="CE6" s="36">
        <v>0</v>
      </c>
      <c r="CF6" s="36">
        <v>0</v>
      </c>
      <c r="CG6" s="43">
        <v>0</v>
      </c>
      <c r="CH6" s="47">
        <v>0</v>
      </c>
      <c r="CI6" s="55">
        <f t="shared" si="0"/>
        <v>32760</v>
      </c>
      <c r="CJ6" s="55">
        <f t="shared" si="1"/>
        <v>55620</v>
      </c>
      <c r="CK6" s="55">
        <f t="shared" si="2"/>
        <v>0</v>
      </c>
      <c r="CL6" s="55">
        <f t="shared" si="3"/>
        <v>0</v>
      </c>
      <c r="CM6" s="55">
        <f t="shared" si="4"/>
        <v>88380</v>
      </c>
      <c r="CN6" s="59">
        <f t="shared" si="5"/>
        <v>37.067209775967413</v>
      </c>
      <c r="CO6" s="59">
        <v>37.067209775967413</v>
      </c>
      <c r="CP6" s="59">
        <v>37.067209775967413</v>
      </c>
      <c r="CQ6" s="55">
        <f t="shared" si="6"/>
        <v>622.3943661971831</v>
      </c>
      <c r="CR6" s="55">
        <f t="shared" si="7"/>
        <v>88380</v>
      </c>
      <c r="CS6" s="55">
        <f t="shared" si="8"/>
        <v>622.3943661971831</v>
      </c>
      <c r="CT6" s="55">
        <f t="shared" si="9"/>
        <v>88380</v>
      </c>
      <c r="CU6" s="55">
        <f t="shared" si="10"/>
        <v>622.3943661971831</v>
      </c>
      <c r="CV6" s="55">
        <f t="shared" si="11"/>
        <v>20.845070422535212</v>
      </c>
      <c r="CW6" s="55">
        <f t="shared" si="12"/>
        <v>8.0281690140845079</v>
      </c>
      <c r="CX6" s="55">
        <f t="shared" si="13"/>
        <v>48.732394366197184</v>
      </c>
      <c r="CY6" s="55">
        <f t="shared" si="14"/>
        <v>16.830985915492956</v>
      </c>
      <c r="CZ6" s="55">
        <f t="shared" si="15"/>
        <v>20.211267605633804</v>
      </c>
      <c r="DA6" s="55">
        <f t="shared" si="16"/>
        <v>0</v>
      </c>
      <c r="DB6" s="55">
        <f t="shared" si="17"/>
        <v>89.929577464788736</v>
      </c>
      <c r="DC6" s="55">
        <f t="shared" si="18"/>
        <v>89.929577464788736</v>
      </c>
      <c r="DD6" s="55">
        <f t="shared" si="19"/>
        <v>391.6901408450704</v>
      </c>
      <c r="DE6" s="55">
        <f t="shared" si="20"/>
        <v>0</v>
      </c>
      <c r="DF6" s="55">
        <f t="shared" si="21"/>
        <v>23.87323943661972</v>
      </c>
      <c r="DG6" s="55">
        <f t="shared" si="22"/>
        <v>0</v>
      </c>
      <c r="DH6" s="55">
        <f t="shared" si="23"/>
        <v>23.87323943661972</v>
      </c>
      <c r="DI6" s="55">
        <f t="shared" si="24"/>
        <v>391.6901408450704</v>
      </c>
    </row>
    <row r="7" spans="1:113">
      <c r="A7" s="7" t="s">
        <v>96</v>
      </c>
      <c r="B7" s="3" t="s">
        <v>80</v>
      </c>
      <c r="C7" s="3" t="s">
        <v>97</v>
      </c>
      <c r="D7" s="4">
        <v>1823</v>
      </c>
      <c r="E7" s="5">
        <v>0</v>
      </c>
      <c r="F7" s="5">
        <v>0</v>
      </c>
      <c r="G7" s="5">
        <v>0</v>
      </c>
      <c r="H7" s="27">
        <v>0</v>
      </c>
      <c r="I7" s="27">
        <v>0</v>
      </c>
      <c r="J7" s="27">
        <v>0</v>
      </c>
      <c r="K7" s="27">
        <v>0</v>
      </c>
      <c r="L7" s="27">
        <v>96570</v>
      </c>
      <c r="M7" s="27">
        <v>0</v>
      </c>
      <c r="N7" s="27">
        <v>0</v>
      </c>
      <c r="O7" s="27">
        <v>0</v>
      </c>
      <c r="P7" s="27">
        <v>66060</v>
      </c>
      <c r="Q7" s="27">
        <v>0</v>
      </c>
      <c r="R7" s="27">
        <v>55060</v>
      </c>
      <c r="S7" s="27">
        <v>0</v>
      </c>
      <c r="T7" s="24">
        <v>0</v>
      </c>
      <c r="U7" s="27">
        <v>1720</v>
      </c>
      <c r="V7" s="5">
        <v>0</v>
      </c>
      <c r="W7" s="27">
        <v>0</v>
      </c>
      <c r="X7" s="27">
        <v>0</v>
      </c>
      <c r="Y7" s="27">
        <v>0</v>
      </c>
      <c r="Z7" s="27">
        <v>0</v>
      </c>
      <c r="AA7" s="27">
        <v>30</v>
      </c>
      <c r="AB7" s="5">
        <v>0</v>
      </c>
      <c r="AC7" s="5">
        <v>0</v>
      </c>
      <c r="AD7" s="5">
        <v>0</v>
      </c>
      <c r="AE7" s="27">
        <v>0</v>
      </c>
      <c r="AF7" s="5">
        <v>0</v>
      </c>
      <c r="AG7" s="5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5">
        <v>0</v>
      </c>
      <c r="AN7" s="5">
        <v>0</v>
      </c>
      <c r="AO7" s="5">
        <v>0</v>
      </c>
      <c r="AP7" s="27">
        <v>0</v>
      </c>
      <c r="AQ7" s="5">
        <v>0</v>
      </c>
      <c r="AR7" s="5">
        <v>0</v>
      </c>
      <c r="AS7" s="5">
        <v>0</v>
      </c>
      <c r="AT7" s="27">
        <v>51420</v>
      </c>
      <c r="AU7" s="27">
        <v>0</v>
      </c>
      <c r="AV7" s="27">
        <v>205830</v>
      </c>
      <c r="AW7" s="27">
        <v>6270</v>
      </c>
      <c r="AX7" s="32">
        <v>0</v>
      </c>
      <c r="AY7" s="32">
        <v>0</v>
      </c>
      <c r="AZ7" s="32">
        <v>0</v>
      </c>
      <c r="BA7" s="32">
        <v>0</v>
      </c>
      <c r="BB7" s="27">
        <v>0</v>
      </c>
      <c r="BC7" s="27">
        <v>0</v>
      </c>
      <c r="BD7" s="27">
        <v>1040</v>
      </c>
      <c r="BE7" s="27">
        <v>0</v>
      </c>
      <c r="BF7" s="24">
        <v>180</v>
      </c>
      <c r="BG7" s="24">
        <v>0</v>
      </c>
      <c r="BH7" s="24">
        <v>0</v>
      </c>
      <c r="BI7" s="24">
        <v>105</v>
      </c>
      <c r="BJ7" s="24">
        <v>0</v>
      </c>
      <c r="BK7" s="27">
        <v>1695</v>
      </c>
      <c r="BL7" s="27">
        <v>0</v>
      </c>
      <c r="BM7" s="27">
        <v>1800</v>
      </c>
      <c r="BN7" s="27">
        <v>2700</v>
      </c>
      <c r="BO7" s="27">
        <v>20270</v>
      </c>
      <c r="BP7" s="47">
        <v>0</v>
      </c>
      <c r="BQ7" s="27">
        <v>0</v>
      </c>
      <c r="BR7" s="27">
        <v>9000</v>
      </c>
      <c r="BS7" s="27">
        <v>37870</v>
      </c>
      <c r="BT7" s="36">
        <v>0</v>
      </c>
      <c r="BU7" s="39">
        <v>199290</v>
      </c>
      <c r="BV7" s="39">
        <v>199290</v>
      </c>
      <c r="BW7" s="43">
        <v>0</v>
      </c>
      <c r="BX7" s="36">
        <v>0</v>
      </c>
      <c r="BY7" s="43">
        <v>0</v>
      </c>
      <c r="BZ7" s="5">
        <v>0</v>
      </c>
      <c r="CA7" s="5">
        <v>0</v>
      </c>
      <c r="CB7" s="6">
        <v>24910</v>
      </c>
      <c r="CC7" s="27">
        <v>24910</v>
      </c>
      <c r="CD7" s="36">
        <v>0</v>
      </c>
      <c r="CE7" s="36">
        <v>0</v>
      </c>
      <c r="CF7" s="36">
        <v>0</v>
      </c>
      <c r="CG7" s="43">
        <v>0</v>
      </c>
      <c r="CH7" s="47">
        <v>0</v>
      </c>
      <c r="CI7" s="55">
        <f t="shared" si="0"/>
        <v>582245</v>
      </c>
      <c r="CJ7" s="55">
        <f t="shared" si="1"/>
        <v>199290</v>
      </c>
      <c r="CK7" s="55">
        <f t="shared" si="2"/>
        <v>0</v>
      </c>
      <c r="CL7" s="55">
        <f t="shared" si="3"/>
        <v>285</v>
      </c>
      <c r="CM7" s="55">
        <f t="shared" si="4"/>
        <v>781820</v>
      </c>
      <c r="CN7" s="59">
        <f t="shared" si="5"/>
        <v>74.473024481338413</v>
      </c>
      <c r="CO7" s="59">
        <v>74.473024481338413</v>
      </c>
      <c r="CP7" s="59">
        <v>74.473024481338413</v>
      </c>
      <c r="CQ7" s="55">
        <f t="shared" si="6"/>
        <v>428.86450905101481</v>
      </c>
      <c r="CR7" s="55">
        <f t="shared" si="7"/>
        <v>781820</v>
      </c>
      <c r="CS7" s="55">
        <f t="shared" si="8"/>
        <v>428.86450905101481</v>
      </c>
      <c r="CT7" s="55">
        <f t="shared" si="9"/>
        <v>781820</v>
      </c>
      <c r="CU7" s="55">
        <f t="shared" si="10"/>
        <v>428.86450905101481</v>
      </c>
      <c r="CV7" s="55">
        <f t="shared" si="11"/>
        <v>81.179374657158533</v>
      </c>
      <c r="CW7" s="55">
        <f t="shared" si="12"/>
        <v>0</v>
      </c>
      <c r="CX7" s="55">
        <f t="shared" si="13"/>
        <v>30.202962150301701</v>
      </c>
      <c r="CY7" s="55">
        <f t="shared" si="14"/>
        <v>4.9369171695008225</v>
      </c>
      <c r="CZ7" s="55">
        <f t="shared" si="15"/>
        <v>11.119034558420186</v>
      </c>
      <c r="DA7" s="55">
        <f t="shared" si="16"/>
        <v>112.90729566648382</v>
      </c>
      <c r="DB7" s="55">
        <f t="shared" si="17"/>
        <v>20.773450356555127</v>
      </c>
      <c r="DC7" s="55">
        <f t="shared" si="18"/>
        <v>133.68074602303895</v>
      </c>
      <c r="DD7" s="55">
        <f t="shared" si="19"/>
        <v>109.31980252331321</v>
      </c>
      <c r="DE7" s="55">
        <f t="shared" si="20"/>
        <v>2.4849149753154141</v>
      </c>
      <c r="DF7" s="55">
        <f t="shared" si="21"/>
        <v>13.664289632473944</v>
      </c>
      <c r="DG7" s="55">
        <f t="shared" si="22"/>
        <v>0</v>
      </c>
      <c r="DH7" s="55">
        <f t="shared" si="23"/>
        <v>13.664289632473944</v>
      </c>
      <c r="DI7" s="55">
        <f t="shared" si="24"/>
        <v>109.31980252331321</v>
      </c>
    </row>
    <row r="8" spans="1:113">
      <c r="A8" s="7" t="s">
        <v>134</v>
      </c>
      <c r="B8" s="3" t="s">
        <v>80</v>
      </c>
      <c r="C8" s="3" t="s">
        <v>135</v>
      </c>
      <c r="D8" s="4">
        <v>6974</v>
      </c>
      <c r="E8" s="5">
        <v>0</v>
      </c>
      <c r="F8" s="5">
        <v>0</v>
      </c>
      <c r="G8" s="5">
        <v>0</v>
      </c>
      <c r="H8" s="27">
        <v>0</v>
      </c>
      <c r="I8" s="27">
        <v>0</v>
      </c>
      <c r="J8" s="27">
        <v>0</v>
      </c>
      <c r="K8" s="27">
        <v>0</v>
      </c>
      <c r="L8" s="27">
        <v>180110</v>
      </c>
      <c r="M8" s="27">
        <v>0</v>
      </c>
      <c r="N8" s="27">
        <v>2620</v>
      </c>
      <c r="O8" s="27">
        <v>0</v>
      </c>
      <c r="P8" s="27">
        <v>219950</v>
      </c>
      <c r="Q8" s="27">
        <v>0</v>
      </c>
      <c r="R8" s="27">
        <v>298160</v>
      </c>
      <c r="S8" s="27">
        <v>0</v>
      </c>
      <c r="T8" s="24">
        <v>0</v>
      </c>
      <c r="U8" s="27">
        <v>0</v>
      </c>
      <c r="V8" s="5">
        <v>0</v>
      </c>
      <c r="W8" s="27">
        <v>0</v>
      </c>
      <c r="X8" s="27">
        <v>0</v>
      </c>
      <c r="Y8" s="27">
        <v>0</v>
      </c>
      <c r="Z8" s="27">
        <v>0</v>
      </c>
      <c r="AA8" s="27">
        <v>1095</v>
      </c>
      <c r="AB8" s="5">
        <v>0</v>
      </c>
      <c r="AC8" s="5">
        <v>0</v>
      </c>
      <c r="AD8" s="5">
        <v>0</v>
      </c>
      <c r="AE8" s="27">
        <v>0</v>
      </c>
      <c r="AF8" s="5">
        <v>0</v>
      </c>
      <c r="AG8" s="5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5">
        <v>0</v>
      </c>
      <c r="AN8" s="5">
        <v>0</v>
      </c>
      <c r="AO8" s="5">
        <v>0</v>
      </c>
      <c r="AP8" s="27">
        <v>0</v>
      </c>
      <c r="AQ8" s="5">
        <v>0</v>
      </c>
      <c r="AR8" s="5">
        <v>0</v>
      </c>
      <c r="AS8" s="5">
        <v>0</v>
      </c>
      <c r="AT8" s="27">
        <v>280600</v>
      </c>
      <c r="AU8" s="27">
        <v>0</v>
      </c>
      <c r="AV8" s="27">
        <v>890980</v>
      </c>
      <c r="AW8" s="27">
        <v>34850</v>
      </c>
      <c r="AX8" s="32">
        <v>0</v>
      </c>
      <c r="AY8" s="32">
        <v>0</v>
      </c>
      <c r="AZ8" s="32">
        <v>0</v>
      </c>
      <c r="BA8" s="32">
        <v>0</v>
      </c>
      <c r="BB8" s="27">
        <v>390</v>
      </c>
      <c r="BC8" s="27">
        <v>0</v>
      </c>
      <c r="BD8" s="27">
        <v>2400</v>
      </c>
      <c r="BE8" s="27">
        <v>0</v>
      </c>
      <c r="BF8" s="24">
        <v>0</v>
      </c>
      <c r="BG8" s="24">
        <v>0</v>
      </c>
      <c r="BH8" s="24">
        <v>0</v>
      </c>
      <c r="BI8" s="24">
        <v>590</v>
      </c>
      <c r="BJ8" s="24">
        <v>0</v>
      </c>
      <c r="BK8" s="27">
        <v>2875</v>
      </c>
      <c r="BL8" s="27">
        <v>0</v>
      </c>
      <c r="BM8" s="27">
        <v>17340</v>
      </c>
      <c r="BN8" s="27">
        <v>9400</v>
      </c>
      <c r="BO8" s="27">
        <v>47110</v>
      </c>
      <c r="BP8" s="47">
        <v>0</v>
      </c>
      <c r="BQ8" s="27">
        <v>0</v>
      </c>
      <c r="BR8" s="27">
        <v>22080</v>
      </c>
      <c r="BS8" s="27">
        <v>101600</v>
      </c>
      <c r="BT8" s="36">
        <v>0</v>
      </c>
      <c r="BU8" s="39">
        <v>975510</v>
      </c>
      <c r="BV8" s="39">
        <v>975510</v>
      </c>
      <c r="BW8" s="43">
        <v>0</v>
      </c>
      <c r="BX8" s="36">
        <v>0</v>
      </c>
      <c r="BY8" s="43">
        <v>111800</v>
      </c>
      <c r="BZ8" s="5">
        <v>0</v>
      </c>
      <c r="CA8" s="5">
        <v>0</v>
      </c>
      <c r="CB8" s="6">
        <v>123670</v>
      </c>
      <c r="CC8" s="27">
        <v>123670</v>
      </c>
      <c r="CD8" s="36">
        <v>0</v>
      </c>
      <c r="CE8" s="36">
        <v>0</v>
      </c>
      <c r="CF8" s="36">
        <v>0</v>
      </c>
      <c r="CG8" s="43">
        <v>0</v>
      </c>
      <c r="CH8" s="47">
        <v>0</v>
      </c>
      <c r="CI8" s="55">
        <f t="shared" si="0"/>
        <v>2235230</v>
      </c>
      <c r="CJ8" s="55">
        <f t="shared" si="1"/>
        <v>975510</v>
      </c>
      <c r="CK8" s="55">
        <f t="shared" si="2"/>
        <v>0</v>
      </c>
      <c r="CL8" s="55">
        <f t="shared" si="3"/>
        <v>590</v>
      </c>
      <c r="CM8" s="55">
        <f t="shared" si="4"/>
        <v>3211330</v>
      </c>
      <c r="CN8" s="59">
        <f t="shared" si="5"/>
        <v>69.604494088119253</v>
      </c>
      <c r="CO8" s="59">
        <v>69.604494088119253</v>
      </c>
      <c r="CP8" s="59">
        <v>69.604494088119253</v>
      </c>
      <c r="CQ8" s="55">
        <f t="shared" si="6"/>
        <v>460.47175222254089</v>
      </c>
      <c r="CR8" s="55">
        <f t="shared" si="7"/>
        <v>3323130</v>
      </c>
      <c r="CS8" s="55">
        <f t="shared" si="8"/>
        <v>476.50272440493262</v>
      </c>
      <c r="CT8" s="55">
        <f t="shared" si="9"/>
        <v>3323130</v>
      </c>
      <c r="CU8" s="55">
        <f t="shared" si="10"/>
        <v>476.50272440493262</v>
      </c>
      <c r="CV8" s="55">
        <f t="shared" si="11"/>
        <v>66.06108402638371</v>
      </c>
      <c r="CW8" s="55">
        <f t="shared" si="12"/>
        <v>0</v>
      </c>
      <c r="CX8" s="55">
        <f t="shared" si="13"/>
        <v>42.753082879265847</v>
      </c>
      <c r="CY8" s="55">
        <f t="shared" si="14"/>
        <v>3.1660453111557212</v>
      </c>
      <c r="CZ8" s="55">
        <f t="shared" si="15"/>
        <v>7.1307714367651274</v>
      </c>
      <c r="DA8" s="55">
        <f t="shared" si="16"/>
        <v>127.75738457126469</v>
      </c>
      <c r="DB8" s="55">
        <f t="shared" si="17"/>
        <v>14.56839690278176</v>
      </c>
      <c r="DC8" s="55">
        <f t="shared" si="18"/>
        <v>142.32578147404647</v>
      </c>
      <c r="DD8" s="55">
        <f t="shared" si="19"/>
        <v>139.87811872669917</v>
      </c>
      <c r="DE8" s="55">
        <f t="shared" si="20"/>
        <v>4.0471752222540864</v>
      </c>
      <c r="DF8" s="55">
        <f t="shared" si="21"/>
        <v>17.733008316604533</v>
      </c>
      <c r="DG8" s="55">
        <f t="shared" si="22"/>
        <v>0</v>
      </c>
      <c r="DH8" s="55">
        <f t="shared" si="23"/>
        <v>17.733008316604533</v>
      </c>
      <c r="DI8" s="55">
        <f t="shared" si="24"/>
        <v>139.87811872669917</v>
      </c>
    </row>
    <row r="9" spans="1:113">
      <c r="A9" s="7" t="s">
        <v>98</v>
      </c>
      <c r="B9" s="3" t="s">
        <v>80</v>
      </c>
      <c r="C9" s="3" t="s">
        <v>99</v>
      </c>
      <c r="D9" s="4">
        <v>563</v>
      </c>
      <c r="E9" s="5">
        <v>0</v>
      </c>
      <c r="F9" s="5">
        <v>0</v>
      </c>
      <c r="G9" s="5">
        <v>0</v>
      </c>
      <c r="H9" s="27">
        <v>0</v>
      </c>
      <c r="I9" s="27">
        <v>0</v>
      </c>
      <c r="J9" s="27">
        <v>0</v>
      </c>
      <c r="K9" s="27">
        <v>0</v>
      </c>
      <c r="L9" s="27">
        <v>8190</v>
      </c>
      <c r="M9" s="27">
        <v>0</v>
      </c>
      <c r="N9" s="27">
        <v>0</v>
      </c>
      <c r="O9" s="27">
        <v>0</v>
      </c>
      <c r="P9" s="27">
        <v>12240</v>
      </c>
      <c r="Q9" s="27">
        <v>0</v>
      </c>
      <c r="R9" s="27">
        <v>15660</v>
      </c>
      <c r="S9" s="27">
        <v>0</v>
      </c>
      <c r="T9" s="24">
        <v>0</v>
      </c>
      <c r="U9" s="27">
        <v>980</v>
      </c>
      <c r="V9" s="5">
        <v>0</v>
      </c>
      <c r="W9" s="27">
        <v>0</v>
      </c>
      <c r="X9" s="27">
        <v>0</v>
      </c>
      <c r="Y9" s="27">
        <v>0</v>
      </c>
      <c r="Z9" s="27">
        <v>0</v>
      </c>
      <c r="AA9" s="27">
        <v>60</v>
      </c>
      <c r="AB9" s="5">
        <v>0</v>
      </c>
      <c r="AC9" s="5">
        <v>0</v>
      </c>
      <c r="AD9" s="5">
        <v>0</v>
      </c>
      <c r="AE9" s="27">
        <v>0</v>
      </c>
      <c r="AF9" s="5">
        <v>0</v>
      </c>
      <c r="AG9" s="5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5">
        <v>0</v>
      </c>
      <c r="AN9" s="5">
        <v>0</v>
      </c>
      <c r="AO9" s="5">
        <v>0</v>
      </c>
      <c r="AP9" s="27">
        <v>0</v>
      </c>
      <c r="AQ9" s="5">
        <v>0</v>
      </c>
      <c r="AR9" s="5">
        <v>0</v>
      </c>
      <c r="AS9" s="5">
        <v>0</v>
      </c>
      <c r="AT9" s="27">
        <v>13690</v>
      </c>
      <c r="AU9" s="27">
        <v>0</v>
      </c>
      <c r="AV9" s="27">
        <v>63270</v>
      </c>
      <c r="AW9" s="27">
        <v>2260</v>
      </c>
      <c r="AX9" s="32">
        <v>0</v>
      </c>
      <c r="AY9" s="32">
        <v>0</v>
      </c>
      <c r="AZ9" s="32">
        <v>0</v>
      </c>
      <c r="BA9" s="32">
        <v>0</v>
      </c>
      <c r="BB9" s="27">
        <v>0</v>
      </c>
      <c r="BC9" s="27">
        <v>1620</v>
      </c>
      <c r="BD9" s="27">
        <v>400</v>
      </c>
      <c r="BE9" s="27">
        <v>0</v>
      </c>
      <c r="BF9" s="24">
        <v>0</v>
      </c>
      <c r="BG9" s="24">
        <v>0</v>
      </c>
      <c r="BH9" s="24">
        <v>0</v>
      </c>
      <c r="BI9" s="24">
        <v>30</v>
      </c>
      <c r="BJ9" s="24">
        <v>0</v>
      </c>
      <c r="BK9" s="27">
        <v>1545</v>
      </c>
      <c r="BL9" s="27">
        <v>0</v>
      </c>
      <c r="BM9" s="27">
        <v>0</v>
      </c>
      <c r="BN9" s="27">
        <v>0</v>
      </c>
      <c r="BO9" s="27">
        <v>4410</v>
      </c>
      <c r="BP9" s="47">
        <v>0</v>
      </c>
      <c r="BQ9" s="27">
        <v>0</v>
      </c>
      <c r="BR9" s="27">
        <v>1340</v>
      </c>
      <c r="BS9" s="27">
        <v>150</v>
      </c>
      <c r="BT9" s="36">
        <v>0</v>
      </c>
      <c r="BU9" s="39">
        <v>36540</v>
      </c>
      <c r="BV9" s="39">
        <v>36540</v>
      </c>
      <c r="BW9" s="43">
        <v>0</v>
      </c>
      <c r="BX9" s="36">
        <v>0</v>
      </c>
      <c r="BY9" s="43">
        <v>0</v>
      </c>
      <c r="BZ9" s="5">
        <v>0</v>
      </c>
      <c r="CA9" s="5">
        <v>0</v>
      </c>
      <c r="CB9" s="6">
        <v>12430</v>
      </c>
      <c r="CC9" s="27">
        <v>12340</v>
      </c>
      <c r="CD9" s="36">
        <v>0</v>
      </c>
      <c r="CE9" s="36">
        <v>0</v>
      </c>
      <c r="CF9" s="36">
        <v>0</v>
      </c>
      <c r="CG9" s="43">
        <v>0</v>
      </c>
      <c r="CH9" s="47">
        <v>0</v>
      </c>
      <c r="CI9" s="55">
        <f t="shared" si="0"/>
        <v>138155</v>
      </c>
      <c r="CJ9" s="55">
        <f t="shared" si="1"/>
        <v>36540</v>
      </c>
      <c r="CK9" s="55">
        <f t="shared" si="2"/>
        <v>0</v>
      </c>
      <c r="CL9" s="55">
        <f t="shared" si="3"/>
        <v>30</v>
      </c>
      <c r="CM9" s="55">
        <f t="shared" si="4"/>
        <v>174725</v>
      </c>
      <c r="CN9" s="59">
        <f t="shared" si="5"/>
        <v>79.069967091143226</v>
      </c>
      <c r="CO9" s="59">
        <v>79.069967091143226</v>
      </c>
      <c r="CP9" s="59">
        <v>79.069967091143226</v>
      </c>
      <c r="CQ9" s="55">
        <f t="shared" si="6"/>
        <v>310.34635879218473</v>
      </c>
      <c r="CR9" s="55">
        <f t="shared" si="7"/>
        <v>174725</v>
      </c>
      <c r="CS9" s="55">
        <f t="shared" si="8"/>
        <v>310.34635879218473</v>
      </c>
      <c r="CT9" s="55">
        <f t="shared" si="9"/>
        <v>174725</v>
      </c>
      <c r="CU9" s="55">
        <f t="shared" si="10"/>
        <v>310.34635879218473</v>
      </c>
      <c r="CV9" s="55">
        <f t="shared" si="11"/>
        <v>38.863232682060392</v>
      </c>
      <c r="CW9" s="55">
        <f t="shared" si="12"/>
        <v>0</v>
      </c>
      <c r="CX9" s="55">
        <f t="shared" si="13"/>
        <v>27.815275310834814</v>
      </c>
      <c r="CY9" s="55">
        <f t="shared" si="14"/>
        <v>2.3801065719360568</v>
      </c>
      <c r="CZ9" s="55">
        <f t="shared" si="15"/>
        <v>7.8330373001776197</v>
      </c>
      <c r="DA9" s="55">
        <f t="shared" si="16"/>
        <v>112.38010657193605</v>
      </c>
      <c r="DB9" s="55">
        <f t="shared" si="17"/>
        <v>0.26642984014209592</v>
      </c>
      <c r="DC9" s="55">
        <f t="shared" si="18"/>
        <v>112.64653641207815</v>
      </c>
      <c r="DD9" s="55">
        <f t="shared" si="19"/>
        <v>64.902309058614563</v>
      </c>
      <c r="DE9" s="55">
        <f t="shared" si="20"/>
        <v>2.9840142095914741</v>
      </c>
      <c r="DF9" s="55">
        <f t="shared" si="21"/>
        <v>21.918294849023091</v>
      </c>
      <c r="DG9" s="55">
        <f t="shared" si="22"/>
        <v>0</v>
      </c>
      <c r="DH9" s="55">
        <f t="shared" si="23"/>
        <v>21.918294849023091</v>
      </c>
      <c r="DI9" s="55">
        <f t="shared" si="24"/>
        <v>64.902309058614563</v>
      </c>
    </row>
    <row r="10" spans="1:113">
      <c r="A10" s="7" t="s">
        <v>100</v>
      </c>
      <c r="B10" s="3" t="s">
        <v>80</v>
      </c>
      <c r="C10" s="3" t="s">
        <v>101</v>
      </c>
      <c r="D10" s="4">
        <v>4587</v>
      </c>
      <c r="E10" s="5">
        <v>0</v>
      </c>
      <c r="F10" s="5">
        <v>0</v>
      </c>
      <c r="G10" s="5">
        <v>0</v>
      </c>
      <c r="H10" s="27">
        <v>0</v>
      </c>
      <c r="I10" s="27">
        <v>0</v>
      </c>
      <c r="J10" s="27">
        <v>0</v>
      </c>
      <c r="K10" s="27">
        <v>0</v>
      </c>
      <c r="L10" s="27">
        <v>73040</v>
      </c>
      <c r="M10" s="27">
        <v>14700</v>
      </c>
      <c r="N10" s="27">
        <v>0</v>
      </c>
      <c r="O10" s="27">
        <v>0</v>
      </c>
      <c r="P10" s="27">
        <v>111110</v>
      </c>
      <c r="Q10" s="27">
        <v>0</v>
      </c>
      <c r="R10" s="27">
        <v>146140</v>
      </c>
      <c r="S10" s="27">
        <v>0</v>
      </c>
      <c r="T10" s="25">
        <v>124</v>
      </c>
      <c r="U10" s="27">
        <v>4160</v>
      </c>
      <c r="V10" s="5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150</v>
      </c>
      <c r="AB10" s="5">
        <v>0</v>
      </c>
      <c r="AC10" s="5">
        <v>0</v>
      </c>
      <c r="AD10" s="5">
        <v>0</v>
      </c>
      <c r="AE10" s="27">
        <v>0</v>
      </c>
      <c r="AF10" s="5">
        <v>0</v>
      </c>
      <c r="AG10" s="5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5">
        <v>0</v>
      </c>
      <c r="AN10" s="5">
        <v>0</v>
      </c>
      <c r="AO10" s="5">
        <v>0</v>
      </c>
      <c r="AP10" s="27">
        <v>0</v>
      </c>
      <c r="AQ10" s="5">
        <v>0</v>
      </c>
      <c r="AR10" s="5">
        <v>0</v>
      </c>
      <c r="AS10" s="5">
        <v>0</v>
      </c>
      <c r="AT10" s="27">
        <v>162930</v>
      </c>
      <c r="AU10" s="27">
        <v>0</v>
      </c>
      <c r="AV10" s="27">
        <v>648370</v>
      </c>
      <c r="AW10" s="27">
        <v>23040</v>
      </c>
      <c r="AX10" s="33">
        <v>0</v>
      </c>
      <c r="AY10" s="33">
        <v>0</v>
      </c>
      <c r="AZ10" s="33">
        <v>0</v>
      </c>
      <c r="BA10" s="33">
        <v>0</v>
      </c>
      <c r="BB10" s="27">
        <v>130</v>
      </c>
      <c r="BC10" s="27">
        <v>7900</v>
      </c>
      <c r="BD10" s="27">
        <v>2450</v>
      </c>
      <c r="BE10" s="27">
        <v>0</v>
      </c>
      <c r="BF10" s="25">
        <v>890</v>
      </c>
      <c r="BG10" s="25">
        <v>1480</v>
      </c>
      <c r="BH10" s="25">
        <v>180</v>
      </c>
      <c r="BI10" s="25">
        <v>265</v>
      </c>
      <c r="BJ10" s="25">
        <v>0</v>
      </c>
      <c r="BK10" s="27">
        <v>2880</v>
      </c>
      <c r="BL10" s="27">
        <v>0</v>
      </c>
      <c r="BM10" s="27">
        <v>12450</v>
      </c>
      <c r="BN10" s="27">
        <v>27060</v>
      </c>
      <c r="BO10" s="27">
        <v>51140</v>
      </c>
      <c r="BP10" s="47">
        <v>0</v>
      </c>
      <c r="BQ10" s="27">
        <v>0</v>
      </c>
      <c r="BR10" s="27">
        <v>25290</v>
      </c>
      <c r="BS10" s="27">
        <v>40140</v>
      </c>
      <c r="BT10" s="36">
        <v>0</v>
      </c>
      <c r="BU10" s="39">
        <v>424391</v>
      </c>
      <c r="BV10" s="39">
        <v>424391</v>
      </c>
      <c r="BW10" s="43">
        <v>0</v>
      </c>
      <c r="BX10" s="36">
        <v>0</v>
      </c>
      <c r="BY10" s="43">
        <v>21700</v>
      </c>
      <c r="BZ10" s="5">
        <v>0</v>
      </c>
      <c r="CA10" s="5">
        <v>0</v>
      </c>
      <c r="CB10" s="6">
        <v>51640</v>
      </c>
      <c r="CC10" s="27">
        <v>51640</v>
      </c>
      <c r="CD10" s="36">
        <v>0</v>
      </c>
      <c r="CE10" s="36">
        <v>0</v>
      </c>
      <c r="CF10" s="36">
        <v>0</v>
      </c>
      <c r="CG10" s="43">
        <v>0</v>
      </c>
      <c r="CH10" s="47">
        <v>0</v>
      </c>
      <c r="CI10" s="55">
        <f t="shared" si="0"/>
        <v>1404720</v>
      </c>
      <c r="CJ10" s="55">
        <f t="shared" si="1"/>
        <v>424391</v>
      </c>
      <c r="CK10" s="55">
        <f t="shared" si="2"/>
        <v>0</v>
      </c>
      <c r="CL10" s="55">
        <f t="shared" si="3"/>
        <v>2939</v>
      </c>
      <c r="CM10" s="55">
        <f t="shared" si="4"/>
        <v>1832050</v>
      </c>
      <c r="CN10" s="59">
        <f t="shared" si="5"/>
        <v>76.674763243361269</v>
      </c>
      <c r="CO10" s="59">
        <v>76.674763243361269</v>
      </c>
      <c r="CP10" s="59">
        <v>76.674763243361269</v>
      </c>
      <c r="CQ10" s="55">
        <f t="shared" si="6"/>
        <v>399.40047961630694</v>
      </c>
      <c r="CR10" s="55">
        <f t="shared" si="7"/>
        <v>1853750</v>
      </c>
      <c r="CS10" s="55">
        <f t="shared" si="8"/>
        <v>404.1312404621757</v>
      </c>
      <c r="CT10" s="55">
        <f t="shared" si="9"/>
        <v>1853750</v>
      </c>
      <c r="CU10" s="55">
        <f t="shared" si="10"/>
        <v>404.1312404621757</v>
      </c>
      <c r="CV10" s="55">
        <f t="shared" si="11"/>
        <v>51.443209069108349</v>
      </c>
      <c r="CW10" s="55">
        <f t="shared" si="12"/>
        <v>3.2047089601046435</v>
      </c>
      <c r="CX10" s="55">
        <f t="shared" si="13"/>
        <v>31.859603226509702</v>
      </c>
      <c r="CY10" s="55">
        <f t="shared" si="14"/>
        <v>5.5134074558534989</v>
      </c>
      <c r="CZ10" s="55">
        <f t="shared" si="15"/>
        <v>11.148899062568127</v>
      </c>
      <c r="DA10" s="55">
        <f t="shared" si="16"/>
        <v>141.34946588183999</v>
      </c>
      <c r="DB10" s="55">
        <f t="shared" si="17"/>
        <v>8.7508175277959452</v>
      </c>
      <c r="DC10" s="55">
        <f t="shared" si="18"/>
        <v>150.10028340963595</v>
      </c>
      <c r="DD10" s="55">
        <f t="shared" si="19"/>
        <v>92.520383693045559</v>
      </c>
      <c r="DE10" s="55">
        <f t="shared" si="20"/>
        <v>10.396773490298671</v>
      </c>
      <c r="DF10" s="55">
        <f t="shared" si="21"/>
        <v>11.257902768694136</v>
      </c>
      <c r="DG10" s="55">
        <f t="shared" si="22"/>
        <v>0</v>
      </c>
      <c r="DH10" s="55">
        <f t="shared" si="23"/>
        <v>11.257902768694136</v>
      </c>
      <c r="DI10" s="55">
        <f t="shared" si="24"/>
        <v>92.520383693045559</v>
      </c>
    </row>
    <row r="11" spans="1:113">
      <c r="A11" s="7" t="s">
        <v>102</v>
      </c>
      <c r="B11" s="3" t="s">
        <v>80</v>
      </c>
      <c r="C11" s="3" t="s">
        <v>103</v>
      </c>
      <c r="D11" s="4">
        <v>281</v>
      </c>
      <c r="E11" s="5">
        <v>0</v>
      </c>
      <c r="F11" s="5">
        <v>0</v>
      </c>
      <c r="G11" s="5">
        <v>0</v>
      </c>
      <c r="H11" s="27">
        <v>0</v>
      </c>
      <c r="I11" s="27">
        <v>0</v>
      </c>
      <c r="J11" s="27">
        <v>0</v>
      </c>
      <c r="K11" s="27">
        <v>0</v>
      </c>
      <c r="L11" s="27">
        <v>40</v>
      </c>
      <c r="M11" s="27">
        <v>2430</v>
      </c>
      <c r="N11" s="27">
        <v>0</v>
      </c>
      <c r="O11" s="27">
        <v>0</v>
      </c>
      <c r="P11" s="27">
        <v>0</v>
      </c>
      <c r="Q11" s="27">
        <v>0</v>
      </c>
      <c r="R11" s="27">
        <v>7820</v>
      </c>
      <c r="S11" s="27">
        <v>0</v>
      </c>
      <c r="T11" s="24">
        <v>0</v>
      </c>
      <c r="U11" s="27">
        <v>770</v>
      </c>
      <c r="V11" s="5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5">
        <v>0</v>
      </c>
      <c r="AC11" s="5">
        <v>0</v>
      </c>
      <c r="AD11" s="5">
        <v>0</v>
      </c>
      <c r="AE11" s="27">
        <v>0</v>
      </c>
      <c r="AF11" s="5">
        <v>0</v>
      </c>
      <c r="AG11" s="5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5">
        <v>0</v>
      </c>
      <c r="AN11" s="5">
        <v>0</v>
      </c>
      <c r="AO11" s="5">
        <v>0</v>
      </c>
      <c r="AP11" s="27">
        <v>0</v>
      </c>
      <c r="AQ11" s="5">
        <v>0</v>
      </c>
      <c r="AR11" s="5">
        <v>0</v>
      </c>
      <c r="AS11" s="5">
        <v>0</v>
      </c>
      <c r="AT11" s="27">
        <v>9320</v>
      </c>
      <c r="AU11" s="27">
        <v>0</v>
      </c>
      <c r="AV11" s="27">
        <v>280</v>
      </c>
      <c r="AW11" s="27">
        <v>0</v>
      </c>
      <c r="AX11" s="32">
        <v>0</v>
      </c>
      <c r="AY11" s="32">
        <v>0</v>
      </c>
      <c r="AZ11" s="32">
        <v>0</v>
      </c>
      <c r="BA11" s="32">
        <v>0</v>
      </c>
      <c r="BB11" s="27">
        <v>0</v>
      </c>
      <c r="BC11" s="27">
        <v>0</v>
      </c>
      <c r="BD11" s="27">
        <v>0</v>
      </c>
      <c r="BE11" s="27">
        <v>0</v>
      </c>
      <c r="BF11" s="24">
        <v>0</v>
      </c>
      <c r="BG11" s="24">
        <v>0</v>
      </c>
      <c r="BH11" s="24">
        <v>0</v>
      </c>
      <c r="BI11" s="24">
        <v>20</v>
      </c>
      <c r="BJ11" s="24">
        <v>0</v>
      </c>
      <c r="BK11" s="27">
        <v>90</v>
      </c>
      <c r="BL11" s="27">
        <v>0</v>
      </c>
      <c r="BM11" s="27">
        <v>0</v>
      </c>
      <c r="BN11" s="27">
        <v>0</v>
      </c>
      <c r="BO11" s="27">
        <v>3630</v>
      </c>
      <c r="BP11" s="47">
        <v>0</v>
      </c>
      <c r="BQ11" s="27">
        <v>0</v>
      </c>
      <c r="BR11" s="27">
        <v>1420</v>
      </c>
      <c r="BS11" s="27">
        <v>80</v>
      </c>
      <c r="BT11" s="36">
        <v>0</v>
      </c>
      <c r="BU11" s="39">
        <v>129900</v>
      </c>
      <c r="BV11" s="39">
        <v>129900</v>
      </c>
      <c r="BW11" s="43">
        <v>0</v>
      </c>
      <c r="BX11" s="36">
        <v>0</v>
      </c>
      <c r="BY11" s="43">
        <v>0</v>
      </c>
      <c r="BZ11" s="5">
        <v>0</v>
      </c>
      <c r="CA11" s="5">
        <v>0</v>
      </c>
      <c r="CB11" s="6">
        <v>8680</v>
      </c>
      <c r="CC11" s="27">
        <v>8680</v>
      </c>
      <c r="CD11" s="36">
        <v>0</v>
      </c>
      <c r="CE11" s="36">
        <v>0</v>
      </c>
      <c r="CF11" s="36">
        <v>0</v>
      </c>
      <c r="CG11" s="43">
        <v>0</v>
      </c>
      <c r="CH11" s="47">
        <v>0</v>
      </c>
      <c r="CI11" s="55">
        <f t="shared" si="0"/>
        <v>34560</v>
      </c>
      <c r="CJ11" s="55">
        <f t="shared" si="1"/>
        <v>129900</v>
      </c>
      <c r="CK11" s="55">
        <f t="shared" si="2"/>
        <v>0</v>
      </c>
      <c r="CL11" s="55">
        <f t="shared" si="3"/>
        <v>20</v>
      </c>
      <c r="CM11" s="55">
        <f t="shared" si="4"/>
        <v>164480</v>
      </c>
      <c r="CN11" s="59">
        <f t="shared" si="5"/>
        <v>21.011673151750973</v>
      </c>
      <c r="CO11" s="59">
        <v>21.011673151750973</v>
      </c>
      <c r="CP11" s="59">
        <v>21.011673151750973</v>
      </c>
      <c r="CQ11" s="55">
        <f t="shared" si="6"/>
        <v>585.3380782918149</v>
      </c>
      <c r="CR11" s="55">
        <f t="shared" si="7"/>
        <v>164480</v>
      </c>
      <c r="CS11" s="55">
        <f t="shared" si="8"/>
        <v>585.3380782918149</v>
      </c>
      <c r="CT11" s="55">
        <f t="shared" si="9"/>
        <v>164480</v>
      </c>
      <c r="CU11" s="55">
        <f t="shared" si="10"/>
        <v>585.3380782918149</v>
      </c>
      <c r="CV11" s="55">
        <f t="shared" si="11"/>
        <v>33.309608540925268</v>
      </c>
      <c r="CW11" s="55">
        <f t="shared" si="12"/>
        <v>8.647686832740213</v>
      </c>
      <c r="CX11" s="55">
        <f t="shared" si="13"/>
        <v>27.82918149466192</v>
      </c>
      <c r="CY11" s="55">
        <f t="shared" si="14"/>
        <v>5.0533807829181496</v>
      </c>
      <c r="CZ11" s="55">
        <f t="shared" si="15"/>
        <v>12.918149466192171</v>
      </c>
      <c r="DA11" s="55">
        <f t="shared" si="16"/>
        <v>0.99644128113879005</v>
      </c>
      <c r="DB11" s="55">
        <f t="shared" si="17"/>
        <v>0.28469750889679718</v>
      </c>
      <c r="DC11" s="55">
        <f t="shared" si="18"/>
        <v>1.2811387900355873</v>
      </c>
      <c r="DD11" s="55">
        <f t="shared" si="19"/>
        <v>462.27758007117438</v>
      </c>
      <c r="DE11" s="55">
        <f t="shared" si="20"/>
        <v>0</v>
      </c>
      <c r="DF11" s="55">
        <f t="shared" si="21"/>
        <v>30.889679715302492</v>
      </c>
      <c r="DG11" s="55">
        <f t="shared" si="22"/>
        <v>0</v>
      </c>
      <c r="DH11" s="55">
        <f t="shared" si="23"/>
        <v>30.889679715302492</v>
      </c>
      <c r="DI11" s="55">
        <f t="shared" si="24"/>
        <v>462.27758007117438</v>
      </c>
    </row>
    <row r="12" spans="1:113">
      <c r="A12" s="7" t="s">
        <v>161</v>
      </c>
      <c r="B12" s="3" t="s">
        <v>80</v>
      </c>
      <c r="C12" s="3" t="s">
        <v>162</v>
      </c>
      <c r="D12" s="4">
        <v>512</v>
      </c>
      <c r="E12" s="5">
        <v>0</v>
      </c>
      <c r="F12" s="5">
        <v>0</v>
      </c>
      <c r="G12" s="5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19820</v>
      </c>
      <c r="N12" s="27">
        <v>0</v>
      </c>
      <c r="O12" s="27">
        <v>0</v>
      </c>
      <c r="P12" s="27">
        <v>0</v>
      </c>
      <c r="Q12" s="27">
        <v>0</v>
      </c>
      <c r="R12" s="27">
        <v>9960</v>
      </c>
      <c r="S12" s="27">
        <v>0</v>
      </c>
      <c r="T12" s="24">
        <v>0</v>
      </c>
      <c r="U12" s="27">
        <v>260</v>
      </c>
      <c r="V12" s="5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5">
        <v>0</v>
      </c>
      <c r="AC12" s="5">
        <v>0</v>
      </c>
      <c r="AD12" s="5">
        <v>0</v>
      </c>
      <c r="AE12" s="27">
        <v>0</v>
      </c>
      <c r="AF12" s="5">
        <v>0</v>
      </c>
      <c r="AG12" s="5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5">
        <v>0</v>
      </c>
      <c r="AN12" s="5">
        <v>0</v>
      </c>
      <c r="AO12" s="5">
        <v>0</v>
      </c>
      <c r="AP12" s="27">
        <v>0</v>
      </c>
      <c r="AQ12" s="5">
        <v>0</v>
      </c>
      <c r="AR12" s="5">
        <v>0</v>
      </c>
      <c r="AS12" s="5">
        <v>0</v>
      </c>
      <c r="AT12" s="27">
        <v>16560</v>
      </c>
      <c r="AU12" s="27">
        <v>0</v>
      </c>
      <c r="AV12" s="27">
        <v>67350</v>
      </c>
      <c r="AW12" s="27">
        <v>1510</v>
      </c>
      <c r="AX12" s="32">
        <v>0</v>
      </c>
      <c r="AY12" s="32">
        <v>0</v>
      </c>
      <c r="AZ12" s="32">
        <v>0</v>
      </c>
      <c r="BA12" s="32">
        <v>0</v>
      </c>
      <c r="BB12" s="27">
        <v>0</v>
      </c>
      <c r="BC12" s="27">
        <v>0</v>
      </c>
      <c r="BD12" s="27">
        <v>155</v>
      </c>
      <c r="BE12" s="27">
        <v>0</v>
      </c>
      <c r="BF12" s="24">
        <v>0</v>
      </c>
      <c r="BG12" s="24">
        <v>0</v>
      </c>
      <c r="BH12" s="24">
        <v>0</v>
      </c>
      <c r="BI12" s="24">
        <v>20</v>
      </c>
      <c r="BJ12" s="24">
        <v>0</v>
      </c>
      <c r="BK12" s="27">
        <v>190</v>
      </c>
      <c r="BL12" s="27">
        <v>0</v>
      </c>
      <c r="BM12" s="27">
        <v>1660</v>
      </c>
      <c r="BN12" s="27">
        <v>2800</v>
      </c>
      <c r="BO12" s="27">
        <v>4190</v>
      </c>
      <c r="BP12" s="47">
        <v>0</v>
      </c>
      <c r="BQ12" s="27">
        <v>0</v>
      </c>
      <c r="BR12" s="27">
        <v>900</v>
      </c>
      <c r="BS12" s="27">
        <v>0</v>
      </c>
      <c r="BT12" s="36">
        <v>0</v>
      </c>
      <c r="BU12" s="39">
        <v>54020</v>
      </c>
      <c r="BV12" s="39">
        <v>54020</v>
      </c>
      <c r="BW12" s="43">
        <v>0</v>
      </c>
      <c r="BX12" s="36">
        <v>0</v>
      </c>
      <c r="BY12" s="43">
        <v>0</v>
      </c>
      <c r="BZ12" s="5">
        <v>0</v>
      </c>
      <c r="CA12" s="5">
        <v>0</v>
      </c>
      <c r="CB12" s="6">
        <v>590</v>
      </c>
      <c r="CC12" s="27">
        <v>590</v>
      </c>
      <c r="CD12" s="36">
        <v>0</v>
      </c>
      <c r="CE12" s="36">
        <v>0</v>
      </c>
      <c r="CF12" s="36">
        <v>0</v>
      </c>
      <c r="CG12" s="43">
        <v>0</v>
      </c>
      <c r="CH12" s="47">
        <v>0</v>
      </c>
      <c r="CI12" s="55">
        <f t="shared" si="0"/>
        <v>125945</v>
      </c>
      <c r="CJ12" s="55">
        <f t="shared" si="1"/>
        <v>54020</v>
      </c>
      <c r="CK12" s="55">
        <f t="shared" si="2"/>
        <v>0</v>
      </c>
      <c r="CL12" s="55">
        <f t="shared" si="3"/>
        <v>20</v>
      </c>
      <c r="CM12" s="55">
        <f t="shared" si="4"/>
        <v>179985</v>
      </c>
      <c r="CN12" s="59">
        <f t="shared" si="5"/>
        <v>69.975275717420899</v>
      </c>
      <c r="CO12" s="59">
        <v>69.975275717420899</v>
      </c>
      <c r="CP12" s="59">
        <v>69.975275717420899</v>
      </c>
      <c r="CQ12" s="55">
        <f t="shared" si="6"/>
        <v>351.533203125</v>
      </c>
      <c r="CR12" s="55">
        <f t="shared" si="7"/>
        <v>179985</v>
      </c>
      <c r="CS12" s="55">
        <f t="shared" si="8"/>
        <v>351.533203125</v>
      </c>
      <c r="CT12" s="55">
        <f t="shared" si="9"/>
        <v>179985</v>
      </c>
      <c r="CU12" s="55">
        <f t="shared" si="10"/>
        <v>351.533203125</v>
      </c>
      <c r="CV12" s="55">
        <f t="shared" si="11"/>
        <v>32.34375</v>
      </c>
      <c r="CW12" s="55">
        <f t="shared" si="12"/>
        <v>38.7109375</v>
      </c>
      <c r="CX12" s="55">
        <f t="shared" si="13"/>
        <v>19.453125</v>
      </c>
      <c r="CY12" s="55">
        <f t="shared" si="14"/>
        <v>1.7578125</v>
      </c>
      <c r="CZ12" s="55">
        <f t="shared" si="15"/>
        <v>8.18359375</v>
      </c>
      <c r="DA12" s="55">
        <f t="shared" si="16"/>
        <v>131.54296875</v>
      </c>
      <c r="DB12" s="55">
        <f t="shared" si="17"/>
        <v>0</v>
      </c>
      <c r="DC12" s="55">
        <f t="shared" si="18"/>
        <v>131.54296875</v>
      </c>
      <c r="DD12" s="55">
        <f t="shared" si="19"/>
        <v>105.5078125</v>
      </c>
      <c r="DE12" s="55">
        <f t="shared" si="20"/>
        <v>8.7109375</v>
      </c>
      <c r="DF12" s="55">
        <f t="shared" si="21"/>
        <v>1.15234375</v>
      </c>
      <c r="DG12" s="55">
        <f t="shared" si="22"/>
        <v>0</v>
      </c>
      <c r="DH12" s="55">
        <f t="shared" si="23"/>
        <v>1.15234375</v>
      </c>
      <c r="DI12" s="55">
        <f t="shared" si="24"/>
        <v>105.5078125</v>
      </c>
    </row>
    <row r="13" spans="1:113">
      <c r="A13" s="7" t="s">
        <v>86</v>
      </c>
      <c r="B13" s="3" t="s">
        <v>80</v>
      </c>
      <c r="C13" s="3" t="s">
        <v>87</v>
      </c>
      <c r="D13" s="4">
        <v>10352</v>
      </c>
      <c r="E13" s="5">
        <v>0</v>
      </c>
      <c r="F13" s="5">
        <v>0</v>
      </c>
      <c r="G13" s="5">
        <v>0</v>
      </c>
      <c r="H13" s="28">
        <v>30</v>
      </c>
      <c r="I13" s="28">
        <v>0</v>
      </c>
      <c r="J13" s="28">
        <v>0</v>
      </c>
      <c r="K13" s="28">
        <v>0</v>
      </c>
      <c r="L13" s="28">
        <v>0</v>
      </c>
      <c r="M13" s="28">
        <v>6770</v>
      </c>
      <c r="N13" s="28">
        <v>0</v>
      </c>
      <c r="O13" s="28">
        <v>0</v>
      </c>
      <c r="P13" s="28">
        <v>354170</v>
      </c>
      <c r="Q13" s="28">
        <v>0</v>
      </c>
      <c r="R13" s="28">
        <v>345440</v>
      </c>
      <c r="S13" s="28">
        <v>0</v>
      </c>
      <c r="T13" s="24">
        <v>0</v>
      </c>
      <c r="U13" s="28">
        <v>18650</v>
      </c>
      <c r="V13" s="5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168</v>
      </c>
      <c r="AB13" s="5">
        <v>0</v>
      </c>
      <c r="AC13" s="5">
        <v>0</v>
      </c>
      <c r="AD13" s="5">
        <v>0</v>
      </c>
      <c r="AE13" s="28">
        <v>0</v>
      </c>
      <c r="AF13" s="5">
        <v>0</v>
      </c>
      <c r="AG13" s="5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5">
        <v>0</v>
      </c>
      <c r="AN13" s="5">
        <v>0</v>
      </c>
      <c r="AO13" s="5">
        <v>0</v>
      </c>
      <c r="AP13" s="28">
        <v>0</v>
      </c>
      <c r="AQ13" s="5">
        <v>0</v>
      </c>
      <c r="AR13" s="5">
        <v>0</v>
      </c>
      <c r="AS13" s="5">
        <v>0</v>
      </c>
      <c r="AT13" s="28">
        <v>521890</v>
      </c>
      <c r="AU13" s="28">
        <v>0</v>
      </c>
      <c r="AV13" s="28">
        <v>1381410</v>
      </c>
      <c r="AW13" s="28">
        <v>31910</v>
      </c>
      <c r="AX13" s="32">
        <v>0</v>
      </c>
      <c r="AY13" s="32">
        <v>0</v>
      </c>
      <c r="AZ13" s="32">
        <v>0</v>
      </c>
      <c r="BA13" s="32">
        <v>0</v>
      </c>
      <c r="BB13" s="28">
        <v>410</v>
      </c>
      <c r="BC13" s="28">
        <v>13240</v>
      </c>
      <c r="BD13" s="28">
        <v>5230</v>
      </c>
      <c r="BE13" s="28">
        <v>0</v>
      </c>
      <c r="BF13" s="24">
        <v>4340</v>
      </c>
      <c r="BG13" s="24">
        <v>2080</v>
      </c>
      <c r="BH13" s="24">
        <v>0</v>
      </c>
      <c r="BI13" s="24">
        <v>265</v>
      </c>
      <c r="BJ13" s="24">
        <v>0</v>
      </c>
      <c r="BK13" s="28">
        <v>950</v>
      </c>
      <c r="BL13" s="28">
        <v>0</v>
      </c>
      <c r="BM13" s="28">
        <v>16300</v>
      </c>
      <c r="BN13" s="28">
        <v>23960</v>
      </c>
      <c r="BO13" s="28">
        <v>97900</v>
      </c>
      <c r="BP13" s="47">
        <v>0</v>
      </c>
      <c r="BQ13" s="28">
        <v>0</v>
      </c>
      <c r="BR13" s="28">
        <v>41120</v>
      </c>
      <c r="BS13" s="28">
        <v>122610</v>
      </c>
      <c r="BT13" s="36">
        <v>0</v>
      </c>
      <c r="BU13" s="39">
        <v>916390</v>
      </c>
      <c r="BV13" s="39">
        <v>916390</v>
      </c>
      <c r="BW13" s="43">
        <v>0</v>
      </c>
      <c r="BX13" s="36">
        <v>0</v>
      </c>
      <c r="BY13" s="43">
        <v>95370</v>
      </c>
      <c r="BZ13" s="5">
        <v>0</v>
      </c>
      <c r="CA13" s="5">
        <v>0</v>
      </c>
      <c r="CB13" s="6">
        <v>116950</v>
      </c>
      <c r="CC13" s="28">
        <v>116950</v>
      </c>
      <c r="CD13" s="36">
        <v>0</v>
      </c>
      <c r="CE13" s="36">
        <v>0</v>
      </c>
      <c r="CF13" s="36">
        <v>0</v>
      </c>
      <c r="CG13" s="43">
        <v>0</v>
      </c>
      <c r="CH13" s="47">
        <v>0</v>
      </c>
      <c r="CI13" s="55">
        <f t="shared" si="0"/>
        <v>3099108</v>
      </c>
      <c r="CJ13" s="55">
        <f t="shared" si="1"/>
        <v>916390</v>
      </c>
      <c r="CK13" s="55">
        <f t="shared" si="2"/>
        <v>0</v>
      </c>
      <c r="CL13" s="55">
        <f t="shared" si="3"/>
        <v>6685</v>
      </c>
      <c r="CM13" s="55">
        <f t="shared" si="4"/>
        <v>4022183</v>
      </c>
      <c r="CN13" s="59">
        <f t="shared" si="5"/>
        <v>77.050397756641104</v>
      </c>
      <c r="CO13" s="59">
        <v>77.050397756641104</v>
      </c>
      <c r="CP13" s="59">
        <v>77.050397756641104</v>
      </c>
      <c r="CQ13" s="55">
        <f t="shared" si="6"/>
        <v>388.54163446676972</v>
      </c>
      <c r="CR13" s="55">
        <f t="shared" si="7"/>
        <v>4117553</v>
      </c>
      <c r="CS13" s="55">
        <f t="shared" si="8"/>
        <v>397.75434698608967</v>
      </c>
      <c r="CT13" s="55">
        <f t="shared" si="9"/>
        <v>4117553</v>
      </c>
      <c r="CU13" s="55">
        <f t="shared" si="10"/>
        <v>397.75434698608967</v>
      </c>
      <c r="CV13" s="55">
        <f t="shared" si="11"/>
        <v>50.414412673879447</v>
      </c>
      <c r="CW13" s="55">
        <f t="shared" si="12"/>
        <v>0.65397990726429678</v>
      </c>
      <c r="CX13" s="55">
        <f t="shared" si="13"/>
        <v>33.369397217928899</v>
      </c>
      <c r="CY13" s="55">
        <f t="shared" si="14"/>
        <v>3.972179289026275</v>
      </c>
      <c r="CZ13" s="55">
        <f t="shared" si="15"/>
        <v>9.4571097372488406</v>
      </c>
      <c r="DA13" s="55">
        <f t="shared" si="16"/>
        <v>133.44377897990725</v>
      </c>
      <c r="DB13" s="55">
        <f t="shared" si="17"/>
        <v>11.844088098918084</v>
      </c>
      <c r="DC13" s="55">
        <f t="shared" si="18"/>
        <v>145.28786707882534</v>
      </c>
      <c r="DD13" s="55">
        <f t="shared" si="19"/>
        <v>88.522990726429668</v>
      </c>
      <c r="DE13" s="55">
        <f t="shared" si="20"/>
        <v>5.2239180834621326</v>
      </c>
      <c r="DF13" s="55">
        <f t="shared" si="21"/>
        <v>11.297333848531684</v>
      </c>
      <c r="DG13" s="55">
        <f t="shared" si="22"/>
        <v>0</v>
      </c>
      <c r="DH13" s="55">
        <f t="shared" si="23"/>
        <v>11.297333848531684</v>
      </c>
      <c r="DI13" s="55">
        <f t="shared" si="24"/>
        <v>88.522990726429668</v>
      </c>
    </row>
    <row r="14" spans="1:113">
      <c r="A14" s="7" t="s">
        <v>106</v>
      </c>
      <c r="B14" s="3" t="s">
        <v>80</v>
      </c>
      <c r="C14" s="3" t="s">
        <v>107</v>
      </c>
      <c r="D14" s="4">
        <v>41983</v>
      </c>
      <c r="E14" s="5">
        <v>0</v>
      </c>
      <c r="F14" s="5">
        <v>0</v>
      </c>
      <c r="G14" s="5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1862680</v>
      </c>
      <c r="M14" s="27">
        <v>142320</v>
      </c>
      <c r="N14" s="27">
        <v>0</v>
      </c>
      <c r="O14" s="27">
        <v>0</v>
      </c>
      <c r="P14" s="27">
        <v>1382230</v>
      </c>
      <c r="Q14" s="27">
        <v>0</v>
      </c>
      <c r="R14" s="27">
        <v>1760570</v>
      </c>
      <c r="S14" s="27">
        <v>0</v>
      </c>
      <c r="T14" s="25">
        <v>384</v>
      </c>
      <c r="U14" s="27">
        <v>3970</v>
      </c>
      <c r="V14" s="5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2419</v>
      </c>
      <c r="AB14" s="5">
        <v>0</v>
      </c>
      <c r="AC14" s="5">
        <v>0</v>
      </c>
      <c r="AD14" s="5">
        <v>0</v>
      </c>
      <c r="AE14" s="27">
        <v>0</v>
      </c>
      <c r="AF14" s="5">
        <v>0</v>
      </c>
      <c r="AG14" s="5">
        <v>0</v>
      </c>
      <c r="AH14" s="27">
        <v>275100</v>
      </c>
      <c r="AI14" s="27">
        <v>0</v>
      </c>
      <c r="AJ14" s="27">
        <v>0</v>
      </c>
      <c r="AK14" s="27">
        <v>0</v>
      </c>
      <c r="AL14" s="27">
        <v>0</v>
      </c>
      <c r="AM14" s="5">
        <v>0</v>
      </c>
      <c r="AN14" s="4">
        <v>440</v>
      </c>
      <c r="AO14" s="5">
        <v>0</v>
      </c>
      <c r="AP14" s="27">
        <v>286390</v>
      </c>
      <c r="AQ14" s="5">
        <v>0</v>
      </c>
      <c r="AR14" s="5">
        <v>0</v>
      </c>
      <c r="AS14" s="5">
        <v>0</v>
      </c>
      <c r="AT14" s="27">
        <v>1493680</v>
      </c>
      <c r="AU14" s="27">
        <v>0</v>
      </c>
      <c r="AV14" s="27">
        <v>8120880</v>
      </c>
      <c r="AW14" s="27">
        <v>98110</v>
      </c>
      <c r="AX14" s="33">
        <v>305</v>
      </c>
      <c r="AY14" s="33">
        <v>0</v>
      </c>
      <c r="AZ14" s="33">
        <v>0</v>
      </c>
      <c r="BA14" s="33">
        <v>400</v>
      </c>
      <c r="BB14" s="27">
        <v>1660</v>
      </c>
      <c r="BC14" s="27">
        <v>41980</v>
      </c>
      <c r="BD14" s="27">
        <v>21990</v>
      </c>
      <c r="BE14" s="27">
        <v>0</v>
      </c>
      <c r="BF14" s="25">
        <v>6360</v>
      </c>
      <c r="BG14" s="25">
        <v>7520</v>
      </c>
      <c r="BH14" s="25">
        <v>840</v>
      </c>
      <c r="BI14" s="25">
        <v>5080</v>
      </c>
      <c r="BJ14" s="25">
        <v>0</v>
      </c>
      <c r="BK14" s="27">
        <v>15906</v>
      </c>
      <c r="BL14" s="27">
        <v>0</v>
      </c>
      <c r="BM14" s="27">
        <v>69480</v>
      </c>
      <c r="BN14" s="27">
        <v>118250</v>
      </c>
      <c r="BO14" s="27">
        <v>591390</v>
      </c>
      <c r="BP14" s="47">
        <v>0</v>
      </c>
      <c r="BQ14" s="27">
        <v>0</v>
      </c>
      <c r="BR14" s="27">
        <v>116610</v>
      </c>
      <c r="BS14" s="27">
        <v>1303030</v>
      </c>
      <c r="BT14" s="36">
        <v>0</v>
      </c>
      <c r="BU14" s="39">
        <v>6950370</v>
      </c>
      <c r="BV14" s="39">
        <v>6950370</v>
      </c>
      <c r="BW14" s="43">
        <v>0</v>
      </c>
      <c r="BX14" s="36">
        <v>0</v>
      </c>
      <c r="BY14" s="43">
        <v>469430</v>
      </c>
      <c r="BZ14" s="5">
        <v>0</v>
      </c>
      <c r="CA14" s="5">
        <v>0</v>
      </c>
      <c r="CB14" s="6">
        <v>571740</v>
      </c>
      <c r="CC14" s="27">
        <v>571740</v>
      </c>
      <c r="CD14" s="36">
        <v>0</v>
      </c>
      <c r="CE14" s="36">
        <v>0</v>
      </c>
      <c r="CF14" s="36">
        <v>0</v>
      </c>
      <c r="CG14" s="43">
        <v>0</v>
      </c>
      <c r="CH14" s="47">
        <v>425840</v>
      </c>
      <c r="CI14" s="55">
        <f t="shared" si="0"/>
        <v>18280385</v>
      </c>
      <c r="CJ14" s="55">
        <f t="shared" si="1"/>
        <v>6950370</v>
      </c>
      <c r="CK14" s="55">
        <f t="shared" si="2"/>
        <v>0</v>
      </c>
      <c r="CL14" s="55">
        <f t="shared" si="3"/>
        <v>20889</v>
      </c>
      <c r="CM14" s="55">
        <f t="shared" si="4"/>
        <v>25251644</v>
      </c>
      <c r="CN14" s="59">
        <f t="shared" si="5"/>
        <v>72.392850936754854</v>
      </c>
      <c r="CO14" s="59">
        <v>72.392850936754854</v>
      </c>
      <c r="CP14" s="59">
        <v>72.392850936754854</v>
      </c>
      <c r="CQ14" s="55">
        <f t="shared" si="6"/>
        <v>601.47307243408045</v>
      </c>
      <c r="CR14" s="55">
        <f t="shared" si="7"/>
        <v>25721074</v>
      </c>
      <c r="CS14" s="55">
        <f t="shared" si="8"/>
        <v>612.65450301312433</v>
      </c>
      <c r="CT14" s="55">
        <f t="shared" si="9"/>
        <v>26146914</v>
      </c>
      <c r="CU14" s="55">
        <f t="shared" si="10"/>
        <v>622.79765619417378</v>
      </c>
      <c r="CV14" s="55">
        <f t="shared" si="11"/>
        <v>79.945692304027816</v>
      </c>
      <c r="CW14" s="55">
        <f t="shared" si="12"/>
        <v>3.3899435485791867</v>
      </c>
      <c r="CX14" s="55">
        <f t="shared" si="13"/>
        <v>41.935307148131386</v>
      </c>
      <c r="CY14" s="55">
        <f t="shared" si="14"/>
        <v>2.7775528189981658</v>
      </c>
      <c r="CZ14" s="55">
        <f t="shared" si="15"/>
        <v>14.086415930257486</v>
      </c>
      <c r="DA14" s="55">
        <f t="shared" si="16"/>
        <v>193.43257985375033</v>
      </c>
      <c r="DB14" s="55">
        <f t="shared" si="17"/>
        <v>31.037086439749423</v>
      </c>
      <c r="DC14" s="55">
        <f t="shared" si="18"/>
        <v>224.46966629349976</v>
      </c>
      <c r="DD14" s="55">
        <f t="shared" si="19"/>
        <v>165.55200914655933</v>
      </c>
      <c r="DE14" s="55">
        <f t="shared" si="20"/>
        <v>5.5686587428244767</v>
      </c>
      <c r="DF14" s="55">
        <f t="shared" si="21"/>
        <v>13.61836933997094</v>
      </c>
      <c r="DG14" s="55">
        <f t="shared" si="22"/>
        <v>0</v>
      </c>
      <c r="DH14" s="55">
        <f t="shared" si="23"/>
        <v>13.61836933997094</v>
      </c>
      <c r="DI14" s="55">
        <f t="shared" si="24"/>
        <v>165.55200914655933</v>
      </c>
    </row>
    <row r="15" spans="1:113">
      <c r="A15" s="7" t="s">
        <v>155</v>
      </c>
      <c r="B15" s="3" t="s">
        <v>80</v>
      </c>
      <c r="C15" s="3" t="s">
        <v>156</v>
      </c>
      <c r="D15" s="4">
        <v>1263</v>
      </c>
      <c r="E15" s="5">
        <v>0</v>
      </c>
      <c r="F15" s="5">
        <v>0</v>
      </c>
      <c r="G15" s="5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15385</v>
      </c>
      <c r="M15" s="27">
        <v>0</v>
      </c>
      <c r="N15" s="27">
        <v>0</v>
      </c>
      <c r="O15" s="27">
        <v>0</v>
      </c>
      <c r="P15" s="27">
        <v>31770</v>
      </c>
      <c r="Q15" s="27">
        <v>0</v>
      </c>
      <c r="R15" s="27">
        <v>49450</v>
      </c>
      <c r="S15" s="27">
        <v>0</v>
      </c>
      <c r="T15" s="24">
        <v>0</v>
      </c>
      <c r="U15" s="27">
        <v>0</v>
      </c>
      <c r="V15" s="5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26</v>
      </c>
      <c r="AB15" s="5">
        <v>0</v>
      </c>
      <c r="AC15" s="5">
        <v>0</v>
      </c>
      <c r="AD15" s="5">
        <v>0</v>
      </c>
      <c r="AE15" s="27">
        <v>0</v>
      </c>
      <c r="AF15" s="5">
        <v>0</v>
      </c>
      <c r="AG15" s="5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5">
        <v>0</v>
      </c>
      <c r="AN15" s="5">
        <v>0</v>
      </c>
      <c r="AO15" s="5">
        <v>0</v>
      </c>
      <c r="AP15" s="27">
        <v>0</v>
      </c>
      <c r="AQ15" s="5">
        <v>0</v>
      </c>
      <c r="AR15" s="5">
        <v>0</v>
      </c>
      <c r="AS15" s="5">
        <v>0</v>
      </c>
      <c r="AT15" s="27">
        <v>44140</v>
      </c>
      <c r="AU15" s="27">
        <v>0</v>
      </c>
      <c r="AV15" s="27">
        <v>178780</v>
      </c>
      <c r="AW15" s="27">
        <v>4840</v>
      </c>
      <c r="AX15" s="32">
        <v>0</v>
      </c>
      <c r="AY15" s="32">
        <v>0</v>
      </c>
      <c r="AZ15" s="32">
        <v>0</v>
      </c>
      <c r="BA15" s="32">
        <v>0</v>
      </c>
      <c r="BB15" s="27">
        <v>0</v>
      </c>
      <c r="BC15" s="27">
        <v>0</v>
      </c>
      <c r="BD15" s="27">
        <v>1000</v>
      </c>
      <c r="BE15" s="27">
        <v>0</v>
      </c>
      <c r="BF15" s="24">
        <v>0</v>
      </c>
      <c r="BG15" s="24">
        <v>0</v>
      </c>
      <c r="BH15" s="24">
        <v>0</v>
      </c>
      <c r="BI15" s="24">
        <v>120</v>
      </c>
      <c r="BJ15" s="24">
        <v>0</v>
      </c>
      <c r="BK15" s="27">
        <v>70</v>
      </c>
      <c r="BL15" s="27">
        <v>0</v>
      </c>
      <c r="BM15" s="27">
        <v>0</v>
      </c>
      <c r="BN15" s="27">
        <v>0</v>
      </c>
      <c r="BO15" s="27">
        <v>0</v>
      </c>
      <c r="BP15" s="47">
        <v>0</v>
      </c>
      <c r="BQ15" s="27">
        <v>0</v>
      </c>
      <c r="BR15" s="27">
        <v>0</v>
      </c>
      <c r="BS15" s="27">
        <v>58680</v>
      </c>
      <c r="BT15" s="36">
        <v>0</v>
      </c>
      <c r="BU15" s="39">
        <v>136250</v>
      </c>
      <c r="BV15" s="39">
        <v>136250</v>
      </c>
      <c r="BW15" s="43">
        <v>0</v>
      </c>
      <c r="BX15" s="36">
        <v>0</v>
      </c>
      <c r="BY15" s="43">
        <v>0</v>
      </c>
      <c r="BZ15" s="5">
        <v>0</v>
      </c>
      <c r="CA15" s="5">
        <v>0</v>
      </c>
      <c r="CB15" s="6">
        <v>34320</v>
      </c>
      <c r="CC15" s="27">
        <v>34320</v>
      </c>
      <c r="CD15" s="36">
        <v>0</v>
      </c>
      <c r="CE15" s="36">
        <v>0</v>
      </c>
      <c r="CF15" s="36">
        <v>0</v>
      </c>
      <c r="CG15" s="43">
        <v>0</v>
      </c>
      <c r="CH15" s="47">
        <v>0</v>
      </c>
      <c r="CI15" s="55">
        <f t="shared" si="0"/>
        <v>418461</v>
      </c>
      <c r="CJ15" s="55">
        <f t="shared" si="1"/>
        <v>136250</v>
      </c>
      <c r="CK15" s="55">
        <f t="shared" si="2"/>
        <v>0</v>
      </c>
      <c r="CL15" s="55">
        <f t="shared" si="3"/>
        <v>120</v>
      </c>
      <c r="CM15" s="55">
        <f t="shared" si="4"/>
        <v>554831</v>
      </c>
      <c r="CN15" s="59">
        <f t="shared" si="5"/>
        <v>75.421344517519756</v>
      </c>
      <c r="CO15" s="59">
        <v>75.421344517519756</v>
      </c>
      <c r="CP15" s="59">
        <v>75.421344517519756</v>
      </c>
      <c r="CQ15" s="55">
        <f t="shared" si="6"/>
        <v>439.29612034837686</v>
      </c>
      <c r="CR15" s="55">
        <f t="shared" si="7"/>
        <v>554831</v>
      </c>
      <c r="CS15" s="55">
        <f t="shared" si="8"/>
        <v>439.29612034837686</v>
      </c>
      <c r="CT15" s="55">
        <f t="shared" si="9"/>
        <v>554831</v>
      </c>
      <c r="CU15" s="55">
        <f t="shared" si="10"/>
        <v>439.29612034837686</v>
      </c>
      <c r="CV15" s="55">
        <f t="shared" si="11"/>
        <v>47.129849564528897</v>
      </c>
      <c r="CW15" s="55">
        <f t="shared" si="12"/>
        <v>0</v>
      </c>
      <c r="CX15" s="55">
        <f t="shared" si="13"/>
        <v>39.152810768012671</v>
      </c>
      <c r="CY15" s="55">
        <f t="shared" si="14"/>
        <v>0</v>
      </c>
      <c r="CZ15" s="55">
        <f t="shared" si="15"/>
        <v>0</v>
      </c>
      <c r="DA15" s="55">
        <f t="shared" si="16"/>
        <v>141.55186064924783</v>
      </c>
      <c r="DB15" s="55">
        <f t="shared" si="17"/>
        <v>46.460807600950119</v>
      </c>
      <c r="DC15" s="55">
        <f t="shared" si="18"/>
        <v>188.01266825019795</v>
      </c>
      <c r="DD15" s="55">
        <f t="shared" si="19"/>
        <v>107.87806809184481</v>
      </c>
      <c r="DE15" s="55">
        <f t="shared" si="20"/>
        <v>2.0585906571654791E-2</v>
      </c>
      <c r="DF15" s="55">
        <f t="shared" si="21"/>
        <v>27.173396674584325</v>
      </c>
      <c r="DG15" s="55">
        <f t="shared" si="22"/>
        <v>0</v>
      </c>
      <c r="DH15" s="55">
        <f t="shared" si="23"/>
        <v>27.173396674584325</v>
      </c>
      <c r="DI15" s="55">
        <f t="shared" si="24"/>
        <v>107.87806809184481</v>
      </c>
    </row>
    <row r="16" spans="1:113">
      <c r="A16" s="7" t="s">
        <v>149</v>
      </c>
      <c r="B16" s="3" t="s">
        <v>80</v>
      </c>
      <c r="C16" s="3" t="s">
        <v>150</v>
      </c>
      <c r="D16" s="4">
        <v>15430</v>
      </c>
      <c r="E16" s="5">
        <v>0</v>
      </c>
      <c r="F16" s="5">
        <v>0</v>
      </c>
      <c r="G16" s="5">
        <v>0</v>
      </c>
      <c r="H16" s="28">
        <v>366</v>
      </c>
      <c r="I16" s="28">
        <v>0</v>
      </c>
      <c r="J16" s="28">
        <v>0</v>
      </c>
      <c r="K16" s="28">
        <v>0</v>
      </c>
      <c r="L16" s="28">
        <v>676230</v>
      </c>
      <c r="M16" s="28">
        <v>35410</v>
      </c>
      <c r="N16" s="28">
        <v>0</v>
      </c>
      <c r="O16" s="28">
        <v>0</v>
      </c>
      <c r="P16" s="28">
        <v>515560</v>
      </c>
      <c r="Q16" s="28">
        <v>0</v>
      </c>
      <c r="R16" s="28">
        <v>448570</v>
      </c>
      <c r="S16" s="28">
        <v>0</v>
      </c>
      <c r="T16" s="24">
        <v>0</v>
      </c>
      <c r="U16" s="28">
        <v>0</v>
      </c>
      <c r="V16" s="5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126</v>
      </c>
      <c r="AB16" s="5">
        <v>0</v>
      </c>
      <c r="AC16" s="5">
        <v>0</v>
      </c>
      <c r="AD16" s="5">
        <v>0</v>
      </c>
      <c r="AE16" s="28">
        <v>1715</v>
      </c>
      <c r="AF16" s="5">
        <v>0</v>
      </c>
      <c r="AG16" s="5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5">
        <v>0</v>
      </c>
      <c r="AN16" s="5">
        <v>0</v>
      </c>
      <c r="AO16" s="5">
        <v>0</v>
      </c>
      <c r="AP16" s="28">
        <v>0</v>
      </c>
      <c r="AQ16" s="5">
        <v>0</v>
      </c>
      <c r="AR16" s="5">
        <v>0</v>
      </c>
      <c r="AS16" s="5">
        <v>0</v>
      </c>
      <c r="AT16" s="28">
        <v>452400</v>
      </c>
      <c r="AU16" s="28">
        <v>0</v>
      </c>
      <c r="AV16" s="28">
        <v>1997400</v>
      </c>
      <c r="AW16" s="28">
        <v>59460</v>
      </c>
      <c r="AX16" s="32">
        <v>0</v>
      </c>
      <c r="AY16" s="32">
        <v>0</v>
      </c>
      <c r="AZ16" s="32">
        <v>0</v>
      </c>
      <c r="BA16" s="32">
        <v>0</v>
      </c>
      <c r="BB16" s="28">
        <v>570</v>
      </c>
      <c r="BC16" s="28">
        <v>2360</v>
      </c>
      <c r="BD16" s="28">
        <v>10145</v>
      </c>
      <c r="BE16" s="28">
        <v>0</v>
      </c>
      <c r="BF16" s="24">
        <v>0</v>
      </c>
      <c r="BG16" s="24">
        <v>0</v>
      </c>
      <c r="BH16" s="24">
        <v>0</v>
      </c>
      <c r="BI16" s="24">
        <v>865</v>
      </c>
      <c r="BJ16" s="24">
        <v>0</v>
      </c>
      <c r="BK16" s="28">
        <v>3660</v>
      </c>
      <c r="BL16" s="28">
        <v>0</v>
      </c>
      <c r="BM16" s="28">
        <v>3870</v>
      </c>
      <c r="BN16" s="28">
        <v>3070</v>
      </c>
      <c r="BO16" s="28">
        <v>197170</v>
      </c>
      <c r="BP16" s="47">
        <v>0</v>
      </c>
      <c r="BQ16" s="28">
        <v>0</v>
      </c>
      <c r="BR16" s="28">
        <v>1390</v>
      </c>
      <c r="BS16" s="28">
        <v>561390</v>
      </c>
      <c r="BT16" s="36">
        <v>0</v>
      </c>
      <c r="BU16" s="39">
        <v>1597990</v>
      </c>
      <c r="BV16" s="39">
        <v>1597990</v>
      </c>
      <c r="BW16" s="43">
        <v>0</v>
      </c>
      <c r="BX16" s="36">
        <v>0</v>
      </c>
      <c r="BY16" s="43">
        <v>525360</v>
      </c>
      <c r="BZ16" s="5">
        <v>0</v>
      </c>
      <c r="CA16" s="5">
        <v>0</v>
      </c>
      <c r="CB16" s="6">
        <v>311940</v>
      </c>
      <c r="CC16" s="28">
        <v>311940</v>
      </c>
      <c r="CD16" s="36">
        <v>0</v>
      </c>
      <c r="CE16" s="36">
        <v>0</v>
      </c>
      <c r="CF16" s="36">
        <v>0</v>
      </c>
      <c r="CG16" s="43">
        <v>0</v>
      </c>
      <c r="CH16" s="47">
        <v>0</v>
      </c>
      <c r="CI16" s="55">
        <f t="shared" si="0"/>
        <v>5282802</v>
      </c>
      <c r="CJ16" s="55">
        <f t="shared" si="1"/>
        <v>1597990</v>
      </c>
      <c r="CK16" s="55">
        <f t="shared" si="2"/>
        <v>0</v>
      </c>
      <c r="CL16" s="55">
        <f t="shared" si="3"/>
        <v>865</v>
      </c>
      <c r="CM16" s="55">
        <f t="shared" si="4"/>
        <v>6881657</v>
      </c>
      <c r="CN16" s="59">
        <f t="shared" si="5"/>
        <v>76.766424133024941</v>
      </c>
      <c r="CO16" s="59">
        <v>76.766424133024941</v>
      </c>
      <c r="CP16" s="59">
        <v>76.766424133024941</v>
      </c>
      <c r="CQ16" s="55">
        <f t="shared" si="6"/>
        <v>445.99202851587813</v>
      </c>
      <c r="CR16" s="55">
        <f t="shared" si="7"/>
        <v>7407017</v>
      </c>
      <c r="CS16" s="55">
        <f t="shared" si="8"/>
        <v>480.0399870382372</v>
      </c>
      <c r="CT16" s="55">
        <f t="shared" si="9"/>
        <v>7407017</v>
      </c>
      <c r="CU16" s="55">
        <f t="shared" si="10"/>
        <v>480.0399870382372</v>
      </c>
      <c r="CV16" s="55">
        <f t="shared" si="11"/>
        <v>73.145171743357096</v>
      </c>
      <c r="CW16" s="55">
        <f t="shared" si="12"/>
        <v>2.2948801036941022</v>
      </c>
      <c r="CX16" s="55">
        <f t="shared" si="13"/>
        <v>29.071289695398573</v>
      </c>
      <c r="CY16" s="55">
        <f t="shared" si="14"/>
        <v>9.0084251458198317E-2</v>
      </c>
      <c r="CZ16" s="55">
        <f t="shared" si="15"/>
        <v>12.778353856124433</v>
      </c>
      <c r="DA16" s="55">
        <f t="shared" si="16"/>
        <v>129.449125081011</v>
      </c>
      <c r="DB16" s="55">
        <f t="shared" si="17"/>
        <v>36.383020090732337</v>
      </c>
      <c r="DC16" s="55">
        <f t="shared" si="18"/>
        <v>165.83214517174335</v>
      </c>
      <c r="DD16" s="55">
        <f t="shared" si="19"/>
        <v>103.56383668178873</v>
      </c>
      <c r="DE16" s="55">
        <f t="shared" si="20"/>
        <v>0.64782890473104338</v>
      </c>
      <c r="DF16" s="55">
        <f t="shared" si="21"/>
        <v>20.216461438755672</v>
      </c>
      <c r="DG16" s="55">
        <f t="shared" si="22"/>
        <v>0</v>
      </c>
      <c r="DH16" s="55">
        <f t="shared" si="23"/>
        <v>20.216461438755672</v>
      </c>
      <c r="DI16" s="55">
        <f t="shared" si="24"/>
        <v>103.56383668178873</v>
      </c>
    </row>
    <row r="17" spans="1:113">
      <c r="A17" s="7" t="s">
        <v>147</v>
      </c>
      <c r="B17" s="3" t="s">
        <v>80</v>
      </c>
      <c r="C17" s="3" t="s">
        <v>148</v>
      </c>
      <c r="D17" s="4">
        <v>2034</v>
      </c>
      <c r="E17" s="5">
        <v>0</v>
      </c>
      <c r="F17" s="5">
        <v>0</v>
      </c>
      <c r="G17" s="5">
        <v>0</v>
      </c>
      <c r="H17" s="27">
        <v>0</v>
      </c>
      <c r="I17" s="27">
        <v>0</v>
      </c>
      <c r="J17" s="27">
        <v>0</v>
      </c>
      <c r="K17" s="27">
        <v>0</v>
      </c>
      <c r="L17" s="27">
        <v>14550</v>
      </c>
      <c r="M17" s="27">
        <v>8680</v>
      </c>
      <c r="N17" s="27">
        <v>0</v>
      </c>
      <c r="O17" s="27">
        <v>0</v>
      </c>
      <c r="P17" s="27">
        <v>35470</v>
      </c>
      <c r="Q17" s="27">
        <v>0</v>
      </c>
      <c r="R17" s="27">
        <v>70430</v>
      </c>
      <c r="S17" s="27">
        <v>0</v>
      </c>
      <c r="T17" s="24">
        <v>0</v>
      </c>
      <c r="U17" s="27">
        <v>0</v>
      </c>
      <c r="V17" s="5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5">
        <v>0</v>
      </c>
      <c r="AC17" s="5">
        <v>0</v>
      </c>
      <c r="AD17" s="5">
        <v>0</v>
      </c>
      <c r="AE17" s="27">
        <v>0</v>
      </c>
      <c r="AF17" s="5">
        <v>0</v>
      </c>
      <c r="AG17" s="5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5">
        <v>0</v>
      </c>
      <c r="AN17" s="5">
        <v>0</v>
      </c>
      <c r="AO17" s="5">
        <v>0</v>
      </c>
      <c r="AP17" s="27">
        <v>0</v>
      </c>
      <c r="AQ17" s="5">
        <v>0</v>
      </c>
      <c r="AR17" s="5">
        <v>0</v>
      </c>
      <c r="AS17" s="5">
        <v>0</v>
      </c>
      <c r="AT17" s="27">
        <v>70868</v>
      </c>
      <c r="AU17" s="27">
        <v>0</v>
      </c>
      <c r="AV17" s="27">
        <v>246950</v>
      </c>
      <c r="AW17" s="27">
        <v>8530</v>
      </c>
      <c r="AX17" s="32">
        <v>0</v>
      </c>
      <c r="AY17" s="32">
        <v>0</v>
      </c>
      <c r="AZ17" s="32">
        <v>0</v>
      </c>
      <c r="BA17" s="32">
        <v>0</v>
      </c>
      <c r="BB17" s="27">
        <v>0</v>
      </c>
      <c r="BC17" s="27">
        <v>0</v>
      </c>
      <c r="BD17" s="27">
        <v>600</v>
      </c>
      <c r="BE17" s="27">
        <v>0</v>
      </c>
      <c r="BF17" s="24">
        <v>0</v>
      </c>
      <c r="BG17" s="24">
        <v>0</v>
      </c>
      <c r="BH17" s="24">
        <v>0</v>
      </c>
      <c r="BI17" s="24">
        <v>220</v>
      </c>
      <c r="BJ17" s="24">
        <v>0</v>
      </c>
      <c r="BK17" s="27">
        <v>1485</v>
      </c>
      <c r="BL17" s="27">
        <v>0</v>
      </c>
      <c r="BM17" s="27">
        <v>0</v>
      </c>
      <c r="BN17" s="27">
        <v>0</v>
      </c>
      <c r="BO17" s="27">
        <v>46100</v>
      </c>
      <c r="BP17" s="47">
        <v>0</v>
      </c>
      <c r="BQ17" s="27">
        <v>0</v>
      </c>
      <c r="BR17" s="27">
        <v>19220</v>
      </c>
      <c r="BS17" s="27">
        <v>63880</v>
      </c>
      <c r="BT17" s="36">
        <v>0</v>
      </c>
      <c r="BU17" s="39">
        <v>145008</v>
      </c>
      <c r="BV17" s="39">
        <v>145008</v>
      </c>
      <c r="BW17" s="43">
        <v>0</v>
      </c>
      <c r="BX17" s="36">
        <v>0</v>
      </c>
      <c r="BY17" s="43">
        <v>39880</v>
      </c>
      <c r="BZ17" s="5">
        <v>0</v>
      </c>
      <c r="CA17" s="5">
        <v>0</v>
      </c>
      <c r="CB17" s="6">
        <v>74150</v>
      </c>
      <c r="CC17" s="27">
        <v>74150</v>
      </c>
      <c r="CD17" s="36">
        <v>0</v>
      </c>
      <c r="CE17" s="36">
        <v>0</v>
      </c>
      <c r="CF17" s="36">
        <v>0</v>
      </c>
      <c r="CG17" s="43">
        <v>0</v>
      </c>
      <c r="CH17" s="47">
        <v>0</v>
      </c>
      <c r="CI17" s="55">
        <f t="shared" si="0"/>
        <v>660913</v>
      </c>
      <c r="CJ17" s="55">
        <f t="shared" si="1"/>
        <v>145008</v>
      </c>
      <c r="CK17" s="55">
        <f t="shared" si="2"/>
        <v>0</v>
      </c>
      <c r="CL17" s="55">
        <f t="shared" si="3"/>
        <v>220</v>
      </c>
      <c r="CM17" s="55">
        <f t="shared" si="4"/>
        <v>806141</v>
      </c>
      <c r="CN17" s="59">
        <f t="shared" si="5"/>
        <v>81.984789261431928</v>
      </c>
      <c r="CO17" s="59">
        <v>81.984789261431928</v>
      </c>
      <c r="CP17" s="59">
        <v>81.984789261431928</v>
      </c>
      <c r="CQ17" s="55">
        <f t="shared" si="6"/>
        <v>396.33284169124875</v>
      </c>
      <c r="CR17" s="55">
        <f t="shared" si="7"/>
        <v>846021</v>
      </c>
      <c r="CS17" s="55">
        <f t="shared" si="8"/>
        <v>415.93952802359883</v>
      </c>
      <c r="CT17" s="55">
        <f t="shared" si="9"/>
        <v>846021</v>
      </c>
      <c r="CU17" s="55">
        <f t="shared" si="10"/>
        <v>415.93952802359883</v>
      </c>
      <c r="CV17" s="55">
        <f t="shared" si="11"/>
        <v>41.995083579154375</v>
      </c>
      <c r="CW17" s="55">
        <f t="shared" si="12"/>
        <v>4.2674532940019665</v>
      </c>
      <c r="CX17" s="55">
        <f t="shared" si="13"/>
        <v>34.62635201573255</v>
      </c>
      <c r="CY17" s="55">
        <f t="shared" si="14"/>
        <v>9.4493608652900694</v>
      </c>
      <c r="CZ17" s="55">
        <f t="shared" si="15"/>
        <v>22.664700098328417</v>
      </c>
      <c r="DA17" s="55">
        <f t="shared" si="16"/>
        <v>121.4110127826942</v>
      </c>
      <c r="DB17" s="55">
        <f t="shared" si="17"/>
        <v>31.406096361848576</v>
      </c>
      <c r="DC17" s="55">
        <f t="shared" si="18"/>
        <v>152.81710914454277</v>
      </c>
      <c r="DD17" s="55">
        <f t="shared" si="19"/>
        <v>71.292035398230084</v>
      </c>
      <c r="DE17" s="55">
        <f t="shared" si="20"/>
        <v>0</v>
      </c>
      <c r="DF17" s="55">
        <f t="shared" si="21"/>
        <v>36.455260570304816</v>
      </c>
      <c r="DG17" s="55">
        <f t="shared" si="22"/>
        <v>0</v>
      </c>
      <c r="DH17" s="55">
        <f t="shared" si="23"/>
        <v>36.455260570304816</v>
      </c>
      <c r="DI17" s="55">
        <f t="shared" si="24"/>
        <v>71.292035398230084</v>
      </c>
    </row>
    <row r="18" spans="1:113">
      <c r="A18" s="7" t="s">
        <v>145</v>
      </c>
      <c r="B18" s="3" t="s">
        <v>80</v>
      </c>
      <c r="C18" s="3" t="s">
        <v>146</v>
      </c>
      <c r="D18" s="4">
        <v>559</v>
      </c>
      <c r="E18" s="5">
        <v>0</v>
      </c>
      <c r="F18" s="5">
        <v>0</v>
      </c>
      <c r="G18" s="5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6870</v>
      </c>
      <c r="N18" s="27">
        <v>0</v>
      </c>
      <c r="O18" s="27">
        <v>0</v>
      </c>
      <c r="P18" s="27">
        <v>0</v>
      </c>
      <c r="Q18" s="27">
        <v>0</v>
      </c>
      <c r="R18" s="27">
        <v>16130</v>
      </c>
      <c r="S18" s="27">
        <v>0</v>
      </c>
      <c r="T18" s="24">
        <v>0</v>
      </c>
      <c r="U18" s="27">
        <v>0</v>
      </c>
      <c r="V18" s="5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5">
        <v>0</v>
      </c>
      <c r="AC18" s="5">
        <v>0</v>
      </c>
      <c r="AD18" s="5">
        <v>0</v>
      </c>
      <c r="AE18" s="27">
        <v>0</v>
      </c>
      <c r="AF18" s="5">
        <v>0</v>
      </c>
      <c r="AG18" s="5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5">
        <v>0</v>
      </c>
      <c r="AN18" s="5">
        <v>0</v>
      </c>
      <c r="AO18" s="5">
        <v>0</v>
      </c>
      <c r="AP18" s="27">
        <v>0</v>
      </c>
      <c r="AQ18" s="5">
        <v>0</v>
      </c>
      <c r="AR18" s="5">
        <v>0</v>
      </c>
      <c r="AS18" s="5">
        <v>0</v>
      </c>
      <c r="AT18" s="27">
        <v>19980</v>
      </c>
      <c r="AU18" s="27">
        <v>0</v>
      </c>
      <c r="AV18" s="27">
        <v>29460</v>
      </c>
      <c r="AW18" s="27">
        <v>0</v>
      </c>
      <c r="AX18" s="32">
        <v>0</v>
      </c>
      <c r="AY18" s="32">
        <v>0</v>
      </c>
      <c r="AZ18" s="32">
        <v>0</v>
      </c>
      <c r="BA18" s="32">
        <v>0</v>
      </c>
      <c r="BB18" s="27">
        <v>0</v>
      </c>
      <c r="BC18" s="27">
        <v>0</v>
      </c>
      <c r="BD18" s="27">
        <v>230</v>
      </c>
      <c r="BE18" s="27">
        <v>0</v>
      </c>
      <c r="BF18" s="24">
        <v>0</v>
      </c>
      <c r="BG18" s="24">
        <v>0</v>
      </c>
      <c r="BH18" s="24">
        <v>0</v>
      </c>
      <c r="BI18" s="24">
        <v>60</v>
      </c>
      <c r="BJ18" s="24">
        <v>0</v>
      </c>
      <c r="BK18" s="27">
        <v>310</v>
      </c>
      <c r="BL18" s="27">
        <v>0</v>
      </c>
      <c r="BM18" s="27">
        <v>0</v>
      </c>
      <c r="BN18" s="27">
        <v>0</v>
      </c>
      <c r="BO18" s="27">
        <v>10690</v>
      </c>
      <c r="BP18" s="47">
        <v>0</v>
      </c>
      <c r="BQ18" s="27">
        <v>0</v>
      </c>
      <c r="BR18" s="27">
        <v>8840</v>
      </c>
      <c r="BS18" s="27">
        <v>0</v>
      </c>
      <c r="BT18" s="36">
        <v>0</v>
      </c>
      <c r="BU18" s="39">
        <v>186270</v>
      </c>
      <c r="BV18" s="39">
        <v>186270</v>
      </c>
      <c r="BW18" s="43">
        <v>0</v>
      </c>
      <c r="BX18" s="36">
        <v>0</v>
      </c>
      <c r="BY18" s="43">
        <v>0</v>
      </c>
      <c r="BZ18" s="5">
        <v>0</v>
      </c>
      <c r="CA18" s="5">
        <v>0</v>
      </c>
      <c r="CB18" s="6">
        <v>12560</v>
      </c>
      <c r="CC18" s="27">
        <v>12560</v>
      </c>
      <c r="CD18" s="36">
        <v>0</v>
      </c>
      <c r="CE18" s="36">
        <v>0</v>
      </c>
      <c r="CF18" s="36">
        <v>0</v>
      </c>
      <c r="CG18" s="43">
        <v>0</v>
      </c>
      <c r="CH18" s="47">
        <v>0</v>
      </c>
      <c r="CI18" s="55">
        <f t="shared" si="0"/>
        <v>105070</v>
      </c>
      <c r="CJ18" s="55">
        <f t="shared" si="1"/>
        <v>186270</v>
      </c>
      <c r="CK18" s="55">
        <f t="shared" si="2"/>
        <v>0</v>
      </c>
      <c r="CL18" s="55">
        <f t="shared" si="3"/>
        <v>60</v>
      </c>
      <c r="CM18" s="55">
        <f t="shared" si="4"/>
        <v>291400</v>
      </c>
      <c r="CN18" s="59">
        <f t="shared" si="5"/>
        <v>36.056966369251889</v>
      </c>
      <c r="CO18" s="59">
        <v>36.056966369251889</v>
      </c>
      <c r="CP18" s="59">
        <v>36.056966369251889</v>
      </c>
      <c r="CQ18" s="55">
        <f t="shared" si="6"/>
        <v>521.2880143112701</v>
      </c>
      <c r="CR18" s="55">
        <f t="shared" si="7"/>
        <v>291400</v>
      </c>
      <c r="CS18" s="55">
        <f t="shared" si="8"/>
        <v>521.2880143112701</v>
      </c>
      <c r="CT18" s="55">
        <f t="shared" si="9"/>
        <v>291400</v>
      </c>
      <c r="CU18" s="55">
        <f t="shared" si="10"/>
        <v>521.2880143112701</v>
      </c>
      <c r="CV18" s="55">
        <f t="shared" si="11"/>
        <v>35.742397137745975</v>
      </c>
      <c r="CW18" s="55">
        <f t="shared" si="12"/>
        <v>12.289803220035779</v>
      </c>
      <c r="CX18" s="55">
        <f t="shared" si="13"/>
        <v>28.855098389982111</v>
      </c>
      <c r="CY18" s="55">
        <f t="shared" si="14"/>
        <v>15.813953488372093</v>
      </c>
      <c r="CZ18" s="55">
        <f t="shared" si="15"/>
        <v>19.123434704830053</v>
      </c>
      <c r="DA18" s="55">
        <f t="shared" si="16"/>
        <v>52.701252236135957</v>
      </c>
      <c r="DB18" s="55">
        <f t="shared" si="17"/>
        <v>0</v>
      </c>
      <c r="DC18" s="55">
        <f t="shared" si="18"/>
        <v>52.701252236135957</v>
      </c>
      <c r="DD18" s="55">
        <f t="shared" si="19"/>
        <v>333.22003577817532</v>
      </c>
      <c r="DE18" s="55">
        <f t="shared" si="20"/>
        <v>0</v>
      </c>
      <c r="DF18" s="55">
        <f t="shared" si="21"/>
        <v>22.468694096601073</v>
      </c>
      <c r="DG18" s="55">
        <f t="shared" si="22"/>
        <v>0</v>
      </c>
      <c r="DH18" s="55">
        <f t="shared" si="23"/>
        <v>22.468694096601073</v>
      </c>
      <c r="DI18" s="55">
        <f t="shared" si="24"/>
        <v>333.22003577817532</v>
      </c>
    </row>
    <row r="19" spans="1:113">
      <c r="A19" s="7" t="s">
        <v>143</v>
      </c>
      <c r="B19" s="3" t="s">
        <v>80</v>
      </c>
      <c r="C19" s="3" t="s">
        <v>144</v>
      </c>
      <c r="D19" s="4">
        <v>202</v>
      </c>
      <c r="E19" s="5">
        <v>0</v>
      </c>
      <c r="F19" s="5">
        <v>0</v>
      </c>
      <c r="G19" s="5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4410</v>
      </c>
      <c r="Q19" s="27">
        <v>0</v>
      </c>
      <c r="R19" s="27">
        <v>5470</v>
      </c>
      <c r="S19" s="27">
        <v>0</v>
      </c>
      <c r="T19" s="24">
        <v>0</v>
      </c>
      <c r="U19" s="27">
        <v>540</v>
      </c>
      <c r="V19" s="5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5">
        <v>0</v>
      </c>
      <c r="AC19" s="5">
        <v>0</v>
      </c>
      <c r="AD19" s="5">
        <v>0</v>
      </c>
      <c r="AE19" s="27">
        <v>0</v>
      </c>
      <c r="AF19" s="5">
        <v>0</v>
      </c>
      <c r="AG19" s="5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5">
        <v>0</v>
      </c>
      <c r="AN19" s="5">
        <v>0</v>
      </c>
      <c r="AO19" s="5">
        <v>0</v>
      </c>
      <c r="AP19" s="27">
        <v>0</v>
      </c>
      <c r="AQ19" s="5">
        <v>0</v>
      </c>
      <c r="AR19" s="5">
        <v>0</v>
      </c>
      <c r="AS19" s="5">
        <v>0</v>
      </c>
      <c r="AT19" s="27">
        <v>5670</v>
      </c>
      <c r="AU19" s="27">
        <v>0</v>
      </c>
      <c r="AV19" s="27">
        <v>25700</v>
      </c>
      <c r="AW19" s="27">
        <v>0</v>
      </c>
      <c r="AX19" s="32">
        <v>0</v>
      </c>
      <c r="AY19" s="32">
        <v>0</v>
      </c>
      <c r="AZ19" s="32">
        <v>0</v>
      </c>
      <c r="BA19" s="32">
        <v>0</v>
      </c>
      <c r="BB19" s="27">
        <v>0</v>
      </c>
      <c r="BC19" s="27">
        <v>0</v>
      </c>
      <c r="BD19" s="27">
        <v>0</v>
      </c>
      <c r="BE19" s="27">
        <v>0</v>
      </c>
      <c r="BF19" s="24">
        <v>0</v>
      </c>
      <c r="BG19" s="24">
        <v>0</v>
      </c>
      <c r="BH19" s="24">
        <v>0</v>
      </c>
      <c r="BI19" s="24">
        <v>20</v>
      </c>
      <c r="BJ19" s="24">
        <v>0</v>
      </c>
      <c r="BK19" s="27">
        <v>170</v>
      </c>
      <c r="BL19" s="27">
        <v>0</v>
      </c>
      <c r="BM19" s="27">
        <v>1400</v>
      </c>
      <c r="BN19" s="27">
        <v>1970</v>
      </c>
      <c r="BO19" s="27">
        <v>3030</v>
      </c>
      <c r="BP19" s="47">
        <v>0</v>
      </c>
      <c r="BQ19" s="27">
        <v>0</v>
      </c>
      <c r="BR19" s="27">
        <v>1310</v>
      </c>
      <c r="BS19" s="27">
        <v>4140</v>
      </c>
      <c r="BT19" s="36">
        <v>0</v>
      </c>
      <c r="BU19" s="39">
        <v>24400</v>
      </c>
      <c r="BV19" s="39">
        <v>24400</v>
      </c>
      <c r="BW19" s="43">
        <v>0</v>
      </c>
      <c r="BX19" s="36">
        <v>0</v>
      </c>
      <c r="BY19" s="43">
        <v>0</v>
      </c>
      <c r="BZ19" s="5">
        <v>0</v>
      </c>
      <c r="CA19" s="5">
        <v>0</v>
      </c>
      <c r="CB19" s="6">
        <v>5460</v>
      </c>
      <c r="CC19" s="27">
        <v>5460</v>
      </c>
      <c r="CD19" s="36">
        <v>0</v>
      </c>
      <c r="CE19" s="36">
        <v>0</v>
      </c>
      <c r="CF19" s="36">
        <v>0</v>
      </c>
      <c r="CG19" s="43">
        <v>0</v>
      </c>
      <c r="CH19" s="47">
        <v>0</v>
      </c>
      <c r="CI19" s="55">
        <f t="shared" si="0"/>
        <v>59270</v>
      </c>
      <c r="CJ19" s="55">
        <f t="shared" si="1"/>
        <v>24400</v>
      </c>
      <c r="CK19" s="55">
        <f t="shared" si="2"/>
        <v>0</v>
      </c>
      <c r="CL19" s="55">
        <f t="shared" si="3"/>
        <v>20</v>
      </c>
      <c r="CM19" s="55">
        <f t="shared" si="4"/>
        <v>83690</v>
      </c>
      <c r="CN19" s="59">
        <f t="shared" si="5"/>
        <v>70.820886605329193</v>
      </c>
      <c r="CO19" s="59">
        <v>70.820886605329193</v>
      </c>
      <c r="CP19" s="59">
        <v>70.820886605329193</v>
      </c>
      <c r="CQ19" s="55">
        <f t="shared" si="6"/>
        <v>414.30693069306932</v>
      </c>
      <c r="CR19" s="55">
        <f t="shared" si="7"/>
        <v>83690</v>
      </c>
      <c r="CS19" s="55">
        <f t="shared" si="8"/>
        <v>414.30693069306932</v>
      </c>
      <c r="CT19" s="55">
        <f t="shared" si="9"/>
        <v>83690</v>
      </c>
      <c r="CU19" s="55">
        <f t="shared" si="10"/>
        <v>414.30693069306932</v>
      </c>
      <c r="CV19" s="55">
        <f t="shared" si="11"/>
        <v>28.06930693069307</v>
      </c>
      <c r="CW19" s="55">
        <f t="shared" si="12"/>
        <v>0</v>
      </c>
      <c r="CX19" s="55">
        <f t="shared" si="13"/>
        <v>27.079207920792079</v>
      </c>
      <c r="CY19" s="55">
        <f t="shared" si="14"/>
        <v>6.4851485148514856</v>
      </c>
      <c r="CZ19" s="55">
        <f t="shared" si="15"/>
        <v>15</v>
      </c>
      <c r="DA19" s="55">
        <f t="shared" si="16"/>
        <v>127.22772277227723</v>
      </c>
      <c r="DB19" s="55">
        <f t="shared" si="17"/>
        <v>20.495049504950494</v>
      </c>
      <c r="DC19" s="55">
        <f t="shared" si="18"/>
        <v>147.72277227722773</v>
      </c>
      <c r="DD19" s="55">
        <f t="shared" si="19"/>
        <v>120.79207920792079</v>
      </c>
      <c r="DE19" s="55">
        <f t="shared" si="20"/>
        <v>16.683168316831683</v>
      </c>
      <c r="DF19" s="55">
        <f t="shared" si="21"/>
        <v>27.029702970297031</v>
      </c>
      <c r="DG19" s="55">
        <f t="shared" si="22"/>
        <v>0</v>
      </c>
      <c r="DH19" s="55">
        <f t="shared" si="23"/>
        <v>27.029702970297031</v>
      </c>
      <c r="DI19" s="55">
        <f t="shared" si="24"/>
        <v>120.79207920792079</v>
      </c>
    </row>
    <row r="20" spans="1:113">
      <c r="A20" s="7" t="s">
        <v>485</v>
      </c>
      <c r="B20" s="3" t="s">
        <v>80</v>
      </c>
      <c r="C20" s="3" t="s">
        <v>486</v>
      </c>
      <c r="D20" s="4">
        <v>1402</v>
      </c>
      <c r="E20" s="5">
        <v>0</v>
      </c>
      <c r="F20" s="5">
        <v>0</v>
      </c>
      <c r="G20" s="5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1730</v>
      </c>
      <c r="N20" s="27">
        <v>0</v>
      </c>
      <c r="O20" s="27">
        <v>0</v>
      </c>
      <c r="P20" s="27">
        <v>39440</v>
      </c>
      <c r="Q20" s="27">
        <v>0</v>
      </c>
      <c r="R20" s="27">
        <v>47440</v>
      </c>
      <c r="S20" s="27">
        <v>0</v>
      </c>
      <c r="T20" s="24">
        <v>0</v>
      </c>
      <c r="U20" s="27">
        <v>0</v>
      </c>
      <c r="V20" s="5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5">
        <v>0</v>
      </c>
      <c r="AC20" s="5">
        <v>0</v>
      </c>
      <c r="AD20" s="5">
        <v>0</v>
      </c>
      <c r="AE20" s="27">
        <v>0</v>
      </c>
      <c r="AF20" s="5">
        <v>0</v>
      </c>
      <c r="AG20" s="5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5">
        <v>0</v>
      </c>
      <c r="AN20" s="5">
        <v>0</v>
      </c>
      <c r="AO20" s="5">
        <v>0</v>
      </c>
      <c r="AP20" s="27">
        <v>0</v>
      </c>
      <c r="AQ20" s="5">
        <v>0</v>
      </c>
      <c r="AR20" s="5">
        <v>0</v>
      </c>
      <c r="AS20" s="5">
        <v>0</v>
      </c>
      <c r="AT20" s="27">
        <v>69894</v>
      </c>
      <c r="AU20" s="27">
        <v>0</v>
      </c>
      <c r="AV20" s="27">
        <v>197770</v>
      </c>
      <c r="AW20" s="27">
        <v>6520</v>
      </c>
      <c r="AX20" s="32">
        <v>0</v>
      </c>
      <c r="AY20" s="32">
        <v>0</v>
      </c>
      <c r="AZ20" s="32">
        <v>0</v>
      </c>
      <c r="BA20" s="32">
        <v>0</v>
      </c>
      <c r="BB20" s="27">
        <v>0</v>
      </c>
      <c r="BC20" s="27">
        <v>1620</v>
      </c>
      <c r="BD20" s="27">
        <v>690</v>
      </c>
      <c r="BE20" s="27">
        <v>0</v>
      </c>
      <c r="BF20" s="24">
        <v>0</v>
      </c>
      <c r="BG20" s="24">
        <v>0</v>
      </c>
      <c r="BH20" s="24">
        <v>0</v>
      </c>
      <c r="BI20" s="24">
        <v>110</v>
      </c>
      <c r="BJ20" s="24">
        <v>0</v>
      </c>
      <c r="BK20" s="27">
        <v>150</v>
      </c>
      <c r="BL20" s="27">
        <v>0</v>
      </c>
      <c r="BM20" s="27">
        <v>2590</v>
      </c>
      <c r="BN20" s="27">
        <v>3290</v>
      </c>
      <c r="BO20" s="27">
        <v>10250</v>
      </c>
      <c r="BP20" s="47">
        <v>0</v>
      </c>
      <c r="BQ20" s="27">
        <v>0</v>
      </c>
      <c r="BR20" s="27">
        <v>4500</v>
      </c>
      <c r="BS20" s="27">
        <v>5470</v>
      </c>
      <c r="BT20" s="36">
        <v>0</v>
      </c>
      <c r="BU20" s="39">
        <v>155170</v>
      </c>
      <c r="BV20" s="39">
        <v>155170</v>
      </c>
      <c r="BW20" s="43">
        <v>0</v>
      </c>
      <c r="BX20" s="36">
        <v>0</v>
      </c>
      <c r="BY20" s="43">
        <v>650</v>
      </c>
      <c r="BZ20" s="5">
        <v>0</v>
      </c>
      <c r="CA20" s="5">
        <v>0</v>
      </c>
      <c r="CB20" s="6">
        <v>21843</v>
      </c>
      <c r="CC20" s="27">
        <v>21843</v>
      </c>
      <c r="CD20" s="36">
        <v>0</v>
      </c>
      <c r="CE20" s="36">
        <v>0</v>
      </c>
      <c r="CF20" s="36">
        <v>0</v>
      </c>
      <c r="CG20" s="43">
        <v>0</v>
      </c>
      <c r="CH20" s="47">
        <v>0</v>
      </c>
      <c r="CI20" s="55">
        <f t="shared" si="0"/>
        <v>413197</v>
      </c>
      <c r="CJ20" s="55">
        <f t="shared" si="1"/>
        <v>155170</v>
      </c>
      <c r="CK20" s="55">
        <f t="shared" si="2"/>
        <v>0</v>
      </c>
      <c r="CL20" s="55">
        <f t="shared" si="3"/>
        <v>110</v>
      </c>
      <c r="CM20" s="55">
        <f t="shared" si="4"/>
        <v>568477</v>
      </c>
      <c r="CN20" s="59">
        <f t="shared" si="5"/>
        <v>72.684910735174853</v>
      </c>
      <c r="CO20" s="59">
        <v>72.684910735174853</v>
      </c>
      <c r="CP20" s="59">
        <v>72.684910735174853</v>
      </c>
      <c r="CQ20" s="55">
        <f t="shared" si="6"/>
        <v>405.47574893009988</v>
      </c>
      <c r="CR20" s="55">
        <f t="shared" si="7"/>
        <v>569127</v>
      </c>
      <c r="CS20" s="55">
        <f t="shared" si="8"/>
        <v>405.93937232524962</v>
      </c>
      <c r="CT20" s="55">
        <f t="shared" si="9"/>
        <v>569127</v>
      </c>
      <c r="CU20" s="55">
        <f t="shared" si="10"/>
        <v>405.93937232524962</v>
      </c>
      <c r="CV20" s="55">
        <f t="shared" si="11"/>
        <v>49.853067047075605</v>
      </c>
      <c r="CW20" s="55">
        <f t="shared" si="12"/>
        <v>1.2339514978601998</v>
      </c>
      <c r="CX20" s="55">
        <f t="shared" si="13"/>
        <v>33.837375178316691</v>
      </c>
      <c r="CY20" s="55">
        <f t="shared" si="14"/>
        <v>3.2097004279600569</v>
      </c>
      <c r="CZ20" s="55">
        <f t="shared" si="15"/>
        <v>7.3109843081312409</v>
      </c>
      <c r="DA20" s="55">
        <f t="shared" si="16"/>
        <v>141.06276747503566</v>
      </c>
      <c r="DB20" s="55">
        <f t="shared" si="17"/>
        <v>3.9015691868758915</v>
      </c>
      <c r="DC20" s="55">
        <f t="shared" si="18"/>
        <v>144.96433666191155</v>
      </c>
      <c r="DD20" s="55">
        <f t="shared" si="19"/>
        <v>110.67760342368045</v>
      </c>
      <c r="DE20" s="55">
        <f t="shared" si="20"/>
        <v>5.349500713266762</v>
      </c>
      <c r="DF20" s="55">
        <f t="shared" si="21"/>
        <v>15.579885877318118</v>
      </c>
      <c r="DG20" s="55">
        <f t="shared" si="22"/>
        <v>0</v>
      </c>
      <c r="DH20" s="55">
        <f t="shared" si="23"/>
        <v>15.579885877318118</v>
      </c>
      <c r="DI20" s="55">
        <f t="shared" si="24"/>
        <v>110.67760342368045</v>
      </c>
    </row>
    <row r="21" spans="1:113">
      <c r="A21" s="7" t="s">
        <v>141</v>
      </c>
      <c r="B21" s="3" t="s">
        <v>80</v>
      </c>
      <c r="C21" s="3" t="s">
        <v>142</v>
      </c>
      <c r="D21" s="4">
        <v>620</v>
      </c>
      <c r="E21" s="5">
        <v>0</v>
      </c>
      <c r="F21" s="5">
        <v>0</v>
      </c>
      <c r="G21" s="5">
        <v>0</v>
      </c>
      <c r="H21" s="27">
        <v>0</v>
      </c>
      <c r="I21" s="27">
        <v>0</v>
      </c>
      <c r="J21" s="27">
        <v>0</v>
      </c>
      <c r="K21" s="27">
        <v>0</v>
      </c>
      <c r="L21" s="27">
        <v>620</v>
      </c>
      <c r="M21" s="27">
        <v>0</v>
      </c>
      <c r="N21" s="27">
        <v>0</v>
      </c>
      <c r="O21" s="27">
        <v>0</v>
      </c>
      <c r="P21" s="27">
        <v>16970</v>
      </c>
      <c r="Q21" s="27">
        <v>0</v>
      </c>
      <c r="R21" s="27">
        <v>20870</v>
      </c>
      <c r="S21" s="27">
        <v>0</v>
      </c>
      <c r="T21" s="24">
        <v>0</v>
      </c>
      <c r="U21" s="27">
        <v>130</v>
      </c>
      <c r="V21" s="5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5">
        <v>0</v>
      </c>
      <c r="AC21" s="5">
        <v>0</v>
      </c>
      <c r="AD21" s="5">
        <v>0</v>
      </c>
      <c r="AE21" s="27">
        <v>0</v>
      </c>
      <c r="AF21" s="5">
        <v>0</v>
      </c>
      <c r="AG21" s="5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5">
        <v>0</v>
      </c>
      <c r="AN21" s="5">
        <v>0</v>
      </c>
      <c r="AO21" s="5">
        <v>0</v>
      </c>
      <c r="AP21" s="27">
        <v>0</v>
      </c>
      <c r="AQ21" s="5">
        <v>0</v>
      </c>
      <c r="AR21" s="5">
        <v>0</v>
      </c>
      <c r="AS21" s="5">
        <v>0</v>
      </c>
      <c r="AT21" s="27">
        <v>23660</v>
      </c>
      <c r="AU21" s="27">
        <v>0</v>
      </c>
      <c r="AV21" s="27">
        <v>94400</v>
      </c>
      <c r="AW21" s="27">
        <v>0</v>
      </c>
      <c r="AX21" s="32">
        <v>0</v>
      </c>
      <c r="AY21" s="32">
        <v>0</v>
      </c>
      <c r="AZ21" s="32">
        <v>0</v>
      </c>
      <c r="BA21" s="32">
        <v>0</v>
      </c>
      <c r="BB21" s="27">
        <v>0</v>
      </c>
      <c r="BC21" s="27">
        <v>0</v>
      </c>
      <c r="BD21" s="27">
        <v>70</v>
      </c>
      <c r="BE21" s="27">
        <v>0</v>
      </c>
      <c r="BF21" s="24">
        <v>0</v>
      </c>
      <c r="BG21" s="24">
        <v>0</v>
      </c>
      <c r="BH21" s="24">
        <v>0</v>
      </c>
      <c r="BI21" s="24">
        <v>200</v>
      </c>
      <c r="BJ21" s="24">
        <v>0</v>
      </c>
      <c r="BK21" s="27">
        <v>195</v>
      </c>
      <c r="BL21" s="27">
        <v>0</v>
      </c>
      <c r="BM21" s="27">
        <v>0</v>
      </c>
      <c r="BN21" s="27">
        <v>0</v>
      </c>
      <c r="BO21" s="27">
        <v>2650</v>
      </c>
      <c r="BP21" s="47">
        <v>0</v>
      </c>
      <c r="BQ21" s="27">
        <v>0</v>
      </c>
      <c r="BR21" s="27">
        <v>2330</v>
      </c>
      <c r="BS21" s="27">
        <v>760</v>
      </c>
      <c r="BT21" s="36">
        <v>0</v>
      </c>
      <c r="BU21" s="39">
        <v>83859</v>
      </c>
      <c r="BV21" s="39">
        <v>83859</v>
      </c>
      <c r="BW21" s="43">
        <v>0</v>
      </c>
      <c r="BX21" s="36">
        <v>0</v>
      </c>
      <c r="BY21" s="43">
        <v>0</v>
      </c>
      <c r="BZ21" s="5">
        <v>0</v>
      </c>
      <c r="CA21" s="5">
        <v>0</v>
      </c>
      <c r="CB21" s="6">
        <v>7530</v>
      </c>
      <c r="CC21" s="27">
        <v>7530</v>
      </c>
      <c r="CD21" s="36">
        <v>0</v>
      </c>
      <c r="CE21" s="36">
        <v>0</v>
      </c>
      <c r="CF21" s="36">
        <v>0</v>
      </c>
      <c r="CG21" s="43">
        <v>0</v>
      </c>
      <c r="CH21" s="47">
        <v>0</v>
      </c>
      <c r="CI21" s="55">
        <f t="shared" si="0"/>
        <v>170185</v>
      </c>
      <c r="CJ21" s="55">
        <f t="shared" si="1"/>
        <v>83859</v>
      </c>
      <c r="CK21" s="55">
        <f t="shared" si="2"/>
        <v>0</v>
      </c>
      <c r="CL21" s="55">
        <f t="shared" si="3"/>
        <v>200</v>
      </c>
      <c r="CM21" s="55">
        <f t="shared" si="4"/>
        <v>254244</v>
      </c>
      <c r="CN21" s="59">
        <f t="shared" si="5"/>
        <v>66.937666178946216</v>
      </c>
      <c r="CO21" s="59">
        <v>66.937666178946216</v>
      </c>
      <c r="CP21" s="59">
        <v>66.937666178946216</v>
      </c>
      <c r="CQ21" s="55">
        <f t="shared" si="6"/>
        <v>410.07096774193548</v>
      </c>
      <c r="CR21" s="55">
        <f t="shared" si="7"/>
        <v>254244</v>
      </c>
      <c r="CS21" s="55">
        <f t="shared" si="8"/>
        <v>410.07096774193548</v>
      </c>
      <c r="CT21" s="55">
        <f t="shared" si="9"/>
        <v>254244</v>
      </c>
      <c r="CU21" s="55">
        <f t="shared" si="10"/>
        <v>410.07096774193548</v>
      </c>
      <c r="CV21" s="55">
        <f t="shared" si="11"/>
        <v>39.161290322580648</v>
      </c>
      <c r="CW21" s="55">
        <f t="shared" si="12"/>
        <v>0</v>
      </c>
      <c r="CX21" s="55">
        <f t="shared" si="13"/>
        <v>33.661290322580648</v>
      </c>
      <c r="CY21" s="55">
        <f t="shared" si="14"/>
        <v>3.7580645161290325</v>
      </c>
      <c r="CZ21" s="55">
        <f t="shared" si="15"/>
        <v>4.274193548387097</v>
      </c>
      <c r="DA21" s="55">
        <f t="shared" si="16"/>
        <v>152.25806451612902</v>
      </c>
      <c r="DB21" s="55">
        <f t="shared" si="17"/>
        <v>1.2258064516129032</v>
      </c>
      <c r="DC21" s="55">
        <f t="shared" si="18"/>
        <v>153.48387096774192</v>
      </c>
      <c r="DD21" s="55">
        <f t="shared" si="19"/>
        <v>135.25645161290322</v>
      </c>
      <c r="DE21" s="55">
        <f t="shared" si="20"/>
        <v>0</v>
      </c>
      <c r="DF21" s="55">
        <f t="shared" si="21"/>
        <v>12.14516129032258</v>
      </c>
      <c r="DG21" s="55">
        <f t="shared" si="22"/>
        <v>0</v>
      </c>
      <c r="DH21" s="55">
        <f t="shared" si="23"/>
        <v>12.14516129032258</v>
      </c>
      <c r="DI21" s="55">
        <f t="shared" si="24"/>
        <v>135.25645161290322</v>
      </c>
    </row>
    <row r="22" spans="1:113">
      <c r="A22" s="7" t="s">
        <v>157</v>
      </c>
      <c r="B22" s="3" t="s">
        <v>80</v>
      </c>
      <c r="C22" s="3" t="s">
        <v>158</v>
      </c>
      <c r="D22" s="4">
        <v>815</v>
      </c>
      <c r="E22" s="5">
        <v>0</v>
      </c>
      <c r="F22" s="5">
        <v>0</v>
      </c>
      <c r="G22" s="5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1340</v>
      </c>
      <c r="N22" s="27">
        <v>0</v>
      </c>
      <c r="O22" s="27">
        <v>0</v>
      </c>
      <c r="P22" s="27">
        <v>18010</v>
      </c>
      <c r="Q22" s="27">
        <v>0</v>
      </c>
      <c r="R22" s="27">
        <v>31620</v>
      </c>
      <c r="S22" s="27">
        <v>0</v>
      </c>
      <c r="T22" s="24">
        <v>0</v>
      </c>
      <c r="U22" s="27">
        <v>0</v>
      </c>
      <c r="V22" s="5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5">
        <v>0</v>
      </c>
      <c r="AC22" s="5">
        <v>0</v>
      </c>
      <c r="AD22" s="5">
        <v>0</v>
      </c>
      <c r="AE22" s="27">
        <v>0</v>
      </c>
      <c r="AF22" s="5">
        <v>0</v>
      </c>
      <c r="AG22" s="5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5">
        <v>0</v>
      </c>
      <c r="AN22" s="5">
        <v>0</v>
      </c>
      <c r="AO22" s="5">
        <v>0</v>
      </c>
      <c r="AP22" s="27">
        <v>0</v>
      </c>
      <c r="AQ22" s="5">
        <v>0</v>
      </c>
      <c r="AR22" s="5">
        <v>0</v>
      </c>
      <c r="AS22" s="5">
        <v>0</v>
      </c>
      <c r="AT22" s="27">
        <v>34191</v>
      </c>
      <c r="AU22" s="27">
        <v>0</v>
      </c>
      <c r="AV22" s="27">
        <v>104320</v>
      </c>
      <c r="AW22" s="27">
        <v>2800</v>
      </c>
      <c r="AX22" s="32">
        <v>0</v>
      </c>
      <c r="AY22" s="32">
        <v>0</v>
      </c>
      <c r="AZ22" s="32">
        <v>0</v>
      </c>
      <c r="BA22" s="32">
        <v>0</v>
      </c>
      <c r="BB22" s="27">
        <v>0</v>
      </c>
      <c r="BC22" s="27">
        <v>0</v>
      </c>
      <c r="BD22" s="27">
        <v>490</v>
      </c>
      <c r="BE22" s="27">
        <v>0</v>
      </c>
      <c r="BF22" s="24">
        <v>0</v>
      </c>
      <c r="BG22" s="24">
        <v>0</v>
      </c>
      <c r="BH22" s="24">
        <v>0</v>
      </c>
      <c r="BI22" s="24">
        <v>103</v>
      </c>
      <c r="BJ22" s="24">
        <v>0</v>
      </c>
      <c r="BK22" s="27">
        <v>70</v>
      </c>
      <c r="BL22" s="27">
        <v>0</v>
      </c>
      <c r="BM22" s="27">
        <v>0</v>
      </c>
      <c r="BN22" s="27">
        <v>0</v>
      </c>
      <c r="BO22" s="27">
        <v>0</v>
      </c>
      <c r="BP22" s="47">
        <v>0</v>
      </c>
      <c r="BQ22" s="27">
        <v>0</v>
      </c>
      <c r="BR22" s="27">
        <v>0</v>
      </c>
      <c r="BS22" s="27">
        <v>0</v>
      </c>
      <c r="BT22" s="36">
        <v>0</v>
      </c>
      <c r="BU22" s="39">
        <v>80053</v>
      </c>
      <c r="BV22" s="39">
        <v>80053</v>
      </c>
      <c r="BW22" s="43">
        <v>0</v>
      </c>
      <c r="BX22" s="36">
        <v>0</v>
      </c>
      <c r="BY22" s="43">
        <v>0</v>
      </c>
      <c r="BZ22" s="5">
        <v>0</v>
      </c>
      <c r="CA22" s="5">
        <v>0</v>
      </c>
      <c r="CB22" s="6">
        <v>4850</v>
      </c>
      <c r="CC22" s="27">
        <v>4850</v>
      </c>
      <c r="CD22" s="36">
        <v>0</v>
      </c>
      <c r="CE22" s="36">
        <v>0</v>
      </c>
      <c r="CF22" s="36">
        <v>0</v>
      </c>
      <c r="CG22" s="43">
        <v>0</v>
      </c>
      <c r="CH22" s="47">
        <v>0</v>
      </c>
      <c r="CI22" s="55">
        <f t="shared" si="0"/>
        <v>197691</v>
      </c>
      <c r="CJ22" s="55">
        <f t="shared" si="1"/>
        <v>80053</v>
      </c>
      <c r="CK22" s="55">
        <f t="shared" si="2"/>
        <v>0</v>
      </c>
      <c r="CL22" s="55">
        <f t="shared" si="3"/>
        <v>103</v>
      </c>
      <c r="CM22" s="55">
        <f t="shared" si="4"/>
        <v>277847</v>
      </c>
      <c r="CN22" s="59">
        <f t="shared" si="5"/>
        <v>71.151029163532456</v>
      </c>
      <c r="CO22" s="59">
        <v>71.151029163532456</v>
      </c>
      <c r="CP22" s="59">
        <v>71.151029163532456</v>
      </c>
      <c r="CQ22" s="55">
        <f t="shared" si="6"/>
        <v>340.91656441717794</v>
      </c>
      <c r="CR22" s="55">
        <f t="shared" si="7"/>
        <v>277847</v>
      </c>
      <c r="CS22" s="55">
        <f t="shared" si="8"/>
        <v>340.91656441717794</v>
      </c>
      <c r="CT22" s="55">
        <f t="shared" si="9"/>
        <v>277847</v>
      </c>
      <c r="CU22" s="55">
        <f t="shared" si="10"/>
        <v>340.91656441717794</v>
      </c>
      <c r="CV22" s="55">
        <f t="shared" si="11"/>
        <v>41.952147239263802</v>
      </c>
      <c r="CW22" s="55">
        <f t="shared" si="12"/>
        <v>1.6441717791411044</v>
      </c>
      <c r="CX22" s="55">
        <f t="shared" si="13"/>
        <v>38.79754601226994</v>
      </c>
      <c r="CY22" s="55">
        <f t="shared" si="14"/>
        <v>0</v>
      </c>
      <c r="CZ22" s="55">
        <f t="shared" si="15"/>
        <v>0</v>
      </c>
      <c r="DA22" s="55">
        <f t="shared" si="16"/>
        <v>128</v>
      </c>
      <c r="DB22" s="55">
        <f t="shared" si="17"/>
        <v>0</v>
      </c>
      <c r="DC22" s="55">
        <f t="shared" si="18"/>
        <v>128</v>
      </c>
      <c r="DD22" s="55">
        <f t="shared" si="19"/>
        <v>98.224539877300614</v>
      </c>
      <c r="DE22" s="55">
        <f t="shared" si="20"/>
        <v>0</v>
      </c>
      <c r="DF22" s="55">
        <f t="shared" si="21"/>
        <v>5.9509202453987733</v>
      </c>
      <c r="DG22" s="55">
        <f t="shared" si="22"/>
        <v>0</v>
      </c>
      <c r="DH22" s="55">
        <f t="shared" si="23"/>
        <v>5.9509202453987733</v>
      </c>
      <c r="DI22" s="55">
        <f t="shared" si="24"/>
        <v>98.224539877300614</v>
      </c>
    </row>
    <row r="23" spans="1:113">
      <c r="A23" s="7" t="s">
        <v>370</v>
      </c>
      <c r="B23" s="3" t="s">
        <v>80</v>
      </c>
      <c r="C23" s="3" t="s">
        <v>371</v>
      </c>
      <c r="D23" s="4">
        <v>2401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0</v>
      </c>
      <c r="K23" s="27">
        <v>0</v>
      </c>
      <c r="L23" s="27">
        <v>35150</v>
      </c>
      <c r="M23" s="27">
        <v>5830</v>
      </c>
      <c r="N23" s="27">
        <v>0</v>
      </c>
      <c r="O23" s="27">
        <v>0</v>
      </c>
      <c r="P23" s="27">
        <v>53990</v>
      </c>
      <c r="Q23" s="27">
        <v>0</v>
      </c>
      <c r="R23" s="27">
        <v>68760</v>
      </c>
      <c r="S23" s="27">
        <v>0</v>
      </c>
      <c r="T23" s="24">
        <v>0</v>
      </c>
      <c r="U23" s="27">
        <v>0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122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0</v>
      </c>
      <c r="AQ23" s="5">
        <v>0</v>
      </c>
      <c r="AR23" s="5">
        <v>0</v>
      </c>
      <c r="AS23" s="5">
        <v>0</v>
      </c>
      <c r="AT23" s="27">
        <v>44320</v>
      </c>
      <c r="AU23" s="27">
        <v>0</v>
      </c>
      <c r="AV23" s="27">
        <v>310030</v>
      </c>
      <c r="AW23" s="27">
        <v>8390</v>
      </c>
      <c r="AX23" s="32">
        <v>0</v>
      </c>
      <c r="AY23" s="32">
        <v>0</v>
      </c>
      <c r="AZ23" s="32">
        <v>0</v>
      </c>
      <c r="BA23" s="32">
        <v>0</v>
      </c>
      <c r="BB23" s="27">
        <v>0</v>
      </c>
      <c r="BC23" s="27">
        <v>0</v>
      </c>
      <c r="BD23" s="27">
        <v>810</v>
      </c>
      <c r="BE23" s="27">
        <v>0</v>
      </c>
      <c r="BF23" s="24">
        <v>0</v>
      </c>
      <c r="BG23" s="24">
        <v>0</v>
      </c>
      <c r="BH23" s="24">
        <v>0</v>
      </c>
      <c r="BI23" s="24">
        <v>155</v>
      </c>
      <c r="BJ23" s="24">
        <v>0</v>
      </c>
      <c r="BK23" s="27">
        <v>170</v>
      </c>
      <c r="BL23" s="27">
        <v>0</v>
      </c>
      <c r="BM23" s="27">
        <v>0</v>
      </c>
      <c r="BN23" s="27">
        <v>0</v>
      </c>
      <c r="BO23" s="27">
        <v>7220</v>
      </c>
      <c r="BP23" s="47">
        <v>0</v>
      </c>
      <c r="BQ23" s="27">
        <v>0</v>
      </c>
      <c r="BR23" s="27">
        <v>6450</v>
      </c>
      <c r="BS23" s="27">
        <v>125590</v>
      </c>
      <c r="BT23" s="36">
        <v>0</v>
      </c>
      <c r="BU23" s="39">
        <v>216285</v>
      </c>
      <c r="BV23" s="39">
        <v>216285</v>
      </c>
      <c r="BW23" s="43">
        <v>0</v>
      </c>
      <c r="BX23" s="36">
        <v>0</v>
      </c>
      <c r="BY23" s="43">
        <v>0</v>
      </c>
      <c r="BZ23" s="5">
        <v>0</v>
      </c>
      <c r="CA23" s="5">
        <v>0</v>
      </c>
      <c r="CB23" s="6">
        <v>34790</v>
      </c>
      <c r="CC23" s="27">
        <v>34790</v>
      </c>
      <c r="CD23" s="36">
        <v>0</v>
      </c>
      <c r="CE23" s="36">
        <v>0</v>
      </c>
      <c r="CF23" s="36">
        <v>0</v>
      </c>
      <c r="CG23" s="43">
        <v>0</v>
      </c>
      <c r="CH23" s="47">
        <v>0</v>
      </c>
      <c r="CI23" s="55">
        <f t="shared" si="0"/>
        <v>701622</v>
      </c>
      <c r="CJ23" s="55">
        <f t="shared" si="1"/>
        <v>216285</v>
      </c>
      <c r="CK23" s="55">
        <f t="shared" si="2"/>
        <v>0</v>
      </c>
      <c r="CL23" s="55">
        <f t="shared" si="3"/>
        <v>155</v>
      </c>
      <c r="CM23" s="55">
        <f t="shared" si="4"/>
        <v>918062</v>
      </c>
      <c r="CN23" s="59">
        <f t="shared" si="5"/>
        <v>76.424250214037841</v>
      </c>
      <c r="CO23" s="59">
        <v>76.424250214037841</v>
      </c>
      <c r="CP23" s="59">
        <v>76.424250214037841</v>
      </c>
      <c r="CQ23" s="55">
        <f t="shared" si="6"/>
        <v>382.36651395251977</v>
      </c>
      <c r="CR23" s="55">
        <f t="shared" si="7"/>
        <v>918062</v>
      </c>
      <c r="CS23" s="55">
        <f t="shared" si="8"/>
        <v>382.36651395251977</v>
      </c>
      <c r="CT23" s="55">
        <f t="shared" si="9"/>
        <v>918062</v>
      </c>
      <c r="CU23" s="55">
        <f t="shared" si="10"/>
        <v>382.36651395251977</v>
      </c>
      <c r="CV23" s="55">
        <f t="shared" si="11"/>
        <v>33.098708871303621</v>
      </c>
      <c r="CW23" s="55">
        <f t="shared" si="12"/>
        <v>2.428154935443565</v>
      </c>
      <c r="CX23" s="55">
        <f t="shared" si="13"/>
        <v>28.638067471886714</v>
      </c>
      <c r="CY23" s="55">
        <f t="shared" si="14"/>
        <v>2.6863806747188672</v>
      </c>
      <c r="CZ23" s="55">
        <f t="shared" si="15"/>
        <v>3.0070803831736774</v>
      </c>
      <c r="DA23" s="55">
        <f t="shared" si="16"/>
        <v>129.12536443148687</v>
      </c>
      <c r="DB23" s="55">
        <f t="shared" si="17"/>
        <v>52.307371928363182</v>
      </c>
      <c r="DC23" s="55">
        <f t="shared" si="18"/>
        <v>181.43273635985005</v>
      </c>
      <c r="DD23" s="55">
        <f t="shared" si="19"/>
        <v>90.081216159933362</v>
      </c>
      <c r="DE23" s="55">
        <f t="shared" si="20"/>
        <v>5.0812161599333612E-2</v>
      </c>
      <c r="DF23" s="55">
        <f t="shared" si="21"/>
        <v>14.489795918367347</v>
      </c>
      <c r="DG23" s="55">
        <f t="shared" si="22"/>
        <v>0</v>
      </c>
      <c r="DH23" s="55">
        <f t="shared" si="23"/>
        <v>14.489795918367347</v>
      </c>
      <c r="DI23" s="55">
        <f t="shared" si="24"/>
        <v>90.081216159933362</v>
      </c>
    </row>
    <row r="24" spans="1:113">
      <c r="A24" s="7" t="s">
        <v>132</v>
      </c>
      <c r="B24" s="3" t="s">
        <v>80</v>
      </c>
      <c r="C24" s="3" t="s">
        <v>133</v>
      </c>
      <c r="D24" s="4">
        <v>42473</v>
      </c>
      <c r="E24" s="4">
        <v>9820</v>
      </c>
      <c r="F24" s="5">
        <v>0</v>
      </c>
      <c r="G24" s="5">
        <v>0</v>
      </c>
      <c r="H24" s="27">
        <v>0</v>
      </c>
      <c r="I24" s="27">
        <v>0</v>
      </c>
      <c r="J24" s="27">
        <v>0</v>
      </c>
      <c r="K24" s="27">
        <v>0</v>
      </c>
      <c r="L24" s="27">
        <v>339820</v>
      </c>
      <c r="M24" s="27">
        <v>20450</v>
      </c>
      <c r="N24" s="27">
        <v>0</v>
      </c>
      <c r="O24" s="27">
        <v>0</v>
      </c>
      <c r="P24" s="27">
        <v>1330919</v>
      </c>
      <c r="Q24" s="27">
        <v>0</v>
      </c>
      <c r="R24" s="27">
        <v>1378380</v>
      </c>
      <c r="S24" s="27">
        <v>0</v>
      </c>
      <c r="T24" s="25">
        <v>95</v>
      </c>
      <c r="U24" s="27">
        <v>0</v>
      </c>
      <c r="V24" s="5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2540</v>
      </c>
      <c r="AB24" s="5">
        <v>0</v>
      </c>
      <c r="AC24" s="5">
        <v>0</v>
      </c>
      <c r="AD24" s="5">
        <v>0</v>
      </c>
      <c r="AE24" s="27">
        <v>0</v>
      </c>
      <c r="AF24" s="5">
        <v>0</v>
      </c>
      <c r="AG24" s="5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5">
        <v>0</v>
      </c>
      <c r="AN24" s="4">
        <v>280</v>
      </c>
      <c r="AO24" s="5">
        <v>0</v>
      </c>
      <c r="AP24" s="27">
        <v>0</v>
      </c>
      <c r="AQ24" s="5">
        <v>0</v>
      </c>
      <c r="AR24" s="5">
        <v>0</v>
      </c>
      <c r="AS24" s="5">
        <v>0</v>
      </c>
      <c r="AT24" s="27">
        <v>2508430</v>
      </c>
      <c r="AU24" s="27">
        <v>0</v>
      </c>
      <c r="AV24" s="27">
        <v>5954230</v>
      </c>
      <c r="AW24" s="27">
        <v>170330</v>
      </c>
      <c r="AX24" s="33">
        <v>0</v>
      </c>
      <c r="AY24" s="33">
        <v>0</v>
      </c>
      <c r="AZ24" s="33">
        <v>80</v>
      </c>
      <c r="BA24" s="33">
        <v>60</v>
      </c>
      <c r="BB24" s="27">
        <v>1640</v>
      </c>
      <c r="BC24" s="27">
        <v>49780</v>
      </c>
      <c r="BD24" s="27">
        <v>16495</v>
      </c>
      <c r="BE24" s="27">
        <v>0</v>
      </c>
      <c r="BF24" s="25">
        <v>8860</v>
      </c>
      <c r="BG24" s="25">
        <v>7760</v>
      </c>
      <c r="BH24" s="25">
        <v>520</v>
      </c>
      <c r="BI24" s="25">
        <v>4195</v>
      </c>
      <c r="BJ24" s="25">
        <v>0</v>
      </c>
      <c r="BK24" s="27">
        <v>19595</v>
      </c>
      <c r="BL24" s="27">
        <v>0</v>
      </c>
      <c r="BM24" s="27">
        <v>74053</v>
      </c>
      <c r="BN24" s="27">
        <v>90720</v>
      </c>
      <c r="BO24" s="27">
        <v>438200</v>
      </c>
      <c r="BP24" s="47">
        <v>0</v>
      </c>
      <c r="BQ24" s="27">
        <v>0</v>
      </c>
      <c r="BR24" s="27">
        <v>148570</v>
      </c>
      <c r="BS24" s="27">
        <v>725200</v>
      </c>
      <c r="BT24" s="36">
        <v>0</v>
      </c>
      <c r="BU24" s="39">
        <v>4545910</v>
      </c>
      <c r="BV24" s="39">
        <v>4545910</v>
      </c>
      <c r="BW24" s="43">
        <v>0</v>
      </c>
      <c r="BX24" s="36">
        <v>0</v>
      </c>
      <c r="BY24" s="43">
        <v>919200</v>
      </c>
      <c r="BZ24" s="5">
        <v>0</v>
      </c>
      <c r="CA24" s="5">
        <v>0</v>
      </c>
      <c r="CB24" s="6">
        <v>613580</v>
      </c>
      <c r="CC24" s="27">
        <v>613580</v>
      </c>
      <c r="CD24" s="36">
        <v>0</v>
      </c>
      <c r="CE24" s="36">
        <v>0</v>
      </c>
      <c r="CF24" s="36">
        <v>0</v>
      </c>
      <c r="CG24" s="43">
        <v>0</v>
      </c>
      <c r="CH24" s="47">
        <v>0</v>
      </c>
      <c r="CI24" s="55">
        <f t="shared" ref="CI24:CI58" si="25">H24+I24+J24+K24+L24+M24+N24+O24+P24+Q24+R24+S24+U24+W24+X24+Y24+Z24+AA24+AE24+AH24+AI24+AJ24+AK24+AL24+AP24+AT24+AU24+AV24+AW24+BB24+BC24+BD24+BE24+BK24+BL24+BM24+BN24+BO24+BQ24+BR24+BS24+CC24</f>
        <v>13882932</v>
      </c>
      <c r="CJ24" s="55">
        <f t="shared" si="1"/>
        <v>4545910</v>
      </c>
      <c r="CK24" s="55">
        <f t="shared" si="2"/>
        <v>0</v>
      </c>
      <c r="CL24" s="55">
        <f t="shared" si="3"/>
        <v>21570</v>
      </c>
      <c r="CM24" s="55">
        <f t="shared" si="4"/>
        <v>18450412</v>
      </c>
      <c r="CN24" s="59">
        <f t="shared" si="5"/>
        <v>75.244563644432432</v>
      </c>
      <c r="CO24" s="59">
        <v>75.244563644432432</v>
      </c>
      <c r="CP24" s="59">
        <v>75.244563644432432</v>
      </c>
      <c r="CQ24" s="55">
        <f t="shared" ref="CQ24:CQ58" si="26">CM24/D24</f>
        <v>434.40331504720643</v>
      </c>
      <c r="CR24" s="55">
        <f t="shared" si="7"/>
        <v>19369612</v>
      </c>
      <c r="CS24" s="55">
        <f t="shared" ref="CS24:CS58" si="27">CR24/D24</f>
        <v>456.04529936665648</v>
      </c>
      <c r="CT24" s="55">
        <f t="shared" ref="CT24:CT58" si="28">CR24+CH24+BP24</f>
        <v>19369612</v>
      </c>
      <c r="CU24" s="55">
        <f t="shared" ref="CU24:CU58" si="29">CT24/D24</f>
        <v>456.04529936665648</v>
      </c>
      <c r="CV24" s="55">
        <f t="shared" si="11"/>
        <v>67.06025004120265</v>
      </c>
      <c r="CW24" s="55">
        <f t="shared" ref="CW24:CW58" si="30">(M24+BQ24)/D24</f>
        <v>0.48148235349516161</v>
      </c>
      <c r="CX24" s="55">
        <f t="shared" si="13"/>
        <v>32.453087844042095</v>
      </c>
      <c r="CY24" s="55">
        <f t="shared" ref="CY24:CY58" si="31">(O24+BR24)/D24</f>
        <v>3.4979869564193722</v>
      </c>
      <c r="CZ24" s="55">
        <f t="shared" si="15"/>
        <v>10.317142655333976</v>
      </c>
      <c r="DA24" s="55">
        <f t="shared" si="16"/>
        <v>140.18859039860618</v>
      </c>
      <c r="DB24" s="55">
        <f t="shared" ref="DB24:DB58" si="32">BS24/D24</f>
        <v>17.074376662821088</v>
      </c>
      <c r="DC24" s="55">
        <f t="shared" si="18"/>
        <v>157.26296706142728</v>
      </c>
      <c r="DD24" s="55">
        <f t="shared" ref="DD24:DD58" si="33">BV24/D24</f>
        <v>107.03058413580392</v>
      </c>
      <c r="DE24" s="55">
        <f t="shared" si="20"/>
        <v>5.1499305441103758</v>
      </c>
      <c r="DF24" s="55">
        <f t="shared" ref="DF24:DF58" si="34">CC24/D24</f>
        <v>14.446354154403974</v>
      </c>
      <c r="DG24" s="55">
        <f t="shared" ref="DG24:DG58" si="35">CD24/D24</f>
        <v>0</v>
      </c>
      <c r="DH24" s="55">
        <f t="shared" si="23"/>
        <v>14.446354154403974</v>
      </c>
      <c r="DI24" s="55">
        <f t="shared" ref="DI24:DI58" si="36">(CJ24+CK24)/D24</f>
        <v>107.03058413580392</v>
      </c>
    </row>
    <row r="25" spans="1:113">
      <c r="A25" s="7" t="s">
        <v>481</v>
      </c>
      <c r="B25" s="3" t="s">
        <v>80</v>
      </c>
      <c r="C25" s="3" t="s">
        <v>482</v>
      </c>
      <c r="D25" s="4">
        <v>9981</v>
      </c>
      <c r="E25" s="5">
        <v>0</v>
      </c>
      <c r="F25" s="5">
        <v>0</v>
      </c>
      <c r="G25" s="5">
        <v>0</v>
      </c>
      <c r="H25" s="27">
        <v>0</v>
      </c>
      <c r="I25" s="27">
        <v>0</v>
      </c>
      <c r="J25" s="27">
        <v>0</v>
      </c>
      <c r="K25" s="27">
        <v>0</v>
      </c>
      <c r="L25" s="27">
        <v>230080</v>
      </c>
      <c r="M25" s="27">
        <v>0</v>
      </c>
      <c r="N25" s="27">
        <v>0</v>
      </c>
      <c r="O25" s="27">
        <v>0</v>
      </c>
      <c r="P25" s="27">
        <v>335920</v>
      </c>
      <c r="Q25" s="27">
        <v>0</v>
      </c>
      <c r="R25" s="27">
        <v>297950</v>
      </c>
      <c r="S25" s="27">
        <v>0</v>
      </c>
      <c r="T25" s="24">
        <v>0</v>
      </c>
      <c r="U25" s="27">
        <v>0</v>
      </c>
      <c r="V25" s="5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133</v>
      </c>
      <c r="AB25" s="5">
        <v>0</v>
      </c>
      <c r="AC25" s="5">
        <v>0</v>
      </c>
      <c r="AD25" s="5">
        <v>0</v>
      </c>
      <c r="AE25" s="27">
        <v>0</v>
      </c>
      <c r="AF25" s="5">
        <v>0</v>
      </c>
      <c r="AG25" s="5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5">
        <v>0</v>
      </c>
      <c r="AN25" s="5">
        <v>0</v>
      </c>
      <c r="AO25" s="5">
        <v>0</v>
      </c>
      <c r="AP25" s="27">
        <v>30710</v>
      </c>
      <c r="AQ25" s="5">
        <v>0</v>
      </c>
      <c r="AR25" s="5">
        <v>0</v>
      </c>
      <c r="AS25" s="5">
        <v>0</v>
      </c>
      <c r="AT25" s="27">
        <v>330912</v>
      </c>
      <c r="AU25" s="27">
        <v>0</v>
      </c>
      <c r="AV25" s="27">
        <v>1384460</v>
      </c>
      <c r="AW25" s="27">
        <v>44720</v>
      </c>
      <c r="AX25" s="32">
        <v>0</v>
      </c>
      <c r="AY25" s="32">
        <v>0</v>
      </c>
      <c r="AZ25" s="32">
        <v>0</v>
      </c>
      <c r="BA25" s="32">
        <v>0</v>
      </c>
      <c r="BB25" s="27">
        <v>290</v>
      </c>
      <c r="BC25" s="27">
        <v>10520</v>
      </c>
      <c r="BD25" s="27">
        <v>8335</v>
      </c>
      <c r="BE25" s="27">
        <v>0</v>
      </c>
      <c r="BF25" s="24">
        <v>16620</v>
      </c>
      <c r="BG25" s="24">
        <v>0</v>
      </c>
      <c r="BH25" s="24">
        <v>0</v>
      </c>
      <c r="BI25" s="24">
        <v>910</v>
      </c>
      <c r="BJ25" s="24">
        <v>0</v>
      </c>
      <c r="BK25" s="27">
        <v>985</v>
      </c>
      <c r="BL25" s="27">
        <v>0</v>
      </c>
      <c r="BM25" s="27">
        <v>18475</v>
      </c>
      <c r="BN25" s="27">
        <v>21330</v>
      </c>
      <c r="BO25" s="27">
        <v>93170</v>
      </c>
      <c r="BP25" s="47">
        <v>0</v>
      </c>
      <c r="BQ25" s="27">
        <v>0</v>
      </c>
      <c r="BR25" s="27">
        <v>38975</v>
      </c>
      <c r="BS25" s="27">
        <v>77330</v>
      </c>
      <c r="BT25" s="36">
        <v>0</v>
      </c>
      <c r="BU25" s="39">
        <v>1154232</v>
      </c>
      <c r="BV25" s="39">
        <v>1154232</v>
      </c>
      <c r="BW25" s="43">
        <v>0</v>
      </c>
      <c r="BX25" s="36">
        <v>0</v>
      </c>
      <c r="BY25" s="43">
        <v>236880</v>
      </c>
      <c r="BZ25" s="5">
        <v>0</v>
      </c>
      <c r="CA25" s="5">
        <v>0</v>
      </c>
      <c r="CB25" s="6">
        <v>105570</v>
      </c>
      <c r="CC25" s="27">
        <v>105570</v>
      </c>
      <c r="CD25" s="36">
        <v>0</v>
      </c>
      <c r="CE25" s="36">
        <v>0</v>
      </c>
      <c r="CF25" s="36">
        <v>0</v>
      </c>
      <c r="CG25" s="43">
        <v>0</v>
      </c>
      <c r="CH25" s="47">
        <v>0</v>
      </c>
      <c r="CI25" s="55">
        <f t="shared" si="25"/>
        <v>3029865</v>
      </c>
      <c r="CJ25" s="55">
        <f t="shared" ref="CJ25:CJ58" si="37">BV25</f>
        <v>1154232</v>
      </c>
      <c r="CK25" s="55">
        <f t="shared" ref="CK25:CK58" si="38">BT25+BX25+CD25+CE25+CF25</f>
        <v>0</v>
      </c>
      <c r="CL25" s="55">
        <f t="shared" ref="CL25:CL58" si="39">T25+AX25+AY25+AZ25+BA25+BF25+BG25+BH25+BI25+BJ25</f>
        <v>17530</v>
      </c>
      <c r="CM25" s="55">
        <f t="shared" ref="CM25:CM58" si="40">CI25+CJ25+CK25+CL25</f>
        <v>4201627</v>
      </c>
      <c r="CN25" s="59">
        <f t="shared" ref="CN25:CN58" si="41">CI25/CM25*100</f>
        <v>72.11170815495997</v>
      </c>
      <c r="CO25" s="59">
        <v>72.11170815495997</v>
      </c>
      <c r="CP25" s="59">
        <v>72.11170815495997</v>
      </c>
      <c r="CQ25" s="55">
        <f t="shared" si="26"/>
        <v>420.962528804729</v>
      </c>
      <c r="CR25" s="55">
        <f t="shared" ref="CR25:CR58" si="42">CM25+BW25+BY25</f>
        <v>4438507</v>
      </c>
      <c r="CS25" s="55">
        <f t="shared" si="27"/>
        <v>444.69562168119427</v>
      </c>
      <c r="CT25" s="55">
        <f t="shared" si="28"/>
        <v>4438507</v>
      </c>
      <c r="CU25" s="55">
        <f t="shared" si="29"/>
        <v>444.69562168119427</v>
      </c>
      <c r="CV25" s="55">
        <f t="shared" ref="CV25:CV58" si="43">(L25+AT25)/D25</f>
        <v>56.205991383628891</v>
      </c>
      <c r="CW25" s="55">
        <f t="shared" si="30"/>
        <v>0</v>
      </c>
      <c r="CX25" s="55">
        <f t="shared" ref="CX25:CX58" si="44">(R25+AU25)/D25</f>
        <v>29.851718264702935</v>
      </c>
      <c r="CY25" s="55">
        <f t="shared" si="31"/>
        <v>3.9049193467588417</v>
      </c>
      <c r="CZ25" s="55">
        <f t="shared" ref="CZ25:CZ58" si="45">(N25+BO25)/D25</f>
        <v>9.3347359983969547</v>
      </c>
      <c r="DA25" s="55">
        <f t="shared" ref="DA25:DA58" si="46">AV25/D25</f>
        <v>138.70954814146879</v>
      </c>
      <c r="DB25" s="55">
        <f t="shared" si="32"/>
        <v>7.7477206692716161</v>
      </c>
      <c r="DC25" s="55">
        <f t="shared" ref="DC25:DC58" si="47">DA25+DB25</f>
        <v>146.4572688107404</v>
      </c>
      <c r="DD25" s="55">
        <f t="shared" si="33"/>
        <v>115.6429215509468</v>
      </c>
      <c r="DE25" s="55">
        <f t="shared" ref="DE25:DE58" si="48">(X25+Y25+Z25+AA25+BB25+BC25+BM25+BN25)/D25</f>
        <v>5.0844604749023148</v>
      </c>
      <c r="DF25" s="55">
        <f t="shared" si="34"/>
        <v>10.577096483318305</v>
      </c>
      <c r="DG25" s="55">
        <f t="shared" si="35"/>
        <v>0</v>
      </c>
      <c r="DH25" s="55">
        <f t="shared" ref="DH25:DH58" si="49">DF25+DG25</f>
        <v>10.577096483318305</v>
      </c>
      <c r="DI25" s="55">
        <f t="shared" si="36"/>
        <v>115.6429215509468</v>
      </c>
    </row>
    <row r="26" spans="1:113">
      <c r="A26" s="7" t="s">
        <v>471</v>
      </c>
      <c r="B26" s="3" t="s">
        <v>80</v>
      </c>
      <c r="C26" s="3" t="s">
        <v>472</v>
      </c>
      <c r="D26" s="4">
        <v>4696</v>
      </c>
      <c r="E26" s="4">
        <v>2220</v>
      </c>
      <c r="F26" s="5">
        <v>0</v>
      </c>
      <c r="G26" s="5">
        <v>0</v>
      </c>
      <c r="H26" s="27">
        <v>0</v>
      </c>
      <c r="I26" s="27">
        <v>0</v>
      </c>
      <c r="J26" s="27">
        <v>0</v>
      </c>
      <c r="K26" s="27">
        <v>0</v>
      </c>
      <c r="L26" s="27">
        <v>91530</v>
      </c>
      <c r="M26" s="27">
        <v>1140</v>
      </c>
      <c r="N26" s="27">
        <v>0</v>
      </c>
      <c r="O26" s="27">
        <v>0</v>
      </c>
      <c r="P26" s="27">
        <v>134340</v>
      </c>
      <c r="Q26" s="27">
        <v>0</v>
      </c>
      <c r="R26" s="27">
        <v>125520</v>
      </c>
      <c r="S26" s="27">
        <v>0</v>
      </c>
      <c r="T26" s="24">
        <v>0</v>
      </c>
      <c r="U26" s="27">
        <v>0</v>
      </c>
      <c r="V26" s="5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171</v>
      </c>
      <c r="AB26" s="5">
        <v>0</v>
      </c>
      <c r="AC26" s="5">
        <v>0</v>
      </c>
      <c r="AD26" s="5">
        <v>0</v>
      </c>
      <c r="AE26" s="27">
        <v>0</v>
      </c>
      <c r="AF26" s="5">
        <v>0</v>
      </c>
      <c r="AG26" s="5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5">
        <v>0</v>
      </c>
      <c r="AN26" s="4">
        <v>220</v>
      </c>
      <c r="AO26" s="5">
        <v>0</v>
      </c>
      <c r="AP26" s="27">
        <v>0</v>
      </c>
      <c r="AQ26" s="5">
        <v>0</v>
      </c>
      <c r="AR26" s="5">
        <v>0</v>
      </c>
      <c r="AS26" s="5">
        <v>0</v>
      </c>
      <c r="AT26" s="27">
        <v>124130</v>
      </c>
      <c r="AU26" s="27">
        <v>0</v>
      </c>
      <c r="AV26" s="27">
        <v>455710</v>
      </c>
      <c r="AW26" s="27">
        <v>18230</v>
      </c>
      <c r="AX26" s="32">
        <v>0</v>
      </c>
      <c r="AY26" s="32">
        <v>0</v>
      </c>
      <c r="AZ26" s="32">
        <v>0</v>
      </c>
      <c r="BA26" s="32">
        <v>0</v>
      </c>
      <c r="BB26" s="27">
        <v>130</v>
      </c>
      <c r="BC26" s="27">
        <v>6220</v>
      </c>
      <c r="BD26" s="27">
        <v>2400</v>
      </c>
      <c r="BE26" s="27">
        <v>0</v>
      </c>
      <c r="BF26" s="24">
        <v>820</v>
      </c>
      <c r="BG26" s="24">
        <v>780</v>
      </c>
      <c r="BH26" s="24">
        <v>0</v>
      </c>
      <c r="BI26" s="24">
        <v>385</v>
      </c>
      <c r="BJ26" s="24">
        <v>0</v>
      </c>
      <c r="BK26" s="27">
        <v>2070</v>
      </c>
      <c r="BL26" s="27">
        <v>0</v>
      </c>
      <c r="BM26" s="27">
        <v>8660</v>
      </c>
      <c r="BN26" s="27">
        <v>13780</v>
      </c>
      <c r="BO26" s="27">
        <v>42410</v>
      </c>
      <c r="BP26" s="47">
        <v>0</v>
      </c>
      <c r="BQ26" s="27">
        <v>0</v>
      </c>
      <c r="BR26" s="27">
        <v>16090</v>
      </c>
      <c r="BS26" s="27">
        <v>78110</v>
      </c>
      <c r="BT26" s="36">
        <v>0</v>
      </c>
      <c r="BU26" s="39">
        <v>463130</v>
      </c>
      <c r="BV26" s="39">
        <v>463130</v>
      </c>
      <c r="BW26" s="43">
        <v>0</v>
      </c>
      <c r="BX26" s="36">
        <v>0</v>
      </c>
      <c r="BY26" s="43">
        <v>66240</v>
      </c>
      <c r="BZ26" s="5">
        <v>0</v>
      </c>
      <c r="CA26" s="5">
        <v>0</v>
      </c>
      <c r="CB26" s="6">
        <v>62270</v>
      </c>
      <c r="CC26" s="27">
        <v>62270</v>
      </c>
      <c r="CD26" s="36">
        <v>0</v>
      </c>
      <c r="CE26" s="36">
        <v>0</v>
      </c>
      <c r="CF26" s="36">
        <v>0</v>
      </c>
      <c r="CG26" s="43">
        <v>0</v>
      </c>
      <c r="CH26" s="47">
        <v>0</v>
      </c>
      <c r="CI26" s="55">
        <f t="shared" si="25"/>
        <v>1182911</v>
      </c>
      <c r="CJ26" s="55">
        <f t="shared" si="37"/>
        <v>463130</v>
      </c>
      <c r="CK26" s="55">
        <f t="shared" si="38"/>
        <v>0</v>
      </c>
      <c r="CL26" s="55">
        <f t="shared" si="39"/>
        <v>1985</v>
      </c>
      <c r="CM26" s="55">
        <f t="shared" si="40"/>
        <v>1648026</v>
      </c>
      <c r="CN26" s="59">
        <f t="shared" si="41"/>
        <v>71.777447685898153</v>
      </c>
      <c r="CO26" s="59">
        <v>71.777447685898153</v>
      </c>
      <c r="CP26" s="59">
        <v>71.777447685898153</v>
      </c>
      <c r="CQ26" s="55">
        <f t="shared" si="26"/>
        <v>350.94250425894376</v>
      </c>
      <c r="CR26" s="55">
        <f t="shared" si="42"/>
        <v>1714266</v>
      </c>
      <c r="CS26" s="55">
        <f t="shared" si="27"/>
        <v>365.04812606473592</v>
      </c>
      <c r="CT26" s="55">
        <f t="shared" si="28"/>
        <v>1714266</v>
      </c>
      <c r="CU26" s="55">
        <f t="shared" si="29"/>
        <v>365.04812606473592</v>
      </c>
      <c r="CV26" s="55">
        <f t="shared" si="43"/>
        <v>45.92419080068143</v>
      </c>
      <c r="CW26" s="55">
        <f t="shared" si="30"/>
        <v>0.24275979557069846</v>
      </c>
      <c r="CX26" s="55">
        <f t="shared" si="44"/>
        <v>26.729131175468485</v>
      </c>
      <c r="CY26" s="55">
        <f t="shared" si="31"/>
        <v>3.426320272572402</v>
      </c>
      <c r="CZ26" s="55">
        <f t="shared" si="45"/>
        <v>9.0310902896081764</v>
      </c>
      <c r="DA26" s="55">
        <f t="shared" si="46"/>
        <v>97.04216354344122</v>
      </c>
      <c r="DB26" s="55">
        <f t="shared" si="32"/>
        <v>16.633304940374789</v>
      </c>
      <c r="DC26" s="55">
        <f t="shared" si="47"/>
        <v>113.675468483816</v>
      </c>
      <c r="DD26" s="55">
        <f t="shared" si="33"/>
        <v>98.622231686541738</v>
      </c>
      <c r="DE26" s="55">
        <f t="shared" si="48"/>
        <v>6.1671635434412266</v>
      </c>
      <c r="DF26" s="55">
        <f t="shared" si="34"/>
        <v>13.260221465076661</v>
      </c>
      <c r="DG26" s="55">
        <f t="shared" si="35"/>
        <v>0</v>
      </c>
      <c r="DH26" s="55">
        <f t="shared" si="49"/>
        <v>13.260221465076661</v>
      </c>
      <c r="DI26" s="55">
        <f t="shared" si="36"/>
        <v>98.622231686541738</v>
      </c>
    </row>
    <row r="27" spans="1:113">
      <c r="A27" s="7" t="s">
        <v>473</v>
      </c>
      <c r="B27" s="3" t="s">
        <v>80</v>
      </c>
      <c r="C27" s="3" t="s">
        <v>474</v>
      </c>
      <c r="D27" s="4">
        <v>7125</v>
      </c>
      <c r="E27" s="5">
        <v>0</v>
      </c>
      <c r="F27" s="5">
        <v>0</v>
      </c>
      <c r="G27" s="5">
        <v>0</v>
      </c>
      <c r="H27" s="27">
        <v>0</v>
      </c>
      <c r="I27" s="27">
        <v>0</v>
      </c>
      <c r="J27" s="27">
        <v>0</v>
      </c>
      <c r="K27" s="27">
        <v>0</v>
      </c>
      <c r="L27" s="27">
        <v>116120</v>
      </c>
      <c r="M27" s="27">
        <v>0</v>
      </c>
      <c r="N27" s="27">
        <v>0</v>
      </c>
      <c r="O27" s="27">
        <v>0</v>
      </c>
      <c r="P27" s="27">
        <v>280530</v>
      </c>
      <c r="Q27" s="27">
        <v>0</v>
      </c>
      <c r="R27" s="27">
        <v>223380</v>
      </c>
      <c r="S27" s="27">
        <v>0</v>
      </c>
      <c r="T27" s="25">
        <v>200</v>
      </c>
      <c r="U27" s="27">
        <v>3850</v>
      </c>
      <c r="V27" s="5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209</v>
      </c>
      <c r="AB27" s="5">
        <v>0</v>
      </c>
      <c r="AC27" s="5">
        <v>0</v>
      </c>
      <c r="AD27" s="5">
        <v>0</v>
      </c>
      <c r="AE27" s="27">
        <v>0</v>
      </c>
      <c r="AF27" s="5">
        <v>0</v>
      </c>
      <c r="AG27" s="5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5">
        <v>0</v>
      </c>
      <c r="AN27" s="5">
        <v>0</v>
      </c>
      <c r="AO27" s="5">
        <v>0</v>
      </c>
      <c r="AP27" s="27">
        <v>0</v>
      </c>
      <c r="AQ27" s="5">
        <v>0</v>
      </c>
      <c r="AR27" s="5">
        <v>0</v>
      </c>
      <c r="AS27" s="5">
        <v>0</v>
      </c>
      <c r="AT27" s="27">
        <v>350340</v>
      </c>
      <c r="AU27" s="27">
        <v>0</v>
      </c>
      <c r="AV27" s="27">
        <v>1196860</v>
      </c>
      <c r="AW27" s="27">
        <v>17970</v>
      </c>
      <c r="AX27" s="33">
        <v>0</v>
      </c>
      <c r="AY27" s="33">
        <v>0</v>
      </c>
      <c r="AZ27" s="33">
        <v>0</v>
      </c>
      <c r="BA27" s="33">
        <v>0</v>
      </c>
      <c r="BB27" s="27">
        <v>408</v>
      </c>
      <c r="BC27" s="27">
        <v>11480</v>
      </c>
      <c r="BD27" s="27">
        <v>6960</v>
      </c>
      <c r="BE27" s="27">
        <v>0</v>
      </c>
      <c r="BF27" s="25">
        <v>3900</v>
      </c>
      <c r="BG27" s="25">
        <v>0</v>
      </c>
      <c r="BH27" s="25">
        <v>0</v>
      </c>
      <c r="BI27" s="25">
        <v>875</v>
      </c>
      <c r="BJ27" s="25">
        <v>0</v>
      </c>
      <c r="BK27" s="27">
        <v>4017</v>
      </c>
      <c r="BL27" s="27">
        <v>0</v>
      </c>
      <c r="BM27" s="27">
        <v>11680</v>
      </c>
      <c r="BN27" s="27">
        <v>30330</v>
      </c>
      <c r="BO27" s="27">
        <v>83090</v>
      </c>
      <c r="BP27" s="47">
        <v>0</v>
      </c>
      <c r="BQ27" s="27">
        <v>0</v>
      </c>
      <c r="BR27" s="27">
        <v>31180</v>
      </c>
      <c r="BS27" s="27">
        <v>149920</v>
      </c>
      <c r="BT27" s="36">
        <v>0</v>
      </c>
      <c r="BU27" s="39">
        <v>574210</v>
      </c>
      <c r="BV27" s="39">
        <v>574210</v>
      </c>
      <c r="BW27" s="43">
        <v>0</v>
      </c>
      <c r="BX27" s="36">
        <v>0</v>
      </c>
      <c r="BY27" s="43">
        <v>174410</v>
      </c>
      <c r="BZ27" s="5">
        <v>0</v>
      </c>
      <c r="CA27" s="5">
        <v>0</v>
      </c>
      <c r="CB27" s="6">
        <v>114465</v>
      </c>
      <c r="CC27" s="27">
        <v>114465</v>
      </c>
      <c r="CD27" s="36">
        <v>0</v>
      </c>
      <c r="CE27" s="36">
        <v>0</v>
      </c>
      <c r="CF27" s="36">
        <v>0</v>
      </c>
      <c r="CG27" s="43">
        <v>0</v>
      </c>
      <c r="CH27" s="47">
        <v>0</v>
      </c>
      <c r="CI27" s="55">
        <f t="shared" si="25"/>
        <v>2632789</v>
      </c>
      <c r="CJ27" s="55">
        <f t="shared" si="37"/>
        <v>574210</v>
      </c>
      <c r="CK27" s="55">
        <f t="shared" si="38"/>
        <v>0</v>
      </c>
      <c r="CL27" s="55">
        <f t="shared" si="39"/>
        <v>4975</v>
      </c>
      <c r="CM27" s="55">
        <f t="shared" si="40"/>
        <v>3211974</v>
      </c>
      <c r="CN27" s="59">
        <f t="shared" si="41"/>
        <v>81.967942455324987</v>
      </c>
      <c r="CO27" s="59">
        <v>81.967942455324987</v>
      </c>
      <c r="CP27" s="59">
        <v>81.967942455324987</v>
      </c>
      <c r="CQ27" s="55">
        <f t="shared" si="26"/>
        <v>450.80336842105265</v>
      </c>
      <c r="CR27" s="55">
        <f t="shared" si="42"/>
        <v>3386384</v>
      </c>
      <c r="CS27" s="55">
        <f t="shared" si="27"/>
        <v>475.28196491228073</v>
      </c>
      <c r="CT27" s="55">
        <f t="shared" si="28"/>
        <v>3386384</v>
      </c>
      <c r="CU27" s="55">
        <f t="shared" si="29"/>
        <v>475.28196491228073</v>
      </c>
      <c r="CV27" s="55">
        <f t="shared" si="43"/>
        <v>65.468070175438598</v>
      </c>
      <c r="CW27" s="55">
        <f t="shared" si="30"/>
        <v>0</v>
      </c>
      <c r="CX27" s="55">
        <f t="shared" si="44"/>
        <v>31.35157894736842</v>
      </c>
      <c r="CY27" s="55">
        <f t="shared" si="31"/>
        <v>4.3761403508771926</v>
      </c>
      <c r="CZ27" s="55">
        <f t="shared" si="45"/>
        <v>11.661754385964912</v>
      </c>
      <c r="DA27" s="55">
        <f t="shared" si="46"/>
        <v>167.98035087719299</v>
      </c>
      <c r="DB27" s="55">
        <f t="shared" si="32"/>
        <v>21.041403508771928</v>
      </c>
      <c r="DC27" s="55">
        <f t="shared" si="47"/>
        <v>189.02175438596493</v>
      </c>
      <c r="DD27" s="55">
        <f t="shared" si="33"/>
        <v>80.590877192982461</v>
      </c>
      <c r="DE27" s="55">
        <f t="shared" si="48"/>
        <v>7.5939649122807014</v>
      </c>
      <c r="DF27" s="55">
        <f t="shared" si="34"/>
        <v>16.065263157894737</v>
      </c>
      <c r="DG27" s="55">
        <f t="shared" si="35"/>
        <v>0</v>
      </c>
      <c r="DH27" s="55">
        <f t="shared" si="49"/>
        <v>16.065263157894737</v>
      </c>
      <c r="DI27" s="55">
        <f t="shared" si="36"/>
        <v>80.590877192982461</v>
      </c>
    </row>
    <row r="28" spans="1:113">
      <c r="A28" s="7" t="s">
        <v>475</v>
      </c>
      <c r="B28" s="3" t="s">
        <v>80</v>
      </c>
      <c r="C28" s="3" t="s">
        <v>476</v>
      </c>
      <c r="D28" s="4">
        <v>145</v>
      </c>
      <c r="E28" s="5">
        <v>0</v>
      </c>
      <c r="F28" s="5">
        <v>0</v>
      </c>
      <c r="G28" s="5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6610</v>
      </c>
      <c r="Q28" s="27">
        <v>0</v>
      </c>
      <c r="R28" s="27">
        <v>4070</v>
      </c>
      <c r="S28" s="27">
        <v>0</v>
      </c>
      <c r="T28" s="24">
        <v>0</v>
      </c>
      <c r="U28" s="27">
        <v>0</v>
      </c>
      <c r="V28" s="5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5">
        <v>0</v>
      </c>
      <c r="AC28" s="5">
        <v>0</v>
      </c>
      <c r="AD28" s="5">
        <v>0</v>
      </c>
      <c r="AE28" s="27">
        <v>0</v>
      </c>
      <c r="AF28" s="5">
        <v>0</v>
      </c>
      <c r="AG28" s="5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5">
        <v>0</v>
      </c>
      <c r="AN28" s="5">
        <v>0</v>
      </c>
      <c r="AO28" s="5">
        <v>0</v>
      </c>
      <c r="AP28" s="27">
        <v>0</v>
      </c>
      <c r="AQ28" s="5">
        <v>0</v>
      </c>
      <c r="AR28" s="5">
        <v>0</v>
      </c>
      <c r="AS28" s="5">
        <v>0</v>
      </c>
      <c r="AT28" s="27">
        <v>6080</v>
      </c>
      <c r="AU28" s="27">
        <v>0</v>
      </c>
      <c r="AV28" s="27">
        <v>18980</v>
      </c>
      <c r="AW28" s="27">
        <v>0</v>
      </c>
      <c r="AX28" s="32">
        <v>0</v>
      </c>
      <c r="AY28" s="32">
        <v>0</v>
      </c>
      <c r="AZ28" s="32">
        <v>0</v>
      </c>
      <c r="BA28" s="32">
        <v>0</v>
      </c>
      <c r="BB28" s="27">
        <v>0</v>
      </c>
      <c r="BC28" s="27">
        <v>0</v>
      </c>
      <c r="BD28" s="27">
        <v>40</v>
      </c>
      <c r="BE28" s="27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7">
        <v>0</v>
      </c>
      <c r="BL28" s="27">
        <v>0</v>
      </c>
      <c r="BM28" s="27">
        <v>0</v>
      </c>
      <c r="BN28" s="27">
        <v>640</v>
      </c>
      <c r="BO28" s="27">
        <v>440</v>
      </c>
      <c r="BP28" s="47">
        <v>0</v>
      </c>
      <c r="BQ28" s="27">
        <v>0</v>
      </c>
      <c r="BR28" s="27">
        <v>110</v>
      </c>
      <c r="BS28" s="27">
        <v>0</v>
      </c>
      <c r="BT28" s="36">
        <v>0</v>
      </c>
      <c r="BU28" s="39">
        <v>21340</v>
      </c>
      <c r="BV28" s="39">
        <v>21340</v>
      </c>
      <c r="BW28" s="43">
        <v>0</v>
      </c>
      <c r="BX28" s="36">
        <v>0</v>
      </c>
      <c r="BY28" s="43">
        <v>0</v>
      </c>
      <c r="BZ28" s="5">
        <v>0</v>
      </c>
      <c r="CA28" s="5">
        <v>0</v>
      </c>
      <c r="CB28" s="6">
        <v>1740</v>
      </c>
      <c r="CC28" s="27">
        <v>1740</v>
      </c>
      <c r="CD28" s="36">
        <v>0</v>
      </c>
      <c r="CE28" s="36">
        <v>0</v>
      </c>
      <c r="CF28" s="36">
        <v>0</v>
      </c>
      <c r="CG28" s="43">
        <v>0</v>
      </c>
      <c r="CH28" s="47">
        <v>0</v>
      </c>
      <c r="CI28" s="55">
        <f t="shared" si="25"/>
        <v>38710</v>
      </c>
      <c r="CJ28" s="55">
        <f t="shared" si="37"/>
        <v>21340</v>
      </c>
      <c r="CK28" s="55">
        <f t="shared" si="38"/>
        <v>0</v>
      </c>
      <c r="CL28" s="55">
        <f t="shared" si="39"/>
        <v>0</v>
      </c>
      <c r="CM28" s="55">
        <f t="shared" si="40"/>
        <v>60050</v>
      </c>
      <c r="CN28" s="59">
        <f t="shared" si="41"/>
        <v>64.462947543713568</v>
      </c>
      <c r="CO28" s="59">
        <v>64.462947543713568</v>
      </c>
      <c r="CP28" s="59">
        <v>64.462947543713568</v>
      </c>
      <c r="CQ28" s="55">
        <f t="shared" si="26"/>
        <v>414.13793103448273</v>
      </c>
      <c r="CR28" s="55">
        <f t="shared" si="42"/>
        <v>60050</v>
      </c>
      <c r="CS28" s="55">
        <f t="shared" si="27"/>
        <v>414.13793103448273</v>
      </c>
      <c r="CT28" s="55">
        <f t="shared" si="28"/>
        <v>60050</v>
      </c>
      <c r="CU28" s="55">
        <f t="shared" si="29"/>
        <v>414.13793103448273</v>
      </c>
      <c r="CV28" s="55">
        <f t="shared" si="43"/>
        <v>41.931034482758619</v>
      </c>
      <c r="CW28" s="55">
        <f t="shared" si="30"/>
        <v>0</v>
      </c>
      <c r="CX28" s="55">
        <f t="shared" si="44"/>
        <v>28.068965517241381</v>
      </c>
      <c r="CY28" s="55">
        <f t="shared" si="31"/>
        <v>0.75862068965517238</v>
      </c>
      <c r="CZ28" s="55">
        <f t="shared" si="45"/>
        <v>3.0344827586206895</v>
      </c>
      <c r="DA28" s="55">
        <f t="shared" si="46"/>
        <v>130.89655172413794</v>
      </c>
      <c r="DB28" s="55">
        <f t="shared" si="32"/>
        <v>0</v>
      </c>
      <c r="DC28" s="55">
        <f t="shared" si="47"/>
        <v>130.89655172413794</v>
      </c>
      <c r="DD28" s="55">
        <f t="shared" si="33"/>
        <v>147.17241379310346</v>
      </c>
      <c r="DE28" s="55">
        <f t="shared" si="48"/>
        <v>4.4137931034482758</v>
      </c>
      <c r="DF28" s="55">
        <f t="shared" si="34"/>
        <v>12</v>
      </c>
      <c r="DG28" s="55">
        <f t="shared" si="35"/>
        <v>0</v>
      </c>
      <c r="DH28" s="55">
        <f t="shared" si="49"/>
        <v>12</v>
      </c>
      <c r="DI28" s="55">
        <f t="shared" si="36"/>
        <v>147.17241379310346</v>
      </c>
    </row>
    <row r="29" spans="1:113">
      <c r="A29" s="7" t="s">
        <v>469</v>
      </c>
      <c r="B29" s="3" t="s">
        <v>80</v>
      </c>
      <c r="C29" s="3" t="s">
        <v>470</v>
      </c>
      <c r="D29" s="4">
        <v>7113</v>
      </c>
      <c r="E29" s="5">
        <v>0</v>
      </c>
      <c r="F29" s="5">
        <v>0</v>
      </c>
      <c r="G29" s="5">
        <v>0</v>
      </c>
      <c r="H29" s="27">
        <v>0</v>
      </c>
      <c r="I29" s="27">
        <v>0</v>
      </c>
      <c r="J29" s="27">
        <v>0</v>
      </c>
      <c r="K29" s="27">
        <v>0</v>
      </c>
      <c r="L29" s="27">
        <v>83540</v>
      </c>
      <c r="M29" s="27">
        <v>19460</v>
      </c>
      <c r="N29" s="27">
        <v>0</v>
      </c>
      <c r="O29" s="27">
        <v>0</v>
      </c>
      <c r="P29" s="27">
        <v>203980</v>
      </c>
      <c r="Q29" s="27">
        <v>0</v>
      </c>
      <c r="R29" s="27">
        <v>207780</v>
      </c>
      <c r="S29" s="27">
        <v>0</v>
      </c>
      <c r="T29" s="24">
        <v>0</v>
      </c>
      <c r="U29" s="27">
        <v>0</v>
      </c>
      <c r="V29" s="4">
        <v>990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5">
        <v>0</v>
      </c>
      <c r="AC29" s="5">
        <v>0</v>
      </c>
      <c r="AD29" s="5">
        <v>0</v>
      </c>
      <c r="AE29" s="27">
        <v>0</v>
      </c>
      <c r="AF29" s="5">
        <v>0</v>
      </c>
      <c r="AG29" s="5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30310</v>
      </c>
      <c r="AM29" s="5">
        <v>0</v>
      </c>
      <c r="AN29" s="5">
        <v>0</v>
      </c>
      <c r="AO29" s="5">
        <v>0</v>
      </c>
      <c r="AP29" s="27">
        <v>0</v>
      </c>
      <c r="AQ29" s="5">
        <v>0</v>
      </c>
      <c r="AR29" s="5">
        <v>0</v>
      </c>
      <c r="AS29" s="5">
        <v>0</v>
      </c>
      <c r="AT29" s="27">
        <v>265490</v>
      </c>
      <c r="AU29" s="27">
        <v>0</v>
      </c>
      <c r="AV29" s="27">
        <v>1130610</v>
      </c>
      <c r="AW29" s="27">
        <v>30270</v>
      </c>
      <c r="AX29" s="32">
        <v>0</v>
      </c>
      <c r="AY29" s="32">
        <v>0</v>
      </c>
      <c r="AZ29" s="32">
        <v>0</v>
      </c>
      <c r="BA29" s="32">
        <v>0</v>
      </c>
      <c r="BB29" s="27">
        <v>200</v>
      </c>
      <c r="BC29" s="27">
        <v>6380</v>
      </c>
      <c r="BD29" s="27">
        <v>4835</v>
      </c>
      <c r="BE29" s="27">
        <v>0</v>
      </c>
      <c r="BF29" s="24">
        <v>2180</v>
      </c>
      <c r="BG29" s="24">
        <v>0</v>
      </c>
      <c r="BH29" s="24">
        <v>0</v>
      </c>
      <c r="BI29" s="24">
        <v>425</v>
      </c>
      <c r="BJ29" s="24">
        <v>0</v>
      </c>
      <c r="BK29" s="27">
        <v>2462</v>
      </c>
      <c r="BL29" s="27">
        <v>0</v>
      </c>
      <c r="BM29" s="27">
        <v>13420</v>
      </c>
      <c r="BN29" s="27">
        <v>19130</v>
      </c>
      <c r="BO29" s="27">
        <v>78800</v>
      </c>
      <c r="BP29" s="47">
        <v>0</v>
      </c>
      <c r="BQ29" s="27">
        <v>0</v>
      </c>
      <c r="BR29" s="27">
        <v>0</v>
      </c>
      <c r="BS29" s="27">
        <v>177630</v>
      </c>
      <c r="BT29" s="36">
        <v>0</v>
      </c>
      <c r="BU29" s="39">
        <v>845090</v>
      </c>
      <c r="BV29" s="39">
        <v>845090</v>
      </c>
      <c r="BW29" s="43">
        <v>0</v>
      </c>
      <c r="BX29" s="36">
        <v>0</v>
      </c>
      <c r="BY29" s="43">
        <v>74720</v>
      </c>
      <c r="BZ29" s="5">
        <v>0</v>
      </c>
      <c r="CA29" s="5">
        <v>0</v>
      </c>
      <c r="CB29" s="6">
        <v>60100</v>
      </c>
      <c r="CC29" s="27">
        <v>60100</v>
      </c>
      <c r="CD29" s="36">
        <v>0</v>
      </c>
      <c r="CE29" s="36">
        <v>0</v>
      </c>
      <c r="CF29" s="36">
        <v>0</v>
      </c>
      <c r="CG29" s="43">
        <v>0</v>
      </c>
      <c r="CH29" s="47">
        <v>0</v>
      </c>
      <c r="CI29" s="55">
        <f t="shared" si="25"/>
        <v>2334397</v>
      </c>
      <c r="CJ29" s="55">
        <f t="shared" si="37"/>
        <v>845090</v>
      </c>
      <c r="CK29" s="55">
        <f t="shared" si="38"/>
        <v>0</v>
      </c>
      <c r="CL29" s="55">
        <f t="shared" si="39"/>
        <v>2605</v>
      </c>
      <c r="CM29" s="55">
        <f t="shared" si="40"/>
        <v>3182092</v>
      </c>
      <c r="CN29" s="59">
        <f t="shared" si="41"/>
        <v>73.360449666445845</v>
      </c>
      <c r="CO29" s="59">
        <v>73.360449666445845</v>
      </c>
      <c r="CP29" s="59">
        <v>73.360449666445845</v>
      </c>
      <c r="CQ29" s="55">
        <f t="shared" si="26"/>
        <v>447.36285674117812</v>
      </c>
      <c r="CR29" s="55">
        <f t="shared" si="42"/>
        <v>3256812</v>
      </c>
      <c r="CS29" s="55">
        <f t="shared" si="27"/>
        <v>457.86756642766767</v>
      </c>
      <c r="CT29" s="55">
        <f t="shared" si="28"/>
        <v>3256812</v>
      </c>
      <c r="CU29" s="55">
        <f t="shared" si="29"/>
        <v>457.86756642766767</v>
      </c>
      <c r="CV29" s="55">
        <f t="shared" si="43"/>
        <v>49.069309714607058</v>
      </c>
      <c r="CW29" s="55">
        <f t="shared" si="30"/>
        <v>2.7358357936173205</v>
      </c>
      <c r="CX29" s="55">
        <f t="shared" si="44"/>
        <v>29.211303247574865</v>
      </c>
      <c r="CY29" s="55">
        <f t="shared" si="31"/>
        <v>0</v>
      </c>
      <c r="CZ29" s="55">
        <f t="shared" si="45"/>
        <v>11.078307324616899</v>
      </c>
      <c r="DA29" s="55">
        <f t="shared" si="46"/>
        <v>158.94981020666384</v>
      </c>
      <c r="DB29" s="55">
        <f t="shared" si="32"/>
        <v>24.972585407001265</v>
      </c>
      <c r="DC29" s="55">
        <f t="shared" si="47"/>
        <v>183.92239561366512</v>
      </c>
      <c r="DD29" s="55">
        <f t="shared" si="33"/>
        <v>118.80922255026009</v>
      </c>
      <c r="DE29" s="55">
        <f t="shared" si="48"/>
        <v>5.5011949950794321</v>
      </c>
      <c r="DF29" s="55">
        <f t="shared" si="34"/>
        <v>8.4493181498664409</v>
      </c>
      <c r="DG29" s="55">
        <f t="shared" si="35"/>
        <v>0</v>
      </c>
      <c r="DH29" s="55">
        <f t="shared" si="49"/>
        <v>8.4493181498664409</v>
      </c>
      <c r="DI29" s="55">
        <f t="shared" si="36"/>
        <v>118.80922255026009</v>
      </c>
    </row>
    <row r="30" spans="1:113">
      <c r="A30" s="7" t="s">
        <v>477</v>
      </c>
      <c r="B30" s="3" t="s">
        <v>80</v>
      </c>
      <c r="C30" s="3" t="s">
        <v>478</v>
      </c>
      <c r="D30" s="4">
        <v>3541</v>
      </c>
      <c r="E30" s="5">
        <v>0</v>
      </c>
      <c r="F30" s="5">
        <v>0</v>
      </c>
      <c r="G30" s="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278430</v>
      </c>
      <c r="M30" s="27">
        <v>9800</v>
      </c>
      <c r="N30" s="27">
        <v>0</v>
      </c>
      <c r="O30" s="27">
        <v>0</v>
      </c>
      <c r="P30" s="27">
        <v>99430</v>
      </c>
      <c r="Q30" s="27">
        <v>0</v>
      </c>
      <c r="R30" s="27">
        <v>107470</v>
      </c>
      <c r="S30" s="27">
        <v>0</v>
      </c>
      <c r="T30" s="24">
        <v>0</v>
      </c>
      <c r="U30" s="27">
        <v>0</v>
      </c>
      <c r="V30" s="5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5">
        <v>0</v>
      </c>
      <c r="AC30" s="5">
        <v>0</v>
      </c>
      <c r="AD30" s="5">
        <v>0</v>
      </c>
      <c r="AE30" s="27">
        <v>0</v>
      </c>
      <c r="AF30" s="5">
        <v>0</v>
      </c>
      <c r="AG30" s="5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">
        <v>0</v>
      </c>
      <c r="AN30" s="5">
        <v>0</v>
      </c>
      <c r="AO30" s="5">
        <v>0</v>
      </c>
      <c r="AP30" s="27">
        <v>0</v>
      </c>
      <c r="AQ30" s="5">
        <v>0</v>
      </c>
      <c r="AR30" s="5">
        <v>0</v>
      </c>
      <c r="AS30" s="5">
        <v>0</v>
      </c>
      <c r="AT30" s="27">
        <v>98440</v>
      </c>
      <c r="AU30" s="27">
        <v>0</v>
      </c>
      <c r="AV30" s="27">
        <v>395630</v>
      </c>
      <c r="AW30" s="27">
        <v>15500</v>
      </c>
      <c r="AX30" s="32">
        <v>0</v>
      </c>
      <c r="AY30" s="32">
        <v>0</v>
      </c>
      <c r="AZ30" s="32">
        <v>0</v>
      </c>
      <c r="BA30" s="32">
        <v>0</v>
      </c>
      <c r="BB30" s="27">
        <v>190</v>
      </c>
      <c r="BC30" s="27">
        <v>3850</v>
      </c>
      <c r="BD30" s="27">
        <v>1990</v>
      </c>
      <c r="BE30" s="27">
        <v>0</v>
      </c>
      <c r="BF30" s="24">
        <v>0</v>
      </c>
      <c r="BG30" s="24">
        <v>0</v>
      </c>
      <c r="BH30" s="24">
        <v>0</v>
      </c>
      <c r="BI30" s="24">
        <v>285</v>
      </c>
      <c r="BJ30" s="24">
        <v>0</v>
      </c>
      <c r="BK30" s="27">
        <v>180</v>
      </c>
      <c r="BL30" s="27">
        <v>0</v>
      </c>
      <c r="BM30" s="27">
        <v>8280</v>
      </c>
      <c r="BN30" s="27">
        <v>1590</v>
      </c>
      <c r="BO30" s="27">
        <v>52060</v>
      </c>
      <c r="BP30" s="47">
        <v>0</v>
      </c>
      <c r="BQ30" s="27">
        <v>0</v>
      </c>
      <c r="BR30" s="27">
        <v>19670</v>
      </c>
      <c r="BS30" s="27">
        <v>99990</v>
      </c>
      <c r="BT30" s="36">
        <v>0</v>
      </c>
      <c r="BU30" s="39">
        <v>367110</v>
      </c>
      <c r="BV30" s="39">
        <v>367110</v>
      </c>
      <c r="BW30" s="43">
        <v>0</v>
      </c>
      <c r="BX30" s="36">
        <v>0</v>
      </c>
      <c r="BY30" s="43">
        <v>0</v>
      </c>
      <c r="BZ30" s="5">
        <v>0</v>
      </c>
      <c r="CA30" s="5">
        <v>0</v>
      </c>
      <c r="CB30" s="6">
        <v>100300</v>
      </c>
      <c r="CC30" s="27">
        <v>100300</v>
      </c>
      <c r="CD30" s="36">
        <v>0</v>
      </c>
      <c r="CE30" s="36">
        <v>0</v>
      </c>
      <c r="CF30" s="36">
        <v>0</v>
      </c>
      <c r="CG30" s="43">
        <v>0</v>
      </c>
      <c r="CH30" s="47">
        <v>0</v>
      </c>
      <c r="CI30" s="55">
        <f t="shared" si="25"/>
        <v>1292800</v>
      </c>
      <c r="CJ30" s="55">
        <f t="shared" si="37"/>
        <v>367110</v>
      </c>
      <c r="CK30" s="55">
        <f t="shared" si="38"/>
        <v>0</v>
      </c>
      <c r="CL30" s="55">
        <f t="shared" si="39"/>
        <v>285</v>
      </c>
      <c r="CM30" s="55">
        <f t="shared" si="40"/>
        <v>1660195</v>
      </c>
      <c r="CN30" s="59">
        <f t="shared" si="41"/>
        <v>77.870370649230964</v>
      </c>
      <c r="CO30" s="59">
        <v>77.870370649230964</v>
      </c>
      <c r="CP30" s="59">
        <v>77.870370649230964</v>
      </c>
      <c r="CQ30" s="55">
        <f t="shared" si="26"/>
        <v>468.84919514261509</v>
      </c>
      <c r="CR30" s="55">
        <f t="shared" si="42"/>
        <v>1660195</v>
      </c>
      <c r="CS30" s="55">
        <f t="shared" si="27"/>
        <v>468.84919514261509</v>
      </c>
      <c r="CT30" s="55">
        <f t="shared" si="28"/>
        <v>1660195</v>
      </c>
      <c r="CU30" s="55">
        <f t="shared" si="29"/>
        <v>468.84919514261509</v>
      </c>
      <c r="CV30" s="55">
        <f t="shared" si="43"/>
        <v>106.43038689635696</v>
      </c>
      <c r="CW30" s="55">
        <f t="shared" si="30"/>
        <v>2.767579779723242</v>
      </c>
      <c r="CX30" s="55">
        <f t="shared" si="44"/>
        <v>30.350183563964983</v>
      </c>
      <c r="CY30" s="55">
        <f t="shared" si="31"/>
        <v>5.5549279864445076</v>
      </c>
      <c r="CZ30" s="55">
        <f t="shared" si="45"/>
        <v>14.702061564529794</v>
      </c>
      <c r="DA30" s="55">
        <f t="shared" si="46"/>
        <v>111.72832533182716</v>
      </c>
      <c r="DB30" s="55">
        <f t="shared" si="32"/>
        <v>28.23778593617622</v>
      </c>
      <c r="DC30" s="55">
        <f t="shared" si="47"/>
        <v>139.96611126800337</v>
      </c>
      <c r="DD30" s="55">
        <f t="shared" si="33"/>
        <v>103.67410336063259</v>
      </c>
      <c r="DE30" s="55">
        <f t="shared" si="48"/>
        <v>3.9282688506071732</v>
      </c>
      <c r="DF30" s="55">
        <f t="shared" si="34"/>
        <v>28.325331827167467</v>
      </c>
      <c r="DG30" s="55">
        <f t="shared" si="35"/>
        <v>0</v>
      </c>
      <c r="DH30" s="55">
        <f t="shared" si="49"/>
        <v>28.325331827167467</v>
      </c>
      <c r="DI30" s="55">
        <f t="shared" si="36"/>
        <v>103.67410336063259</v>
      </c>
    </row>
    <row r="31" spans="1:113">
      <c r="A31" s="7" t="s">
        <v>479</v>
      </c>
      <c r="B31" s="3" t="s">
        <v>80</v>
      </c>
      <c r="C31" s="3" t="s">
        <v>480</v>
      </c>
      <c r="D31" s="4">
        <v>3596</v>
      </c>
      <c r="E31" s="5">
        <v>0</v>
      </c>
      <c r="F31" s="5">
        <v>0</v>
      </c>
      <c r="G31" s="5">
        <v>0</v>
      </c>
      <c r="H31" s="27">
        <v>0</v>
      </c>
      <c r="I31" s="27">
        <v>0</v>
      </c>
      <c r="J31" s="27">
        <v>0</v>
      </c>
      <c r="K31" s="27">
        <v>0</v>
      </c>
      <c r="L31" s="27">
        <v>46210</v>
      </c>
      <c r="M31" s="27">
        <v>3120</v>
      </c>
      <c r="N31" s="27">
        <v>0</v>
      </c>
      <c r="O31" s="27">
        <v>0</v>
      </c>
      <c r="P31" s="27">
        <v>135620</v>
      </c>
      <c r="Q31" s="27">
        <v>0</v>
      </c>
      <c r="R31" s="27">
        <v>109810</v>
      </c>
      <c r="S31" s="27">
        <v>0</v>
      </c>
      <c r="T31" s="24">
        <v>0</v>
      </c>
      <c r="U31" s="27">
        <v>0</v>
      </c>
      <c r="V31" s="5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40</v>
      </c>
      <c r="AB31" s="5">
        <v>0</v>
      </c>
      <c r="AC31" s="5">
        <v>0</v>
      </c>
      <c r="AD31" s="5">
        <v>0</v>
      </c>
      <c r="AE31" s="27">
        <v>0</v>
      </c>
      <c r="AF31" s="5">
        <v>0</v>
      </c>
      <c r="AG31" s="5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5">
        <v>0</v>
      </c>
      <c r="AN31" s="5">
        <v>0</v>
      </c>
      <c r="AO31" s="5">
        <v>0</v>
      </c>
      <c r="AP31" s="27">
        <v>0</v>
      </c>
      <c r="AQ31" s="5">
        <v>0</v>
      </c>
      <c r="AR31" s="5">
        <v>0</v>
      </c>
      <c r="AS31" s="5">
        <v>0</v>
      </c>
      <c r="AT31" s="27">
        <v>128560</v>
      </c>
      <c r="AU31" s="27">
        <v>0</v>
      </c>
      <c r="AV31" s="27">
        <v>476530</v>
      </c>
      <c r="AW31" s="27">
        <v>7250</v>
      </c>
      <c r="AX31" s="32">
        <v>0</v>
      </c>
      <c r="AY31" s="32">
        <v>0</v>
      </c>
      <c r="AZ31" s="32">
        <v>0</v>
      </c>
      <c r="BA31" s="32">
        <v>0</v>
      </c>
      <c r="BB31" s="27">
        <v>170</v>
      </c>
      <c r="BC31" s="27">
        <v>880</v>
      </c>
      <c r="BD31" s="27">
        <v>2440</v>
      </c>
      <c r="BE31" s="27">
        <v>0</v>
      </c>
      <c r="BF31" s="24">
        <v>0</v>
      </c>
      <c r="BG31" s="24">
        <v>820</v>
      </c>
      <c r="BH31" s="24">
        <v>0</v>
      </c>
      <c r="BI31" s="24">
        <v>325</v>
      </c>
      <c r="BJ31" s="24">
        <v>0</v>
      </c>
      <c r="BK31" s="27">
        <v>3670</v>
      </c>
      <c r="BL31" s="27">
        <v>0</v>
      </c>
      <c r="BM31" s="27">
        <v>4220</v>
      </c>
      <c r="BN31" s="27">
        <v>2800</v>
      </c>
      <c r="BO31" s="27">
        <v>31430</v>
      </c>
      <c r="BP31" s="47">
        <v>0</v>
      </c>
      <c r="BQ31" s="27">
        <v>0</v>
      </c>
      <c r="BR31" s="27">
        <v>18470</v>
      </c>
      <c r="BS31" s="27">
        <v>115490</v>
      </c>
      <c r="BT31" s="36">
        <v>0</v>
      </c>
      <c r="BU31" s="39">
        <v>259600</v>
      </c>
      <c r="BV31" s="39">
        <v>259600</v>
      </c>
      <c r="BW31" s="43">
        <v>0</v>
      </c>
      <c r="BX31" s="36">
        <v>0</v>
      </c>
      <c r="BY31" s="43">
        <v>57010</v>
      </c>
      <c r="BZ31" s="5">
        <v>0</v>
      </c>
      <c r="CA31" s="5">
        <v>0</v>
      </c>
      <c r="CB31" s="6">
        <v>50340</v>
      </c>
      <c r="CC31" s="27">
        <v>50340</v>
      </c>
      <c r="CD31" s="36">
        <v>0</v>
      </c>
      <c r="CE31" s="36">
        <v>0</v>
      </c>
      <c r="CF31" s="36">
        <v>0</v>
      </c>
      <c r="CG31" s="43">
        <v>0</v>
      </c>
      <c r="CH31" s="47">
        <v>0</v>
      </c>
      <c r="CI31" s="55">
        <f t="shared" si="25"/>
        <v>1137050</v>
      </c>
      <c r="CJ31" s="55">
        <f t="shared" si="37"/>
        <v>259600</v>
      </c>
      <c r="CK31" s="55">
        <f t="shared" si="38"/>
        <v>0</v>
      </c>
      <c r="CL31" s="55">
        <f t="shared" si="39"/>
        <v>1145</v>
      </c>
      <c r="CM31" s="55">
        <f t="shared" si="40"/>
        <v>1397795</v>
      </c>
      <c r="CN31" s="59">
        <f t="shared" si="41"/>
        <v>81.34597705672148</v>
      </c>
      <c r="CO31" s="59">
        <v>81.34597705672148</v>
      </c>
      <c r="CP31" s="59">
        <v>81.34597705672148</v>
      </c>
      <c r="CQ31" s="55">
        <f t="shared" si="26"/>
        <v>388.70828698553947</v>
      </c>
      <c r="CR31" s="55">
        <f t="shared" si="42"/>
        <v>1454805</v>
      </c>
      <c r="CS31" s="55">
        <f t="shared" si="27"/>
        <v>404.56201334816461</v>
      </c>
      <c r="CT31" s="55">
        <f t="shared" si="28"/>
        <v>1454805</v>
      </c>
      <c r="CU31" s="55">
        <f t="shared" si="29"/>
        <v>404.56201334816461</v>
      </c>
      <c r="CV31" s="55">
        <f t="shared" si="43"/>
        <v>48.601223581757509</v>
      </c>
      <c r="CW31" s="55">
        <f t="shared" si="30"/>
        <v>0.8676307007786429</v>
      </c>
      <c r="CX31" s="55">
        <f t="shared" si="44"/>
        <v>30.536707452725249</v>
      </c>
      <c r="CY31" s="55">
        <f t="shared" si="31"/>
        <v>5.1362625139043381</v>
      </c>
      <c r="CZ31" s="55">
        <f t="shared" si="45"/>
        <v>8.740266963292548</v>
      </c>
      <c r="DA31" s="55">
        <f t="shared" si="46"/>
        <v>132.5166852057842</v>
      </c>
      <c r="DB31" s="55">
        <f t="shared" si="32"/>
        <v>32.116240266963295</v>
      </c>
      <c r="DC31" s="55">
        <f t="shared" si="47"/>
        <v>164.6329254727475</v>
      </c>
      <c r="DD31" s="55">
        <f t="shared" si="33"/>
        <v>72.191323692992214</v>
      </c>
      <c r="DE31" s="55">
        <f t="shared" si="48"/>
        <v>2.2552836484983314</v>
      </c>
      <c r="DF31" s="55">
        <f t="shared" si="34"/>
        <v>13.998887652947719</v>
      </c>
      <c r="DG31" s="55">
        <f t="shared" si="35"/>
        <v>0</v>
      </c>
      <c r="DH31" s="55">
        <f t="shared" si="49"/>
        <v>13.998887652947719</v>
      </c>
      <c r="DI31" s="55">
        <f t="shared" si="36"/>
        <v>72.191323692992214</v>
      </c>
    </row>
    <row r="32" spans="1:113">
      <c r="A32" s="7" t="s">
        <v>311</v>
      </c>
      <c r="B32" s="3" t="s">
        <v>80</v>
      </c>
      <c r="C32" s="3" t="s">
        <v>312</v>
      </c>
      <c r="D32" s="4">
        <v>8191</v>
      </c>
      <c r="E32" s="5">
        <v>0</v>
      </c>
      <c r="F32" s="5">
        <v>0</v>
      </c>
      <c r="G32" s="5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137130</v>
      </c>
      <c r="M32" s="27">
        <v>17150</v>
      </c>
      <c r="N32" s="27">
        <v>0</v>
      </c>
      <c r="O32" s="27">
        <v>0</v>
      </c>
      <c r="P32" s="27">
        <v>164320</v>
      </c>
      <c r="Q32" s="27">
        <v>0</v>
      </c>
      <c r="R32" s="27">
        <v>213280</v>
      </c>
      <c r="S32" s="27">
        <v>0</v>
      </c>
      <c r="T32" s="24">
        <v>0</v>
      </c>
      <c r="U32" s="27">
        <v>0</v>
      </c>
      <c r="V32" s="5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200</v>
      </c>
      <c r="AB32" s="5">
        <v>0</v>
      </c>
      <c r="AC32" s="5">
        <v>0</v>
      </c>
      <c r="AD32" s="5">
        <v>0</v>
      </c>
      <c r="AE32" s="27">
        <v>0</v>
      </c>
      <c r="AF32" s="5">
        <v>0</v>
      </c>
      <c r="AG32" s="5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5">
        <v>0</v>
      </c>
      <c r="AN32" s="5">
        <v>0</v>
      </c>
      <c r="AO32" s="5">
        <v>0</v>
      </c>
      <c r="AP32" s="27">
        <v>0</v>
      </c>
      <c r="AQ32" s="5">
        <v>0</v>
      </c>
      <c r="AR32" s="5">
        <v>0</v>
      </c>
      <c r="AS32" s="5">
        <v>0</v>
      </c>
      <c r="AT32" s="27">
        <v>251500</v>
      </c>
      <c r="AU32" s="27">
        <v>0</v>
      </c>
      <c r="AV32" s="27">
        <v>1061670</v>
      </c>
      <c r="AW32" s="27">
        <v>33910</v>
      </c>
      <c r="AX32" s="32">
        <v>0</v>
      </c>
      <c r="AY32" s="32">
        <v>0</v>
      </c>
      <c r="AZ32" s="32">
        <v>0</v>
      </c>
      <c r="BA32" s="32">
        <v>0</v>
      </c>
      <c r="BB32" s="27">
        <v>490</v>
      </c>
      <c r="BC32" s="27">
        <v>7010</v>
      </c>
      <c r="BD32" s="27">
        <v>2530</v>
      </c>
      <c r="BE32" s="27">
        <v>0</v>
      </c>
      <c r="BF32" s="24">
        <v>720</v>
      </c>
      <c r="BG32" s="24">
        <v>0</v>
      </c>
      <c r="BH32" s="24">
        <v>0</v>
      </c>
      <c r="BI32" s="24">
        <v>585</v>
      </c>
      <c r="BJ32" s="24">
        <v>0</v>
      </c>
      <c r="BK32" s="27">
        <v>380</v>
      </c>
      <c r="BL32" s="27">
        <v>0</v>
      </c>
      <c r="BM32" s="27">
        <v>9490</v>
      </c>
      <c r="BN32" s="27">
        <v>11140</v>
      </c>
      <c r="BO32" s="27">
        <v>75290</v>
      </c>
      <c r="BP32" s="47">
        <v>0</v>
      </c>
      <c r="BQ32" s="27">
        <v>0</v>
      </c>
      <c r="BR32" s="27">
        <v>39040</v>
      </c>
      <c r="BS32" s="27">
        <v>115060</v>
      </c>
      <c r="BT32" s="36">
        <v>0</v>
      </c>
      <c r="BU32" s="39">
        <v>602230</v>
      </c>
      <c r="BV32" s="39">
        <v>602230</v>
      </c>
      <c r="BW32" s="43">
        <v>0</v>
      </c>
      <c r="BX32" s="36">
        <v>0</v>
      </c>
      <c r="BY32" s="43">
        <v>83780</v>
      </c>
      <c r="BZ32" s="5">
        <v>0</v>
      </c>
      <c r="CA32" s="5">
        <v>0</v>
      </c>
      <c r="CB32" s="6">
        <v>113670</v>
      </c>
      <c r="CC32" s="27">
        <v>113670</v>
      </c>
      <c r="CD32" s="36">
        <v>0</v>
      </c>
      <c r="CE32" s="36">
        <v>0</v>
      </c>
      <c r="CF32" s="36">
        <v>0</v>
      </c>
      <c r="CG32" s="43">
        <v>0</v>
      </c>
      <c r="CH32" s="47">
        <v>0</v>
      </c>
      <c r="CI32" s="55">
        <f t="shared" si="25"/>
        <v>2253260</v>
      </c>
      <c r="CJ32" s="55">
        <f t="shared" si="37"/>
        <v>602230</v>
      </c>
      <c r="CK32" s="55">
        <f t="shared" si="38"/>
        <v>0</v>
      </c>
      <c r="CL32" s="55">
        <f t="shared" si="39"/>
        <v>1305</v>
      </c>
      <c r="CM32" s="55">
        <f t="shared" si="40"/>
        <v>2856795</v>
      </c>
      <c r="CN32" s="59">
        <f t="shared" si="41"/>
        <v>78.873702873324831</v>
      </c>
      <c r="CO32" s="59">
        <v>78.873702873324831</v>
      </c>
      <c r="CP32" s="59">
        <v>78.873702873324831</v>
      </c>
      <c r="CQ32" s="55">
        <f t="shared" si="26"/>
        <v>348.77243315834454</v>
      </c>
      <c r="CR32" s="55">
        <f t="shared" si="42"/>
        <v>2940575</v>
      </c>
      <c r="CS32" s="55">
        <f t="shared" si="27"/>
        <v>359.00073251129288</v>
      </c>
      <c r="CT32" s="55">
        <f t="shared" si="28"/>
        <v>2940575</v>
      </c>
      <c r="CU32" s="55">
        <f t="shared" si="29"/>
        <v>359.00073251129288</v>
      </c>
      <c r="CV32" s="55">
        <f t="shared" si="43"/>
        <v>47.445977292149919</v>
      </c>
      <c r="CW32" s="55">
        <f t="shared" si="30"/>
        <v>2.0937614454889513</v>
      </c>
      <c r="CX32" s="55">
        <f t="shared" si="44"/>
        <v>26.038334757660849</v>
      </c>
      <c r="CY32" s="55">
        <f t="shared" si="31"/>
        <v>4.7662068123550236</v>
      </c>
      <c r="CZ32" s="55">
        <f t="shared" si="45"/>
        <v>9.1917958735197161</v>
      </c>
      <c r="DA32" s="55">
        <f t="shared" si="46"/>
        <v>129.61421071908191</v>
      </c>
      <c r="DB32" s="55">
        <f t="shared" si="32"/>
        <v>14.047124893175436</v>
      </c>
      <c r="DC32" s="55">
        <f t="shared" si="47"/>
        <v>143.66133561225735</v>
      </c>
      <c r="DD32" s="55">
        <f t="shared" si="33"/>
        <v>73.523379318764498</v>
      </c>
      <c r="DE32" s="55">
        <f t="shared" si="48"/>
        <v>3.4586741545598829</v>
      </c>
      <c r="DF32" s="55">
        <f t="shared" si="34"/>
        <v>13.877426443657672</v>
      </c>
      <c r="DG32" s="55">
        <f t="shared" si="35"/>
        <v>0</v>
      </c>
      <c r="DH32" s="55">
        <f t="shared" si="49"/>
        <v>13.877426443657672</v>
      </c>
      <c r="DI32" s="55">
        <f t="shared" si="36"/>
        <v>73.523379318764498</v>
      </c>
    </row>
    <row r="33" spans="1:113">
      <c r="A33" s="7" t="s">
        <v>483</v>
      </c>
      <c r="B33" s="3" t="s">
        <v>80</v>
      </c>
      <c r="C33" s="3" t="s">
        <v>484</v>
      </c>
      <c r="D33" s="4">
        <v>765</v>
      </c>
      <c r="E33" s="5">
        <v>0</v>
      </c>
      <c r="F33" s="5">
        <v>0</v>
      </c>
      <c r="G33" s="5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1250</v>
      </c>
      <c r="N33" s="27">
        <v>0</v>
      </c>
      <c r="O33" s="27">
        <v>0</v>
      </c>
      <c r="P33" s="27">
        <v>20320</v>
      </c>
      <c r="Q33" s="27">
        <v>0</v>
      </c>
      <c r="R33" s="27">
        <v>30750</v>
      </c>
      <c r="S33" s="27">
        <v>0</v>
      </c>
      <c r="T33" s="24">
        <v>0</v>
      </c>
      <c r="U33" s="27">
        <v>0</v>
      </c>
      <c r="V33" s="5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5">
        <v>0</v>
      </c>
      <c r="AC33" s="5">
        <v>0</v>
      </c>
      <c r="AD33" s="5">
        <v>0</v>
      </c>
      <c r="AE33" s="27">
        <v>0</v>
      </c>
      <c r="AF33" s="5">
        <v>0</v>
      </c>
      <c r="AG33" s="5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5">
        <v>0</v>
      </c>
      <c r="AN33" s="5">
        <v>0</v>
      </c>
      <c r="AO33" s="5">
        <v>0</v>
      </c>
      <c r="AP33" s="27">
        <v>0</v>
      </c>
      <c r="AQ33" s="5">
        <v>0</v>
      </c>
      <c r="AR33" s="5">
        <v>0</v>
      </c>
      <c r="AS33" s="5">
        <v>0</v>
      </c>
      <c r="AT33" s="27">
        <v>33441</v>
      </c>
      <c r="AU33" s="27">
        <v>0</v>
      </c>
      <c r="AV33" s="27">
        <v>85050</v>
      </c>
      <c r="AW33" s="27">
        <v>1520</v>
      </c>
      <c r="AX33" s="32">
        <v>0</v>
      </c>
      <c r="AY33" s="32">
        <v>0</v>
      </c>
      <c r="AZ33" s="32">
        <v>0</v>
      </c>
      <c r="BA33" s="32">
        <v>0</v>
      </c>
      <c r="BB33" s="27">
        <v>0</v>
      </c>
      <c r="BC33" s="27">
        <v>0</v>
      </c>
      <c r="BD33" s="27">
        <v>200</v>
      </c>
      <c r="BE33" s="27">
        <v>0</v>
      </c>
      <c r="BF33" s="24">
        <v>0</v>
      </c>
      <c r="BG33" s="24">
        <v>0</v>
      </c>
      <c r="BH33" s="24">
        <v>0</v>
      </c>
      <c r="BI33" s="24">
        <v>68</v>
      </c>
      <c r="BJ33" s="24">
        <v>0</v>
      </c>
      <c r="BK33" s="27">
        <v>40</v>
      </c>
      <c r="BL33" s="27">
        <v>0</v>
      </c>
      <c r="BM33" s="27">
        <v>0</v>
      </c>
      <c r="BN33" s="27">
        <v>0</v>
      </c>
      <c r="BO33" s="27">
        <v>280</v>
      </c>
      <c r="BP33" s="47">
        <v>0</v>
      </c>
      <c r="BQ33" s="27">
        <v>0</v>
      </c>
      <c r="BR33" s="27">
        <v>70</v>
      </c>
      <c r="BS33" s="27">
        <v>0</v>
      </c>
      <c r="BT33" s="36">
        <v>0</v>
      </c>
      <c r="BU33" s="39">
        <v>68400</v>
      </c>
      <c r="BV33" s="39">
        <v>68400</v>
      </c>
      <c r="BW33" s="43">
        <v>0</v>
      </c>
      <c r="BX33" s="36">
        <v>0</v>
      </c>
      <c r="BY33" s="43">
        <v>0</v>
      </c>
      <c r="BZ33" s="5">
        <v>0</v>
      </c>
      <c r="CA33" s="5">
        <v>0</v>
      </c>
      <c r="CB33" s="6">
        <v>10300</v>
      </c>
      <c r="CC33" s="27">
        <v>10300</v>
      </c>
      <c r="CD33" s="36">
        <v>0</v>
      </c>
      <c r="CE33" s="36">
        <v>0</v>
      </c>
      <c r="CF33" s="36">
        <v>0</v>
      </c>
      <c r="CG33" s="43">
        <v>0</v>
      </c>
      <c r="CH33" s="47">
        <v>0</v>
      </c>
      <c r="CI33" s="55">
        <f t="shared" si="25"/>
        <v>183221</v>
      </c>
      <c r="CJ33" s="55">
        <f t="shared" si="37"/>
        <v>68400</v>
      </c>
      <c r="CK33" s="55">
        <f t="shared" si="38"/>
        <v>0</v>
      </c>
      <c r="CL33" s="55">
        <f t="shared" si="39"/>
        <v>68</v>
      </c>
      <c r="CM33" s="55">
        <f t="shared" si="40"/>
        <v>251689</v>
      </c>
      <c r="CN33" s="59">
        <f t="shared" si="41"/>
        <v>72.796586263205782</v>
      </c>
      <c r="CO33" s="59">
        <v>72.796586263205782</v>
      </c>
      <c r="CP33" s="59">
        <v>72.796586263205782</v>
      </c>
      <c r="CQ33" s="55">
        <f t="shared" si="26"/>
        <v>329.00522875816995</v>
      </c>
      <c r="CR33" s="55">
        <f t="shared" si="42"/>
        <v>251689</v>
      </c>
      <c r="CS33" s="55">
        <f t="shared" si="27"/>
        <v>329.00522875816995</v>
      </c>
      <c r="CT33" s="55">
        <f t="shared" si="28"/>
        <v>251689</v>
      </c>
      <c r="CU33" s="55">
        <f t="shared" si="29"/>
        <v>329.00522875816995</v>
      </c>
      <c r="CV33" s="55">
        <f t="shared" si="43"/>
        <v>43.713725490196076</v>
      </c>
      <c r="CW33" s="55">
        <f t="shared" si="30"/>
        <v>1.6339869281045751</v>
      </c>
      <c r="CX33" s="55">
        <f t="shared" si="44"/>
        <v>40.196078431372548</v>
      </c>
      <c r="CY33" s="55">
        <f t="shared" si="31"/>
        <v>9.1503267973856203E-2</v>
      </c>
      <c r="CZ33" s="55">
        <f t="shared" si="45"/>
        <v>0.36601307189542481</v>
      </c>
      <c r="DA33" s="55">
        <f t="shared" si="46"/>
        <v>111.17647058823529</v>
      </c>
      <c r="DB33" s="55">
        <f t="shared" si="32"/>
        <v>0</v>
      </c>
      <c r="DC33" s="55">
        <f t="shared" si="47"/>
        <v>111.17647058823529</v>
      </c>
      <c r="DD33" s="55">
        <f t="shared" si="33"/>
        <v>89.411764705882348</v>
      </c>
      <c r="DE33" s="55">
        <f t="shared" si="48"/>
        <v>0</v>
      </c>
      <c r="DF33" s="55">
        <f t="shared" si="34"/>
        <v>13.464052287581699</v>
      </c>
      <c r="DG33" s="55">
        <f t="shared" si="35"/>
        <v>0</v>
      </c>
      <c r="DH33" s="55">
        <f t="shared" si="49"/>
        <v>13.464052287581699</v>
      </c>
      <c r="DI33" s="55">
        <f t="shared" si="36"/>
        <v>89.411764705882348</v>
      </c>
    </row>
    <row r="34" spans="1:113">
      <c r="A34" s="7" t="s">
        <v>487</v>
      </c>
      <c r="B34" s="3" t="s">
        <v>80</v>
      </c>
      <c r="C34" s="3" t="s">
        <v>488</v>
      </c>
      <c r="D34" s="4">
        <v>10195</v>
      </c>
      <c r="E34" s="5">
        <v>0</v>
      </c>
      <c r="F34" s="5">
        <v>0</v>
      </c>
      <c r="G34" s="5">
        <v>0</v>
      </c>
      <c r="H34" s="27">
        <v>0</v>
      </c>
      <c r="I34" s="27">
        <v>0</v>
      </c>
      <c r="J34" s="27">
        <v>0</v>
      </c>
      <c r="K34" s="27">
        <v>0</v>
      </c>
      <c r="L34" s="27">
        <v>39780</v>
      </c>
      <c r="M34" s="27">
        <v>27020</v>
      </c>
      <c r="N34" s="27">
        <v>0</v>
      </c>
      <c r="O34" s="27">
        <v>0</v>
      </c>
      <c r="P34" s="27">
        <v>277090</v>
      </c>
      <c r="Q34" s="27">
        <v>0</v>
      </c>
      <c r="R34" s="27">
        <v>269270</v>
      </c>
      <c r="S34" s="27">
        <v>0</v>
      </c>
      <c r="T34" s="25">
        <v>40</v>
      </c>
      <c r="U34" s="27">
        <v>5340</v>
      </c>
      <c r="V34" s="5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337</v>
      </c>
      <c r="AB34" s="5">
        <v>0</v>
      </c>
      <c r="AC34" s="5">
        <v>0</v>
      </c>
      <c r="AD34" s="5">
        <v>0</v>
      </c>
      <c r="AE34" s="27">
        <v>0</v>
      </c>
      <c r="AF34" s="5">
        <v>0</v>
      </c>
      <c r="AG34" s="5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5">
        <v>0</v>
      </c>
      <c r="AN34" s="5">
        <v>0</v>
      </c>
      <c r="AO34" s="5">
        <v>0</v>
      </c>
      <c r="AP34" s="27">
        <v>0</v>
      </c>
      <c r="AQ34" s="5">
        <v>0</v>
      </c>
      <c r="AR34" s="5">
        <v>0</v>
      </c>
      <c r="AS34" s="5">
        <v>0</v>
      </c>
      <c r="AT34" s="27">
        <v>493020</v>
      </c>
      <c r="AU34" s="27">
        <v>0</v>
      </c>
      <c r="AV34" s="27">
        <v>1333550</v>
      </c>
      <c r="AW34" s="27">
        <v>39830</v>
      </c>
      <c r="AX34" s="33">
        <v>0</v>
      </c>
      <c r="AY34" s="33">
        <v>0</v>
      </c>
      <c r="AZ34" s="33">
        <v>0</v>
      </c>
      <c r="BA34" s="33">
        <v>180</v>
      </c>
      <c r="BB34" s="27">
        <v>610</v>
      </c>
      <c r="BC34" s="27">
        <v>15280</v>
      </c>
      <c r="BD34" s="27">
        <v>7360</v>
      </c>
      <c r="BE34" s="27">
        <v>0</v>
      </c>
      <c r="BF34" s="25">
        <v>2860</v>
      </c>
      <c r="BG34" s="25">
        <v>1520</v>
      </c>
      <c r="BH34" s="25">
        <v>0</v>
      </c>
      <c r="BI34" s="25">
        <v>1055</v>
      </c>
      <c r="BJ34" s="25">
        <v>0</v>
      </c>
      <c r="BK34" s="27">
        <v>520</v>
      </c>
      <c r="BL34" s="27">
        <v>0</v>
      </c>
      <c r="BM34" s="43">
        <v>13070</v>
      </c>
      <c r="BN34" s="27">
        <v>43960</v>
      </c>
      <c r="BO34" s="27">
        <v>88270</v>
      </c>
      <c r="BP34" s="47">
        <v>0</v>
      </c>
      <c r="BQ34" s="27">
        <v>0</v>
      </c>
      <c r="BR34" s="27">
        <v>31490</v>
      </c>
      <c r="BS34" s="27">
        <v>130880</v>
      </c>
      <c r="BT34" s="36">
        <v>0</v>
      </c>
      <c r="BU34" s="39">
        <v>996260</v>
      </c>
      <c r="BV34" s="39">
        <v>996260</v>
      </c>
      <c r="BW34" s="43">
        <v>0</v>
      </c>
      <c r="BX34" s="36">
        <v>0</v>
      </c>
      <c r="BY34" s="43">
        <v>191640</v>
      </c>
      <c r="BZ34" s="5">
        <v>0</v>
      </c>
      <c r="CA34" s="5">
        <v>0</v>
      </c>
      <c r="CB34" s="6">
        <v>139930</v>
      </c>
      <c r="CC34" s="27">
        <v>139930</v>
      </c>
      <c r="CD34" s="36">
        <v>0</v>
      </c>
      <c r="CE34" s="36">
        <v>0</v>
      </c>
      <c r="CF34" s="36">
        <v>0</v>
      </c>
      <c r="CG34" s="43">
        <v>0</v>
      </c>
      <c r="CH34" s="47">
        <v>0</v>
      </c>
      <c r="CI34" s="55">
        <f t="shared" si="25"/>
        <v>2956607</v>
      </c>
      <c r="CJ34" s="55">
        <f t="shared" si="37"/>
        <v>996260</v>
      </c>
      <c r="CK34" s="55">
        <f t="shared" si="38"/>
        <v>0</v>
      </c>
      <c r="CL34" s="55">
        <f t="shared" si="39"/>
        <v>5655</v>
      </c>
      <c r="CM34" s="55">
        <f t="shared" si="40"/>
        <v>3958522</v>
      </c>
      <c r="CN34" s="59">
        <f t="shared" si="41"/>
        <v>74.689669528172388</v>
      </c>
      <c r="CO34" s="59">
        <v>74.689669528172388</v>
      </c>
      <c r="CP34" s="59">
        <v>74.689669528172388</v>
      </c>
      <c r="CQ34" s="55">
        <f t="shared" si="26"/>
        <v>388.28072584600295</v>
      </c>
      <c r="CR34" s="55">
        <f t="shared" si="42"/>
        <v>4150162</v>
      </c>
      <c r="CS34" s="55">
        <f t="shared" si="27"/>
        <v>407.07817557626288</v>
      </c>
      <c r="CT34" s="55">
        <f t="shared" si="28"/>
        <v>4150162</v>
      </c>
      <c r="CU34" s="55">
        <f t="shared" si="29"/>
        <v>407.07817557626288</v>
      </c>
      <c r="CV34" s="55">
        <f t="shared" si="43"/>
        <v>52.260912211868565</v>
      </c>
      <c r="CW34" s="55">
        <f t="shared" si="30"/>
        <v>2.6503187837175086</v>
      </c>
      <c r="CX34" s="55">
        <f t="shared" si="44"/>
        <v>26.411966650318785</v>
      </c>
      <c r="CY34" s="55">
        <f t="shared" si="31"/>
        <v>3.0887690044139284</v>
      </c>
      <c r="CZ34" s="55">
        <f t="shared" si="45"/>
        <v>8.6581657675331041</v>
      </c>
      <c r="DA34" s="55">
        <f t="shared" si="46"/>
        <v>130.80431584109857</v>
      </c>
      <c r="DB34" s="55">
        <f t="shared" si="32"/>
        <v>12.837665522314861</v>
      </c>
      <c r="DC34" s="55">
        <f t="shared" si="47"/>
        <v>143.64198136341344</v>
      </c>
      <c r="DD34" s="55">
        <f t="shared" si="33"/>
        <v>97.720451201569404</v>
      </c>
      <c r="DE34" s="55">
        <f t="shared" si="48"/>
        <v>7.1855811672388423</v>
      </c>
      <c r="DF34" s="55">
        <f t="shared" si="34"/>
        <v>13.725355566454144</v>
      </c>
      <c r="DG34" s="55">
        <f t="shared" si="35"/>
        <v>0</v>
      </c>
      <c r="DH34" s="55">
        <f t="shared" si="49"/>
        <v>13.725355566454144</v>
      </c>
      <c r="DI34" s="55">
        <f t="shared" si="36"/>
        <v>97.720451201569404</v>
      </c>
    </row>
    <row r="35" spans="1:113">
      <c r="A35" s="7" t="s">
        <v>489</v>
      </c>
      <c r="B35" s="3" t="s">
        <v>80</v>
      </c>
      <c r="C35" s="3" t="s">
        <v>490</v>
      </c>
      <c r="D35" s="4">
        <v>915</v>
      </c>
      <c r="E35" s="5">
        <v>0</v>
      </c>
      <c r="F35" s="5">
        <v>0</v>
      </c>
      <c r="G35" s="5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2310</v>
      </c>
      <c r="O35" s="27">
        <v>0</v>
      </c>
      <c r="P35" s="27">
        <v>35220</v>
      </c>
      <c r="Q35" s="27">
        <v>0</v>
      </c>
      <c r="R35" s="27">
        <v>43230</v>
      </c>
      <c r="S35" s="27">
        <v>0</v>
      </c>
      <c r="T35" s="24">
        <v>0</v>
      </c>
      <c r="U35" s="27">
        <v>0</v>
      </c>
      <c r="V35" s="5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5">
        <v>0</v>
      </c>
      <c r="AC35" s="5">
        <v>0</v>
      </c>
      <c r="AD35" s="5">
        <v>0</v>
      </c>
      <c r="AE35" s="27">
        <v>0</v>
      </c>
      <c r="AF35" s="5">
        <v>0</v>
      </c>
      <c r="AG35" s="5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5">
        <v>0</v>
      </c>
      <c r="AN35" s="5">
        <v>0</v>
      </c>
      <c r="AO35" s="5">
        <v>0</v>
      </c>
      <c r="AP35" s="27">
        <v>0</v>
      </c>
      <c r="AQ35" s="5">
        <v>0</v>
      </c>
      <c r="AR35" s="5">
        <v>0</v>
      </c>
      <c r="AS35" s="5">
        <v>0</v>
      </c>
      <c r="AT35" s="27">
        <v>72170</v>
      </c>
      <c r="AU35" s="27">
        <v>0</v>
      </c>
      <c r="AV35" s="27">
        <v>142150</v>
      </c>
      <c r="AW35" s="27">
        <v>5850</v>
      </c>
      <c r="AX35" s="32">
        <v>0</v>
      </c>
      <c r="AY35" s="32">
        <v>0</v>
      </c>
      <c r="AZ35" s="32">
        <v>0</v>
      </c>
      <c r="BA35" s="32">
        <v>0</v>
      </c>
      <c r="BB35" s="27">
        <v>0</v>
      </c>
      <c r="BC35" s="27">
        <v>0</v>
      </c>
      <c r="BD35" s="27">
        <v>520</v>
      </c>
      <c r="BE35" s="27">
        <v>0</v>
      </c>
      <c r="BF35" s="24">
        <v>580</v>
      </c>
      <c r="BG35" s="24">
        <v>0</v>
      </c>
      <c r="BH35" s="24">
        <v>0</v>
      </c>
      <c r="BI35" s="24">
        <v>60</v>
      </c>
      <c r="BJ35" s="24">
        <v>0</v>
      </c>
      <c r="BK35" s="27">
        <v>480</v>
      </c>
      <c r="BL35" s="27">
        <v>0</v>
      </c>
      <c r="BM35" s="27">
        <v>2340</v>
      </c>
      <c r="BN35" s="27">
        <v>2320</v>
      </c>
      <c r="BO35" s="27">
        <v>9450</v>
      </c>
      <c r="BP35" s="47">
        <v>0</v>
      </c>
      <c r="BQ35" s="27">
        <v>0</v>
      </c>
      <c r="BR35" s="27">
        <v>2200</v>
      </c>
      <c r="BS35" s="27">
        <v>1890</v>
      </c>
      <c r="BT35" s="36">
        <v>0</v>
      </c>
      <c r="BU35" s="39">
        <v>146950</v>
      </c>
      <c r="BV35" s="39">
        <v>146950</v>
      </c>
      <c r="BW35" s="43">
        <v>0</v>
      </c>
      <c r="BX35" s="36">
        <v>0</v>
      </c>
      <c r="BY35" s="43">
        <v>0</v>
      </c>
      <c r="BZ35" s="5">
        <v>0</v>
      </c>
      <c r="CA35" s="5">
        <v>0</v>
      </c>
      <c r="CB35" s="6">
        <v>13200</v>
      </c>
      <c r="CC35" s="27">
        <v>13200</v>
      </c>
      <c r="CD35" s="36">
        <v>0</v>
      </c>
      <c r="CE35" s="36">
        <v>0</v>
      </c>
      <c r="CF35" s="36">
        <v>0</v>
      </c>
      <c r="CG35" s="43">
        <v>0</v>
      </c>
      <c r="CH35" s="47">
        <v>0</v>
      </c>
      <c r="CI35" s="55">
        <f t="shared" si="25"/>
        <v>333330</v>
      </c>
      <c r="CJ35" s="55">
        <f t="shared" si="37"/>
        <v>146950</v>
      </c>
      <c r="CK35" s="55">
        <f t="shared" si="38"/>
        <v>0</v>
      </c>
      <c r="CL35" s="55">
        <f t="shared" si="39"/>
        <v>640</v>
      </c>
      <c r="CM35" s="55">
        <f t="shared" si="40"/>
        <v>480920</v>
      </c>
      <c r="CN35" s="59">
        <f t="shared" si="41"/>
        <v>69.31090410047409</v>
      </c>
      <c r="CO35" s="59">
        <v>69.31090410047409</v>
      </c>
      <c r="CP35" s="59">
        <v>69.31090410047409</v>
      </c>
      <c r="CQ35" s="55">
        <f t="shared" si="26"/>
        <v>525.59562841530055</v>
      </c>
      <c r="CR35" s="55">
        <f t="shared" si="42"/>
        <v>480920</v>
      </c>
      <c r="CS35" s="55">
        <f t="shared" si="27"/>
        <v>525.59562841530055</v>
      </c>
      <c r="CT35" s="55">
        <f t="shared" si="28"/>
        <v>480920</v>
      </c>
      <c r="CU35" s="55">
        <f t="shared" si="29"/>
        <v>525.59562841530055</v>
      </c>
      <c r="CV35" s="55">
        <f t="shared" si="43"/>
        <v>78.874316939890704</v>
      </c>
      <c r="CW35" s="55">
        <f t="shared" si="30"/>
        <v>0</v>
      </c>
      <c r="CX35" s="55">
        <f t="shared" si="44"/>
        <v>47.245901639344261</v>
      </c>
      <c r="CY35" s="55">
        <f t="shared" si="31"/>
        <v>2.4043715846994536</v>
      </c>
      <c r="CZ35" s="55">
        <f t="shared" si="45"/>
        <v>12.852459016393443</v>
      </c>
      <c r="DA35" s="55">
        <f t="shared" si="46"/>
        <v>155.35519125683061</v>
      </c>
      <c r="DB35" s="55">
        <f t="shared" si="32"/>
        <v>2.0655737704918034</v>
      </c>
      <c r="DC35" s="55">
        <f t="shared" si="47"/>
        <v>157.4207650273224</v>
      </c>
      <c r="DD35" s="55">
        <f t="shared" si="33"/>
        <v>160.60109289617486</v>
      </c>
      <c r="DE35" s="55">
        <f t="shared" si="48"/>
        <v>5.0928961748633883</v>
      </c>
      <c r="DF35" s="55">
        <f t="shared" si="34"/>
        <v>14.426229508196721</v>
      </c>
      <c r="DG35" s="55">
        <f t="shared" si="35"/>
        <v>0</v>
      </c>
      <c r="DH35" s="55">
        <f t="shared" si="49"/>
        <v>14.426229508196721</v>
      </c>
      <c r="DI35" s="55">
        <f t="shared" si="36"/>
        <v>160.60109289617486</v>
      </c>
    </row>
    <row r="36" spans="1:113">
      <c r="A36" s="7" t="s">
        <v>151</v>
      </c>
      <c r="B36" s="3" t="s">
        <v>80</v>
      </c>
      <c r="C36" s="3" t="s">
        <v>152</v>
      </c>
      <c r="D36" s="4">
        <v>1108</v>
      </c>
      <c r="E36" s="5">
        <v>0</v>
      </c>
      <c r="F36" s="5">
        <v>0</v>
      </c>
      <c r="G36" s="5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1530</v>
      </c>
      <c r="N36" s="27">
        <v>0</v>
      </c>
      <c r="O36" s="27">
        <v>0</v>
      </c>
      <c r="P36" s="27">
        <v>24880</v>
      </c>
      <c r="Q36" s="27">
        <v>0</v>
      </c>
      <c r="R36" s="27">
        <v>44910</v>
      </c>
      <c r="S36" s="27">
        <v>0</v>
      </c>
      <c r="T36" s="24">
        <v>0</v>
      </c>
      <c r="U36" s="27">
        <v>0</v>
      </c>
      <c r="V36" s="5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5">
        <v>0</v>
      </c>
      <c r="AC36" s="5">
        <v>0</v>
      </c>
      <c r="AD36" s="5">
        <v>0</v>
      </c>
      <c r="AE36" s="27">
        <v>0</v>
      </c>
      <c r="AF36" s="5">
        <v>0</v>
      </c>
      <c r="AG36" s="5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5">
        <v>0</v>
      </c>
      <c r="AN36" s="5">
        <v>0</v>
      </c>
      <c r="AO36" s="5">
        <v>0</v>
      </c>
      <c r="AP36" s="27">
        <v>0</v>
      </c>
      <c r="AQ36" s="5">
        <v>0</v>
      </c>
      <c r="AR36" s="5">
        <v>0</v>
      </c>
      <c r="AS36" s="5">
        <v>0</v>
      </c>
      <c r="AT36" s="27">
        <v>45643</v>
      </c>
      <c r="AU36" s="27">
        <v>0</v>
      </c>
      <c r="AV36" s="27">
        <v>126250</v>
      </c>
      <c r="AW36" s="27">
        <v>2510</v>
      </c>
      <c r="AX36" s="32">
        <v>0</v>
      </c>
      <c r="AY36" s="32">
        <v>0</v>
      </c>
      <c r="AZ36" s="32">
        <v>0</v>
      </c>
      <c r="BA36" s="32">
        <v>0</v>
      </c>
      <c r="BB36" s="27">
        <v>0</v>
      </c>
      <c r="BC36" s="27">
        <v>0</v>
      </c>
      <c r="BD36" s="27">
        <v>540</v>
      </c>
      <c r="BE36" s="27">
        <v>0</v>
      </c>
      <c r="BF36" s="24">
        <v>0</v>
      </c>
      <c r="BG36" s="24">
        <v>0</v>
      </c>
      <c r="BH36" s="24">
        <v>0</v>
      </c>
      <c r="BI36" s="24">
        <v>117</v>
      </c>
      <c r="BJ36" s="24">
        <v>0</v>
      </c>
      <c r="BK36" s="27">
        <v>50</v>
      </c>
      <c r="BL36" s="27">
        <v>0</v>
      </c>
      <c r="BM36" s="27">
        <v>0</v>
      </c>
      <c r="BN36" s="27">
        <v>0</v>
      </c>
      <c r="BO36" s="27">
        <v>0</v>
      </c>
      <c r="BP36" s="47">
        <v>0</v>
      </c>
      <c r="BQ36" s="27">
        <v>0</v>
      </c>
      <c r="BR36" s="27">
        <v>0</v>
      </c>
      <c r="BS36" s="27">
        <v>19090</v>
      </c>
      <c r="BT36" s="36">
        <v>0</v>
      </c>
      <c r="BU36" s="39">
        <v>109497</v>
      </c>
      <c r="BV36" s="39">
        <v>109497</v>
      </c>
      <c r="BW36" s="43">
        <v>0</v>
      </c>
      <c r="BX36" s="36">
        <v>0</v>
      </c>
      <c r="BY36" s="43">
        <v>0</v>
      </c>
      <c r="BZ36" s="5">
        <v>0</v>
      </c>
      <c r="CA36" s="5">
        <v>0</v>
      </c>
      <c r="CB36" s="6">
        <v>11610</v>
      </c>
      <c r="CC36" s="27">
        <v>11610</v>
      </c>
      <c r="CD36" s="36">
        <v>0</v>
      </c>
      <c r="CE36" s="36">
        <v>0</v>
      </c>
      <c r="CF36" s="36">
        <v>0</v>
      </c>
      <c r="CG36" s="43">
        <v>0</v>
      </c>
      <c r="CH36" s="47">
        <v>0</v>
      </c>
      <c r="CI36" s="55">
        <f t="shared" si="25"/>
        <v>277013</v>
      </c>
      <c r="CJ36" s="55">
        <f t="shared" si="37"/>
        <v>109497</v>
      </c>
      <c r="CK36" s="55">
        <f t="shared" si="38"/>
        <v>0</v>
      </c>
      <c r="CL36" s="55">
        <f t="shared" si="39"/>
        <v>117</v>
      </c>
      <c r="CM36" s="55">
        <f t="shared" si="40"/>
        <v>386627</v>
      </c>
      <c r="CN36" s="59">
        <f t="shared" si="41"/>
        <v>71.648643265990216</v>
      </c>
      <c r="CO36" s="59">
        <v>71.648643265990216</v>
      </c>
      <c r="CP36" s="59">
        <v>71.648643265990216</v>
      </c>
      <c r="CQ36" s="55">
        <f t="shared" si="26"/>
        <v>348.94133574007219</v>
      </c>
      <c r="CR36" s="55">
        <f t="shared" si="42"/>
        <v>386627</v>
      </c>
      <c r="CS36" s="55">
        <f t="shared" si="27"/>
        <v>348.94133574007219</v>
      </c>
      <c r="CT36" s="55">
        <f t="shared" si="28"/>
        <v>386627</v>
      </c>
      <c r="CU36" s="55">
        <f t="shared" si="29"/>
        <v>348.94133574007219</v>
      </c>
      <c r="CV36" s="55">
        <f t="shared" si="43"/>
        <v>41.194043321299638</v>
      </c>
      <c r="CW36" s="55">
        <f t="shared" si="30"/>
        <v>1.3808664259927799</v>
      </c>
      <c r="CX36" s="55">
        <f t="shared" si="44"/>
        <v>40.532490974729242</v>
      </c>
      <c r="CY36" s="55">
        <f t="shared" si="31"/>
        <v>0</v>
      </c>
      <c r="CZ36" s="55">
        <f t="shared" si="45"/>
        <v>0</v>
      </c>
      <c r="DA36" s="55">
        <f t="shared" si="46"/>
        <v>113.94404332129965</v>
      </c>
      <c r="DB36" s="55">
        <f t="shared" si="32"/>
        <v>17.229241877256317</v>
      </c>
      <c r="DC36" s="55">
        <f t="shared" si="47"/>
        <v>131.17328519855596</v>
      </c>
      <c r="DD36" s="55">
        <f t="shared" si="33"/>
        <v>98.8240072202166</v>
      </c>
      <c r="DE36" s="55">
        <f t="shared" si="48"/>
        <v>0</v>
      </c>
      <c r="DF36" s="55">
        <f t="shared" si="34"/>
        <v>10.478339350180505</v>
      </c>
      <c r="DG36" s="55">
        <f t="shared" si="35"/>
        <v>0</v>
      </c>
      <c r="DH36" s="55">
        <f t="shared" si="49"/>
        <v>10.478339350180505</v>
      </c>
      <c r="DI36" s="55">
        <f t="shared" si="36"/>
        <v>98.8240072202166</v>
      </c>
    </row>
    <row r="37" spans="1:113">
      <c r="A37" s="7" t="s">
        <v>183</v>
      </c>
      <c r="B37" s="3" t="s">
        <v>80</v>
      </c>
      <c r="C37" s="3" t="s">
        <v>184</v>
      </c>
      <c r="D37" s="4">
        <v>1998</v>
      </c>
      <c r="E37" s="5">
        <v>0</v>
      </c>
      <c r="F37" s="5">
        <v>0</v>
      </c>
      <c r="G37" s="5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10660</v>
      </c>
      <c r="M37" s="27">
        <v>0</v>
      </c>
      <c r="N37" s="27">
        <v>0</v>
      </c>
      <c r="O37" s="27">
        <v>0</v>
      </c>
      <c r="P37" s="27">
        <v>45180</v>
      </c>
      <c r="Q37" s="27">
        <v>0</v>
      </c>
      <c r="R37" s="27">
        <v>55030</v>
      </c>
      <c r="S37" s="27">
        <v>0</v>
      </c>
      <c r="T37" s="24">
        <v>0</v>
      </c>
      <c r="U37" s="27">
        <v>0</v>
      </c>
      <c r="V37" s="5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130</v>
      </c>
      <c r="AB37" s="5">
        <v>0</v>
      </c>
      <c r="AC37" s="5">
        <v>0</v>
      </c>
      <c r="AD37" s="5">
        <v>0</v>
      </c>
      <c r="AE37" s="27">
        <v>0</v>
      </c>
      <c r="AF37" s="5">
        <v>0</v>
      </c>
      <c r="AG37" s="5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5">
        <v>0</v>
      </c>
      <c r="AN37" s="5">
        <v>0</v>
      </c>
      <c r="AO37" s="5">
        <v>0</v>
      </c>
      <c r="AP37" s="27">
        <v>0</v>
      </c>
      <c r="AQ37" s="5">
        <v>0</v>
      </c>
      <c r="AR37" s="5">
        <v>0</v>
      </c>
      <c r="AS37" s="5">
        <v>0</v>
      </c>
      <c r="AT37" s="27">
        <v>60570</v>
      </c>
      <c r="AU37" s="27">
        <v>0</v>
      </c>
      <c r="AV37" s="27">
        <v>272340</v>
      </c>
      <c r="AW37" s="27">
        <v>8330</v>
      </c>
      <c r="AX37" s="32">
        <v>0</v>
      </c>
      <c r="AY37" s="32">
        <v>0</v>
      </c>
      <c r="AZ37" s="32">
        <v>0</v>
      </c>
      <c r="BA37" s="32">
        <v>0</v>
      </c>
      <c r="BB37" s="27">
        <v>135</v>
      </c>
      <c r="BC37" s="27">
        <v>0</v>
      </c>
      <c r="BD37" s="27">
        <v>1205</v>
      </c>
      <c r="BE37" s="27">
        <v>0</v>
      </c>
      <c r="BF37" s="24">
        <v>0</v>
      </c>
      <c r="BG37" s="24">
        <v>0</v>
      </c>
      <c r="BH37" s="24">
        <v>0</v>
      </c>
      <c r="BI37" s="24">
        <v>200</v>
      </c>
      <c r="BJ37" s="24">
        <v>0</v>
      </c>
      <c r="BK37" s="27">
        <v>240</v>
      </c>
      <c r="BL37" s="27">
        <v>0</v>
      </c>
      <c r="BM37" s="27">
        <v>0</v>
      </c>
      <c r="BN37" s="27">
        <v>0</v>
      </c>
      <c r="BO37" s="27">
        <v>11690</v>
      </c>
      <c r="BP37" s="47">
        <v>0</v>
      </c>
      <c r="BQ37" s="27">
        <v>0</v>
      </c>
      <c r="BR37" s="27">
        <v>4950</v>
      </c>
      <c r="BS37" s="27">
        <v>12080</v>
      </c>
      <c r="BT37" s="36">
        <v>0</v>
      </c>
      <c r="BU37" s="39">
        <v>158170</v>
      </c>
      <c r="BV37" s="39">
        <v>158170</v>
      </c>
      <c r="BW37" s="43">
        <v>0</v>
      </c>
      <c r="BX37" s="36">
        <v>0</v>
      </c>
      <c r="BY37" s="43">
        <v>0</v>
      </c>
      <c r="BZ37" s="5">
        <v>0</v>
      </c>
      <c r="CA37" s="5">
        <v>0</v>
      </c>
      <c r="CB37" s="6">
        <v>17750</v>
      </c>
      <c r="CC37" s="27">
        <v>17750</v>
      </c>
      <c r="CD37" s="36">
        <v>0</v>
      </c>
      <c r="CE37" s="36">
        <v>0</v>
      </c>
      <c r="CF37" s="36">
        <v>0</v>
      </c>
      <c r="CG37" s="43">
        <v>0</v>
      </c>
      <c r="CH37" s="47">
        <v>0</v>
      </c>
      <c r="CI37" s="55">
        <f t="shared" si="25"/>
        <v>500290</v>
      </c>
      <c r="CJ37" s="55">
        <f t="shared" si="37"/>
        <v>158170</v>
      </c>
      <c r="CK37" s="55">
        <f t="shared" si="38"/>
        <v>0</v>
      </c>
      <c r="CL37" s="55">
        <f t="shared" si="39"/>
        <v>200</v>
      </c>
      <c r="CM37" s="55">
        <f t="shared" si="40"/>
        <v>658660</v>
      </c>
      <c r="CN37" s="59">
        <f t="shared" si="41"/>
        <v>75.955728296845109</v>
      </c>
      <c r="CO37" s="59">
        <v>75.955728296845109</v>
      </c>
      <c r="CP37" s="59">
        <v>75.955728296845109</v>
      </c>
      <c r="CQ37" s="55">
        <f t="shared" si="26"/>
        <v>329.65965965965967</v>
      </c>
      <c r="CR37" s="55">
        <f t="shared" si="42"/>
        <v>658660</v>
      </c>
      <c r="CS37" s="55">
        <f t="shared" si="27"/>
        <v>329.65965965965967</v>
      </c>
      <c r="CT37" s="55">
        <f t="shared" si="28"/>
        <v>658660</v>
      </c>
      <c r="CU37" s="55">
        <f t="shared" si="29"/>
        <v>329.65965965965967</v>
      </c>
      <c r="CV37" s="55">
        <f t="shared" si="43"/>
        <v>35.650650650650654</v>
      </c>
      <c r="CW37" s="55">
        <f t="shared" si="30"/>
        <v>0</v>
      </c>
      <c r="CX37" s="55">
        <f t="shared" si="44"/>
        <v>27.542542542542542</v>
      </c>
      <c r="CY37" s="55">
        <f t="shared" si="31"/>
        <v>2.4774774774774775</v>
      </c>
      <c r="CZ37" s="55">
        <f t="shared" si="45"/>
        <v>5.8508508508508505</v>
      </c>
      <c r="DA37" s="55">
        <f t="shared" si="46"/>
        <v>136.30630630630631</v>
      </c>
      <c r="DB37" s="55">
        <f t="shared" si="32"/>
        <v>6.0460460460460457</v>
      </c>
      <c r="DC37" s="55">
        <f t="shared" si="47"/>
        <v>142.35235235235237</v>
      </c>
      <c r="DD37" s="55">
        <f t="shared" si="33"/>
        <v>79.164164164164163</v>
      </c>
      <c r="DE37" s="55">
        <f t="shared" si="48"/>
        <v>0.13263263263263264</v>
      </c>
      <c r="DF37" s="55">
        <f t="shared" si="34"/>
        <v>8.8838838838838843</v>
      </c>
      <c r="DG37" s="55">
        <f t="shared" si="35"/>
        <v>0</v>
      </c>
      <c r="DH37" s="55">
        <f t="shared" si="49"/>
        <v>8.8838838838838843</v>
      </c>
      <c r="DI37" s="55">
        <f t="shared" si="36"/>
        <v>79.164164164164163</v>
      </c>
    </row>
    <row r="38" spans="1:113">
      <c r="A38" s="7" t="s">
        <v>79</v>
      </c>
      <c r="B38" s="3" t="s">
        <v>80</v>
      </c>
      <c r="C38" s="3" t="s">
        <v>81</v>
      </c>
      <c r="D38" s="4">
        <v>866</v>
      </c>
      <c r="E38" s="5">
        <v>0</v>
      </c>
      <c r="F38" s="5">
        <v>0</v>
      </c>
      <c r="G38" s="5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16800</v>
      </c>
      <c r="Q38" s="27">
        <v>0</v>
      </c>
      <c r="R38" s="27">
        <v>27160</v>
      </c>
      <c r="S38" s="27">
        <v>0</v>
      </c>
      <c r="T38" s="24">
        <v>0</v>
      </c>
      <c r="U38" s="27">
        <v>2160</v>
      </c>
      <c r="V38" s="5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5">
        <v>0</v>
      </c>
      <c r="AC38" s="5">
        <v>0</v>
      </c>
      <c r="AD38" s="5">
        <v>0</v>
      </c>
      <c r="AE38" s="27">
        <v>0</v>
      </c>
      <c r="AF38" s="5">
        <v>0</v>
      </c>
      <c r="AG38" s="5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5">
        <v>0</v>
      </c>
      <c r="AN38" s="5">
        <v>0</v>
      </c>
      <c r="AO38" s="5">
        <v>0</v>
      </c>
      <c r="AP38" s="27">
        <v>0</v>
      </c>
      <c r="AQ38" s="5">
        <v>0</v>
      </c>
      <c r="AR38" s="5">
        <v>0</v>
      </c>
      <c r="AS38" s="5">
        <v>0</v>
      </c>
      <c r="AT38" s="27">
        <v>26010</v>
      </c>
      <c r="AU38" s="27">
        <v>0</v>
      </c>
      <c r="AV38" s="27">
        <v>150180</v>
      </c>
      <c r="AW38" s="27">
        <v>4280</v>
      </c>
      <c r="AX38" s="32">
        <v>0</v>
      </c>
      <c r="AY38" s="32">
        <v>0</v>
      </c>
      <c r="AZ38" s="32">
        <v>0</v>
      </c>
      <c r="BA38" s="32">
        <v>0</v>
      </c>
      <c r="BB38" s="27">
        <v>40</v>
      </c>
      <c r="BC38" s="27">
        <v>2040</v>
      </c>
      <c r="BD38" s="27">
        <v>680</v>
      </c>
      <c r="BE38" s="27">
        <v>0</v>
      </c>
      <c r="BF38" s="24">
        <v>0</v>
      </c>
      <c r="BG38" s="24">
        <v>0</v>
      </c>
      <c r="BH38" s="24">
        <v>0</v>
      </c>
      <c r="BI38" s="24">
        <v>50</v>
      </c>
      <c r="BJ38" s="24">
        <v>0</v>
      </c>
      <c r="BK38" s="27">
        <v>670</v>
      </c>
      <c r="BL38" s="27">
        <v>0</v>
      </c>
      <c r="BM38" s="27">
        <v>680</v>
      </c>
      <c r="BN38" s="27">
        <v>1940</v>
      </c>
      <c r="BO38" s="27">
        <v>12160</v>
      </c>
      <c r="BP38" s="47">
        <v>0</v>
      </c>
      <c r="BQ38" s="27">
        <v>0</v>
      </c>
      <c r="BR38" s="27">
        <v>8630</v>
      </c>
      <c r="BS38" s="27">
        <v>16590</v>
      </c>
      <c r="BT38" s="36">
        <v>0</v>
      </c>
      <c r="BU38" s="39">
        <v>90550</v>
      </c>
      <c r="BV38" s="39">
        <v>90550</v>
      </c>
      <c r="BW38" s="43">
        <v>0</v>
      </c>
      <c r="BX38" s="36">
        <v>0</v>
      </c>
      <c r="BY38" s="43">
        <v>0</v>
      </c>
      <c r="BZ38" s="6">
        <v>16000</v>
      </c>
      <c r="CA38" s="5">
        <v>0</v>
      </c>
      <c r="CB38" s="6">
        <v>30650</v>
      </c>
      <c r="CC38" s="27">
        <v>30650</v>
      </c>
      <c r="CD38" s="36">
        <v>0</v>
      </c>
      <c r="CE38" s="36">
        <v>0</v>
      </c>
      <c r="CF38" s="36">
        <v>0</v>
      </c>
      <c r="CG38" s="43">
        <v>0</v>
      </c>
      <c r="CH38" s="47">
        <v>0</v>
      </c>
      <c r="CI38" s="55">
        <f t="shared" si="25"/>
        <v>300670</v>
      </c>
      <c r="CJ38" s="55">
        <f t="shared" si="37"/>
        <v>90550</v>
      </c>
      <c r="CK38" s="55">
        <f t="shared" si="38"/>
        <v>0</v>
      </c>
      <c r="CL38" s="55">
        <f t="shared" si="39"/>
        <v>50</v>
      </c>
      <c r="CM38" s="55">
        <f t="shared" si="40"/>
        <v>391270</v>
      </c>
      <c r="CN38" s="59">
        <f t="shared" si="41"/>
        <v>76.844634140107857</v>
      </c>
      <c r="CO38" s="59">
        <v>76.844634140107857</v>
      </c>
      <c r="CP38" s="59">
        <v>76.844634140107857</v>
      </c>
      <c r="CQ38" s="55">
        <f t="shared" si="26"/>
        <v>451.81293302540416</v>
      </c>
      <c r="CR38" s="55">
        <f t="shared" si="42"/>
        <v>391270</v>
      </c>
      <c r="CS38" s="55">
        <f t="shared" si="27"/>
        <v>451.81293302540416</v>
      </c>
      <c r="CT38" s="55">
        <f t="shared" si="28"/>
        <v>391270</v>
      </c>
      <c r="CU38" s="55">
        <f t="shared" si="29"/>
        <v>451.81293302540416</v>
      </c>
      <c r="CV38" s="55">
        <f t="shared" si="43"/>
        <v>30.034642032332563</v>
      </c>
      <c r="CW38" s="55">
        <f t="shared" si="30"/>
        <v>0</v>
      </c>
      <c r="CX38" s="55">
        <f t="shared" si="44"/>
        <v>31.362586605080832</v>
      </c>
      <c r="CY38" s="55">
        <f t="shared" si="31"/>
        <v>9.9653579676674369</v>
      </c>
      <c r="CZ38" s="55">
        <f t="shared" si="45"/>
        <v>14.041570438799075</v>
      </c>
      <c r="DA38" s="55">
        <f t="shared" si="46"/>
        <v>173.41801385681293</v>
      </c>
      <c r="DB38" s="55">
        <f t="shared" si="32"/>
        <v>19.157043879907622</v>
      </c>
      <c r="DC38" s="55">
        <f t="shared" si="47"/>
        <v>192.57505773672057</v>
      </c>
      <c r="DD38" s="55">
        <f t="shared" si="33"/>
        <v>104.56120092378752</v>
      </c>
      <c r="DE38" s="55">
        <f t="shared" si="48"/>
        <v>5.4272517321016167</v>
      </c>
      <c r="DF38" s="55">
        <f t="shared" si="34"/>
        <v>35.392609699769054</v>
      </c>
      <c r="DG38" s="55">
        <f t="shared" si="35"/>
        <v>0</v>
      </c>
      <c r="DH38" s="55">
        <f t="shared" si="49"/>
        <v>35.392609699769054</v>
      </c>
      <c r="DI38" s="55">
        <f t="shared" si="36"/>
        <v>104.56120092378752</v>
      </c>
    </row>
    <row r="39" spans="1:113">
      <c r="A39" s="7" t="s">
        <v>163</v>
      </c>
      <c r="B39" s="3" t="s">
        <v>80</v>
      </c>
      <c r="C39" s="3" t="s">
        <v>164</v>
      </c>
      <c r="D39" s="4">
        <v>1458</v>
      </c>
      <c r="E39" s="5">
        <v>0</v>
      </c>
      <c r="F39" s="5">
        <v>0</v>
      </c>
      <c r="G39" s="5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51640</v>
      </c>
      <c r="Q39" s="27">
        <v>0</v>
      </c>
      <c r="R39" s="27">
        <v>39110</v>
      </c>
      <c r="S39" s="27">
        <v>0</v>
      </c>
      <c r="T39" s="24">
        <v>0</v>
      </c>
      <c r="U39" s="27">
        <v>0</v>
      </c>
      <c r="V39" s="5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5">
        <v>0</v>
      </c>
      <c r="AC39" s="5">
        <v>0</v>
      </c>
      <c r="AD39" s="5">
        <v>0</v>
      </c>
      <c r="AE39" s="27">
        <v>0</v>
      </c>
      <c r="AF39" s="5">
        <v>0</v>
      </c>
      <c r="AG39" s="5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5">
        <v>0</v>
      </c>
      <c r="AN39" s="5">
        <v>0</v>
      </c>
      <c r="AO39" s="5">
        <v>0</v>
      </c>
      <c r="AP39" s="27">
        <v>0</v>
      </c>
      <c r="AQ39" s="5">
        <v>0</v>
      </c>
      <c r="AR39" s="5">
        <v>0</v>
      </c>
      <c r="AS39" s="5">
        <v>0</v>
      </c>
      <c r="AT39" s="27">
        <v>51440</v>
      </c>
      <c r="AU39" s="27">
        <v>0</v>
      </c>
      <c r="AV39" s="27">
        <v>171470</v>
      </c>
      <c r="AW39" s="27">
        <v>8580</v>
      </c>
      <c r="AX39" s="32">
        <v>0</v>
      </c>
      <c r="AY39" s="32">
        <v>0</v>
      </c>
      <c r="AZ39" s="32">
        <v>0</v>
      </c>
      <c r="BA39" s="32">
        <v>0</v>
      </c>
      <c r="BB39" s="27">
        <v>0</v>
      </c>
      <c r="BC39" s="27">
        <v>0</v>
      </c>
      <c r="BD39" s="27">
        <v>200</v>
      </c>
      <c r="BE39" s="27">
        <v>0</v>
      </c>
      <c r="BF39" s="24">
        <v>0</v>
      </c>
      <c r="BG39" s="24">
        <v>0</v>
      </c>
      <c r="BH39" s="24">
        <v>0</v>
      </c>
      <c r="BI39" s="24">
        <v>55</v>
      </c>
      <c r="BJ39" s="24">
        <v>0</v>
      </c>
      <c r="BK39" s="27">
        <v>580</v>
      </c>
      <c r="BL39" s="27">
        <v>0</v>
      </c>
      <c r="BM39" s="27">
        <v>0</v>
      </c>
      <c r="BN39" s="27">
        <v>2350</v>
      </c>
      <c r="BO39" s="27">
        <v>11050</v>
      </c>
      <c r="BP39" s="47">
        <v>0</v>
      </c>
      <c r="BQ39" s="27">
        <v>0</v>
      </c>
      <c r="BR39" s="27">
        <v>3250</v>
      </c>
      <c r="BS39" s="27">
        <v>3110</v>
      </c>
      <c r="BT39" s="36">
        <v>0</v>
      </c>
      <c r="BU39" s="39">
        <v>223830</v>
      </c>
      <c r="BV39" s="39">
        <v>223830</v>
      </c>
      <c r="BW39" s="43">
        <v>0</v>
      </c>
      <c r="BX39" s="36">
        <v>0</v>
      </c>
      <c r="BY39" s="43">
        <v>0</v>
      </c>
      <c r="BZ39" s="5">
        <v>0</v>
      </c>
      <c r="CA39" s="5">
        <v>0</v>
      </c>
      <c r="CB39" s="6">
        <v>22760</v>
      </c>
      <c r="CC39" s="27">
        <v>22760</v>
      </c>
      <c r="CD39" s="36">
        <v>0</v>
      </c>
      <c r="CE39" s="36">
        <v>0</v>
      </c>
      <c r="CF39" s="36">
        <v>0</v>
      </c>
      <c r="CG39" s="43">
        <v>0</v>
      </c>
      <c r="CH39" s="47">
        <v>0</v>
      </c>
      <c r="CI39" s="55">
        <f t="shared" si="25"/>
        <v>365540</v>
      </c>
      <c r="CJ39" s="55">
        <f t="shared" si="37"/>
        <v>223830</v>
      </c>
      <c r="CK39" s="55">
        <f t="shared" si="38"/>
        <v>0</v>
      </c>
      <c r="CL39" s="55">
        <f t="shared" si="39"/>
        <v>55</v>
      </c>
      <c r="CM39" s="55">
        <f t="shared" si="40"/>
        <v>589425</v>
      </c>
      <c r="CN39" s="59">
        <f t="shared" si="41"/>
        <v>62.016371887856813</v>
      </c>
      <c r="CO39" s="59">
        <v>62.016371887856813</v>
      </c>
      <c r="CP39" s="59">
        <v>62.016371887856813</v>
      </c>
      <c r="CQ39" s="55">
        <f t="shared" si="26"/>
        <v>404.26954732510291</v>
      </c>
      <c r="CR39" s="55">
        <f t="shared" si="42"/>
        <v>589425</v>
      </c>
      <c r="CS39" s="55">
        <f t="shared" si="27"/>
        <v>404.26954732510291</v>
      </c>
      <c r="CT39" s="55">
        <f t="shared" si="28"/>
        <v>589425</v>
      </c>
      <c r="CU39" s="55">
        <f t="shared" si="29"/>
        <v>404.26954732510291</v>
      </c>
      <c r="CV39" s="55">
        <f t="shared" si="43"/>
        <v>35.281207133058984</v>
      </c>
      <c r="CW39" s="55">
        <f t="shared" si="30"/>
        <v>0</v>
      </c>
      <c r="CX39" s="55">
        <f t="shared" si="44"/>
        <v>26.824417009602193</v>
      </c>
      <c r="CY39" s="55">
        <f t="shared" si="31"/>
        <v>2.2290809327846364</v>
      </c>
      <c r="CZ39" s="55">
        <f t="shared" si="45"/>
        <v>7.5788751714677645</v>
      </c>
      <c r="DA39" s="55">
        <f t="shared" si="46"/>
        <v>117.60631001371742</v>
      </c>
      <c r="DB39" s="55">
        <f t="shared" si="32"/>
        <v>2.1330589849108366</v>
      </c>
      <c r="DC39" s="55">
        <f t="shared" si="47"/>
        <v>119.73936899862825</v>
      </c>
      <c r="DD39" s="55">
        <f t="shared" si="33"/>
        <v>153.5185185185185</v>
      </c>
      <c r="DE39" s="55">
        <f t="shared" si="48"/>
        <v>1.6117969821673526</v>
      </c>
      <c r="DF39" s="55">
        <f t="shared" si="34"/>
        <v>15.61042524005487</v>
      </c>
      <c r="DG39" s="55">
        <f t="shared" si="35"/>
        <v>0</v>
      </c>
      <c r="DH39" s="55">
        <f t="shared" si="49"/>
        <v>15.61042524005487</v>
      </c>
      <c r="DI39" s="55">
        <f t="shared" si="36"/>
        <v>153.5185185185185</v>
      </c>
    </row>
    <row r="40" spans="1:113">
      <c r="A40" s="7" t="s">
        <v>167</v>
      </c>
      <c r="B40" s="3" t="s">
        <v>80</v>
      </c>
      <c r="C40" s="3" t="s">
        <v>168</v>
      </c>
      <c r="D40" s="4">
        <v>1134</v>
      </c>
      <c r="E40" s="5">
        <v>0</v>
      </c>
      <c r="F40" s="5">
        <v>0</v>
      </c>
      <c r="G40" s="5">
        <v>0</v>
      </c>
      <c r="H40" s="28">
        <v>35</v>
      </c>
      <c r="I40" s="28">
        <v>0</v>
      </c>
      <c r="J40" s="28">
        <v>0</v>
      </c>
      <c r="K40" s="28">
        <v>0</v>
      </c>
      <c r="L40" s="28">
        <v>0</v>
      </c>
      <c r="M40" s="28">
        <v>1160</v>
      </c>
      <c r="N40" s="28">
        <v>0</v>
      </c>
      <c r="O40" s="28">
        <v>0</v>
      </c>
      <c r="P40" s="28">
        <v>35840</v>
      </c>
      <c r="Q40" s="28">
        <v>0</v>
      </c>
      <c r="R40" s="28">
        <v>32350</v>
      </c>
      <c r="S40" s="28">
        <v>0</v>
      </c>
      <c r="T40" s="24">
        <v>0</v>
      </c>
      <c r="U40" s="28">
        <v>0</v>
      </c>
      <c r="V40" s="4">
        <v>430</v>
      </c>
      <c r="W40" s="28">
        <v>0</v>
      </c>
      <c r="X40" s="28">
        <v>0</v>
      </c>
      <c r="Y40" s="28">
        <v>0</v>
      </c>
      <c r="Z40" s="28">
        <v>0</v>
      </c>
      <c r="AA40" s="28">
        <v>18</v>
      </c>
      <c r="AB40" s="5">
        <v>0</v>
      </c>
      <c r="AC40" s="5">
        <v>0</v>
      </c>
      <c r="AD40" s="5">
        <v>0</v>
      </c>
      <c r="AE40" s="28">
        <v>0</v>
      </c>
      <c r="AF40" s="5">
        <v>0</v>
      </c>
      <c r="AG40" s="5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5">
        <v>0</v>
      </c>
      <c r="AN40" s="5">
        <v>0</v>
      </c>
      <c r="AO40" s="5">
        <v>0</v>
      </c>
      <c r="AP40" s="28">
        <v>0</v>
      </c>
      <c r="AQ40" s="5">
        <v>0</v>
      </c>
      <c r="AR40" s="4">
        <v>4320</v>
      </c>
      <c r="AS40" s="4">
        <v>7320</v>
      </c>
      <c r="AT40" s="28">
        <v>57556</v>
      </c>
      <c r="AU40" s="28">
        <v>0</v>
      </c>
      <c r="AV40" s="28">
        <v>179810</v>
      </c>
      <c r="AW40" s="28">
        <v>3600</v>
      </c>
      <c r="AX40" s="32">
        <v>0</v>
      </c>
      <c r="AY40" s="32">
        <v>0</v>
      </c>
      <c r="AZ40" s="32">
        <v>0</v>
      </c>
      <c r="BA40" s="32">
        <v>0</v>
      </c>
      <c r="BB40" s="28">
        <v>0</v>
      </c>
      <c r="BC40" s="28">
        <v>1880</v>
      </c>
      <c r="BD40" s="28">
        <v>510</v>
      </c>
      <c r="BE40" s="28">
        <v>0</v>
      </c>
      <c r="BF40" s="24">
        <v>380</v>
      </c>
      <c r="BG40" s="24">
        <v>460</v>
      </c>
      <c r="BH40" s="24">
        <v>0</v>
      </c>
      <c r="BI40" s="24">
        <v>120</v>
      </c>
      <c r="BJ40" s="24">
        <v>0</v>
      </c>
      <c r="BK40" s="28">
        <v>140</v>
      </c>
      <c r="BL40" s="28">
        <v>0</v>
      </c>
      <c r="BM40" s="28">
        <v>5553</v>
      </c>
      <c r="BN40" s="28">
        <v>4570</v>
      </c>
      <c r="BO40" s="28">
        <v>13650</v>
      </c>
      <c r="BP40" s="47">
        <v>0</v>
      </c>
      <c r="BQ40" s="28">
        <v>0</v>
      </c>
      <c r="BR40" s="28">
        <v>3680</v>
      </c>
      <c r="BS40" s="28">
        <v>4470</v>
      </c>
      <c r="BT40" s="36">
        <v>0</v>
      </c>
      <c r="BU40" s="39">
        <v>120610</v>
      </c>
      <c r="BV40" s="39">
        <v>120610</v>
      </c>
      <c r="BW40" s="43">
        <v>0</v>
      </c>
      <c r="BX40" s="36">
        <v>0</v>
      </c>
      <c r="BY40" s="43">
        <v>46540</v>
      </c>
      <c r="BZ40" s="6">
        <v>5000</v>
      </c>
      <c r="CA40" s="5">
        <v>0</v>
      </c>
      <c r="CB40" s="6">
        <v>16897</v>
      </c>
      <c r="CC40" s="28">
        <v>16897</v>
      </c>
      <c r="CD40" s="36">
        <v>0</v>
      </c>
      <c r="CE40" s="36">
        <v>0</v>
      </c>
      <c r="CF40" s="36">
        <v>0</v>
      </c>
      <c r="CG40" s="43">
        <v>798310</v>
      </c>
      <c r="CH40" s="47">
        <v>0</v>
      </c>
      <c r="CI40" s="55">
        <f t="shared" si="25"/>
        <v>361719</v>
      </c>
      <c r="CJ40" s="55">
        <f t="shared" si="37"/>
        <v>120610</v>
      </c>
      <c r="CK40" s="55">
        <f t="shared" si="38"/>
        <v>0</v>
      </c>
      <c r="CL40" s="55">
        <f t="shared" si="39"/>
        <v>960</v>
      </c>
      <c r="CM40" s="55">
        <f t="shared" si="40"/>
        <v>483289</v>
      </c>
      <c r="CN40" s="59">
        <f t="shared" si="41"/>
        <v>74.845278911789833</v>
      </c>
      <c r="CO40" s="59">
        <v>74.845278911789833</v>
      </c>
      <c r="CP40" s="59">
        <v>74.845278911789833</v>
      </c>
      <c r="CQ40" s="55">
        <f t="shared" si="26"/>
        <v>426.18077601410937</v>
      </c>
      <c r="CR40" s="55">
        <f t="shared" si="42"/>
        <v>529829</v>
      </c>
      <c r="CS40" s="55">
        <f t="shared" si="27"/>
        <v>467.22134038800704</v>
      </c>
      <c r="CT40" s="55">
        <f t="shared" si="28"/>
        <v>529829</v>
      </c>
      <c r="CU40" s="55">
        <f t="shared" si="29"/>
        <v>467.22134038800704</v>
      </c>
      <c r="CV40" s="55">
        <f t="shared" si="43"/>
        <v>50.754850088183424</v>
      </c>
      <c r="CW40" s="55">
        <f t="shared" si="30"/>
        <v>1.0229276895943562</v>
      </c>
      <c r="CX40" s="55">
        <f t="shared" si="44"/>
        <v>28.527336860670193</v>
      </c>
      <c r="CY40" s="55">
        <f t="shared" si="31"/>
        <v>3.2451499118165783</v>
      </c>
      <c r="CZ40" s="55">
        <f t="shared" si="45"/>
        <v>12.037037037037036</v>
      </c>
      <c r="DA40" s="55">
        <f t="shared" si="46"/>
        <v>158.56261022927688</v>
      </c>
      <c r="DB40" s="55">
        <f t="shared" si="32"/>
        <v>3.9417989417989419</v>
      </c>
      <c r="DC40" s="55">
        <f t="shared" si="47"/>
        <v>162.50440917107582</v>
      </c>
      <c r="DD40" s="55">
        <f t="shared" si="33"/>
        <v>106.35802469135803</v>
      </c>
      <c r="DE40" s="55">
        <f t="shared" si="48"/>
        <v>10.600529100529101</v>
      </c>
      <c r="DF40" s="55">
        <f t="shared" si="34"/>
        <v>14.900352733686066</v>
      </c>
      <c r="DG40" s="55">
        <f t="shared" si="35"/>
        <v>0</v>
      </c>
      <c r="DH40" s="55">
        <f t="shared" si="49"/>
        <v>14.900352733686066</v>
      </c>
      <c r="DI40" s="55">
        <f t="shared" si="36"/>
        <v>106.35802469135803</v>
      </c>
    </row>
    <row r="41" spans="1:113">
      <c r="A41" s="7" t="s">
        <v>108</v>
      </c>
      <c r="B41" s="3" t="s">
        <v>80</v>
      </c>
      <c r="C41" s="3" t="s">
        <v>109</v>
      </c>
      <c r="D41" s="4">
        <v>246</v>
      </c>
      <c r="E41" s="5">
        <v>0</v>
      </c>
      <c r="F41" s="5">
        <v>0</v>
      </c>
      <c r="G41" s="5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2100</v>
      </c>
      <c r="N41" s="27">
        <v>0</v>
      </c>
      <c r="O41" s="27">
        <v>0</v>
      </c>
      <c r="P41" s="27">
        <v>0</v>
      </c>
      <c r="Q41" s="27">
        <v>0</v>
      </c>
      <c r="R41" s="27">
        <v>1760</v>
      </c>
      <c r="S41" s="27">
        <v>0</v>
      </c>
      <c r="T41" s="24">
        <v>0</v>
      </c>
      <c r="U41" s="27">
        <v>0</v>
      </c>
      <c r="V41" s="5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5">
        <v>0</v>
      </c>
      <c r="AC41" s="5">
        <v>0</v>
      </c>
      <c r="AD41" s="5">
        <v>0</v>
      </c>
      <c r="AE41" s="27">
        <v>0</v>
      </c>
      <c r="AF41" s="5">
        <v>0</v>
      </c>
      <c r="AG41" s="5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5">
        <v>0</v>
      </c>
      <c r="AN41" s="5">
        <v>0</v>
      </c>
      <c r="AO41" s="5">
        <v>0</v>
      </c>
      <c r="AP41" s="27">
        <v>0</v>
      </c>
      <c r="AQ41" s="5">
        <v>0</v>
      </c>
      <c r="AR41" s="5">
        <v>0</v>
      </c>
      <c r="AS41" s="5">
        <v>0</v>
      </c>
      <c r="AT41" s="27">
        <v>2430</v>
      </c>
      <c r="AU41" s="27">
        <v>0</v>
      </c>
      <c r="AV41" s="27">
        <v>0</v>
      </c>
      <c r="AW41" s="27">
        <v>0</v>
      </c>
      <c r="AX41" s="32">
        <v>0</v>
      </c>
      <c r="AY41" s="32">
        <v>0</v>
      </c>
      <c r="AZ41" s="32">
        <v>0</v>
      </c>
      <c r="BA41" s="32">
        <v>0</v>
      </c>
      <c r="BB41" s="27">
        <v>0</v>
      </c>
      <c r="BC41" s="27">
        <v>0</v>
      </c>
      <c r="BD41" s="27">
        <v>0</v>
      </c>
      <c r="BE41" s="27">
        <v>0</v>
      </c>
      <c r="BF41" s="24">
        <v>0</v>
      </c>
      <c r="BG41" s="24">
        <v>0</v>
      </c>
      <c r="BH41" s="24">
        <v>0</v>
      </c>
      <c r="BI41" s="24">
        <v>45</v>
      </c>
      <c r="BJ41" s="24">
        <v>0</v>
      </c>
      <c r="BK41" s="27">
        <v>25</v>
      </c>
      <c r="BL41" s="27">
        <v>0</v>
      </c>
      <c r="BM41" s="27">
        <v>0</v>
      </c>
      <c r="BN41" s="27">
        <v>0</v>
      </c>
      <c r="BO41" s="27">
        <v>0</v>
      </c>
      <c r="BP41" s="47">
        <v>0</v>
      </c>
      <c r="BQ41" s="27">
        <v>0</v>
      </c>
      <c r="BR41" s="27">
        <v>0</v>
      </c>
      <c r="BS41" s="27">
        <v>0</v>
      </c>
      <c r="BT41" s="36">
        <v>0</v>
      </c>
      <c r="BU41" s="39">
        <v>71245</v>
      </c>
      <c r="BV41" s="39">
        <v>71245</v>
      </c>
      <c r="BW41" s="43">
        <v>0</v>
      </c>
      <c r="BX41" s="36">
        <v>0</v>
      </c>
      <c r="BY41" s="43">
        <v>0</v>
      </c>
      <c r="BZ41" s="5">
        <v>0</v>
      </c>
      <c r="CA41" s="5">
        <v>0</v>
      </c>
      <c r="CB41" s="5">
        <v>0</v>
      </c>
      <c r="CC41" s="27">
        <v>0</v>
      </c>
      <c r="CD41" s="36">
        <v>0</v>
      </c>
      <c r="CE41" s="36">
        <v>0</v>
      </c>
      <c r="CF41" s="36">
        <v>0</v>
      </c>
      <c r="CG41" s="43">
        <v>0</v>
      </c>
      <c r="CH41" s="47">
        <v>0</v>
      </c>
      <c r="CI41" s="55">
        <f t="shared" si="25"/>
        <v>6315</v>
      </c>
      <c r="CJ41" s="55">
        <f t="shared" si="37"/>
        <v>71245</v>
      </c>
      <c r="CK41" s="55">
        <f t="shared" si="38"/>
        <v>0</v>
      </c>
      <c r="CL41" s="55">
        <f t="shared" si="39"/>
        <v>45</v>
      </c>
      <c r="CM41" s="55">
        <f t="shared" si="40"/>
        <v>77605</v>
      </c>
      <c r="CN41" s="59">
        <f t="shared" si="41"/>
        <v>8.1373622833580317</v>
      </c>
      <c r="CO41" s="59">
        <v>8.1373622833580317</v>
      </c>
      <c r="CP41" s="59">
        <v>8.1373622833580317</v>
      </c>
      <c r="CQ41" s="55">
        <f t="shared" si="26"/>
        <v>315.46747967479672</v>
      </c>
      <c r="CR41" s="55">
        <f t="shared" si="42"/>
        <v>77605</v>
      </c>
      <c r="CS41" s="55">
        <f t="shared" si="27"/>
        <v>315.46747967479672</v>
      </c>
      <c r="CT41" s="55">
        <f t="shared" si="28"/>
        <v>77605</v>
      </c>
      <c r="CU41" s="55">
        <f t="shared" si="29"/>
        <v>315.46747967479672</v>
      </c>
      <c r="CV41" s="55">
        <f t="shared" si="43"/>
        <v>9.8780487804878057</v>
      </c>
      <c r="CW41" s="55">
        <f t="shared" si="30"/>
        <v>8.536585365853659</v>
      </c>
      <c r="CX41" s="55">
        <f t="shared" si="44"/>
        <v>7.154471544715447</v>
      </c>
      <c r="CY41" s="55">
        <f t="shared" si="31"/>
        <v>0</v>
      </c>
      <c r="CZ41" s="55">
        <f t="shared" si="45"/>
        <v>0</v>
      </c>
      <c r="DA41" s="55">
        <f t="shared" si="46"/>
        <v>0</v>
      </c>
      <c r="DB41" s="55">
        <f t="shared" si="32"/>
        <v>0</v>
      </c>
      <c r="DC41" s="55">
        <f t="shared" si="47"/>
        <v>0</v>
      </c>
      <c r="DD41" s="55">
        <f t="shared" si="33"/>
        <v>289.61382113821139</v>
      </c>
      <c r="DE41" s="55">
        <f t="shared" si="48"/>
        <v>0</v>
      </c>
      <c r="DF41" s="55">
        <f t="shared" si="34"/>
        <v>0</v>
      </c>
      <c r="DG41" s="55">
        <f t="shared" si="35"/>
        <v>0</v>
      </c>
      <c r="DH41" s="55">
        <f t="shared" si="49"/>
        <v>0</v>
      </c>
      <c r="DI41" s="55">
        <f t="shared" si="36"/>
        <v>289.61382113821139</v>
      </c>
    </row>
    <row r="42" spans="1:113">
      <c r="A42" s="7" t="s">
        <v>191</v>
      </c>
      <c r="B42" s="3" t="s">
        <v>80</v>
      </c>
      <c r="C42" s="3" t="s">
        <v>192</v>
      </c>
      <c r="D42" s="4">
        <v>6618</v>
      </c>
      <c r="E42" s="5">
        <v>0</v>
      </c>
      <c r="F42" s="5">
        <v>0</v>
      </c>
      <c r="G42" s="5">
        <v>0</v>
      </c>
      <c r="H42" s="27">
        <v>0</v>
      </c>
      <c r="I42" s="27">
        <v>0</v>
      </c>
      <c r="J42" s="27">
        <v>0</v>
      </c>
      <c r="K42" s="27">
        <v>0</v>
      </c>
      <c r="L42" s="27">
        <v>48260</v>
      </c>
      <c r="M42" s="27">
        <v>0</v>
      </c>
      <c r="N42" s="27">
        <v>0</v>
      </c>
      <c r="O42" s="27">
        <v>0</v>
      </c>
      <c r="P42" s="27">
        <v>169410</v>
      </c>
      <c r="Q42" s="27">
        <v>0</v>
      </c>
      <c r="R42" s="27">
        <v>201210</v>
      </c>
      <c r="S42" s="27">
        <v>0</v>
      </c>
      <c r="T42" s="24">
        <v>0</v>
      </c>
      <c r="U42" s="27">
        <v>0</v>
      </c>
      <c r="V42" s="5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130</v>
      </c>
      <c r="AB42" s="5">
        <v>0</v>
      </c>
      <c r="AC42" s="5">
        <v>0</v>
      </c>
      <c r="AD42" s="5">
        <v>0</v>
      </c>
      <c r="AE42" s="27">
        <v>0</v>
      </c>
      <c r="AF42" s="5">
        <v>0</v>
      </c>
      <c r="AG42" s="5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5">
        <v>0</v>
      </c>
      <c r="AN42" s="4">
        <v>60</v>
      </c>
      <c r="AO42" s="5">
        <v>0</v>
      </c>
      <c r="AP42" s="27">
        <v>0</v>
      </c>
      <c r="AQ42" s="5">
        <v>0</v>
      </c>
      <c r="AR42" s="5">
        <v>0</v>
      </c>
      <c r="AS42" s="5">
        <v>0</v>
      </c>
      <c r="AT42" s="27">
        <v>253380</v>
      </c>
      <c r="AU42" s="27">
        <v>0</v>
      </c>
      <c r="AV42" s="27">
        <v>771660</v>
      </c>
      <c r="AW42" s="27">
        <v>25120</v>
      </c>
      <c r="AX42" s="32">
        <v>0</v>
      </c>
      <c r="AY42" s="32">
        <v>0</v>
      </c>
      <c r="AZ42" s="32">
        <v>0</v>
      </c>
      <c r="BA42" s="32">
        <v>0</v>
      </c>
      <c r="BB42" s="27">
        <v>260</v>
      </c>
      <c r="BC42" s="27">
        <v>8030</v>
      </c>
      <c r="BD42" s="27">
        <v>3740</v>
      </c>
      <c r="BE42" s="27">
        <v>0</v>
      </c>
      <c r="BF42" s="24">
        <v>7400</v>
      </c>
      <c r="BG42" s="24">
        <v>0</v>
      </c>
      <c r="BH42" s="24">
        <v>0</v>
      </c>
      <c r="BI42" s="24">
        <v>250</v>
      </c>
      <c r="BJ42" s="24">
        <v>0</v>
      </c>
      <c r="BK42" s="27">
        <v>3243</v>
      </c>
      <c r="BL42" s="27">
        <v>0</v>
      </c>
      <c r="BM42" s="27">
        <v>11820</v>
      </c>
      <c r="BN42" s="27">
        <v>16600</v>
      </c>
      <c r="BO42" s="27">
        <v>67880</v>
      </c>
      <c r="BP42" s="47">
        <v>0</v>
      </c>
      <c r="BQ42" s="27">
        <v>0</v>
      </c>
      <c r="BR42" s="27">
        <v>27940</v>
      </c>
      <c r="BS42" s="27">
        <v>215230</v>
      </c>
      <c r="BT42" s="36">
        <v>0</v>
      </c>
      <c r="BU42" s="39">
        <v>490630</v>
      </c>
      <c r="BV42" s="39">
        <v>490630</v>
      </c>
      <c r="BW42" s="43">
        <v>0</v>
      </c>
      <c r="BX42" s="36">
        <v>0</v>
      </c>
      <c r="BY42" s="43">
        <v>71580</v>
      </c>
      <c r="BZ42" s="5">
        <v>0</v>
      </c>
      <c r="CA42" s="5">
        <v>0</v>
      </c>
      <c r="CB42" s="6">
        <v>115900</v>
      </c>
      <c r="CC42" s="27">
        <v>115900</v>
      </c>
      <c r="CD42" s="36">
        <v>0</v>
      </c>
      <c r="CE42" s="36">
        <v>0</v>
      </c>
      <c r="CF42" s="36">
        <v>0</v>
      </c>
      <c r="CG42" s="43">
        <v>0</v>
      </c>
      <c r="CH42" s="47">
        <v>0</v>
      </c>
      <c r="CI42" s="55">
        <f t="shared" si="25"/>
        <v>1939813</v>
      </c>
      <c r="CJ42" s="55">
        <f t="shared" si="37"/>
        <v>490630</v>
      </c>
      <c r="CK42" s="55">
        <f t="shared" si="38"/>
        <v>0</v>
      </c>
      <c r="CL42" s="55">
        <f t="shared" si="39"/>
        <v>7650</v>
      </c>
      <c r="CM42" s="55">
        <f t="shared" si="40"/>
        <v>2438093</v>
      </c>
      <c r="CN42" s="59">
        <f t="shared" si="41"/>
        <v>79.562715614211598</v>
      </c>
      <c r="CO42" s="59">
        <v>79.562715614211598</v>
      </c>
      <c r="CP42" s="59">
        <v>79.562715614211598</v>
      </c>
      <c r="CQ42" s="55">
        <f t="shared" si="26"/>
        <v>368.40329404653971</v>
      </c>
      <c r="CR42" s="55">
        <f t="shared" si="42"/>
        <v>2509673</v>
      </c>
      <c r="CS42" s="55">
        <f t="shared" si="27"/>
        <v>379.2192505288607</v>
      </c>
      <c r="CT42" s="55">
        <f t="shared" si="28"/>
        <v>2509673</v>
      </c>
      <c r="CU42" s="55">
        <f t="shared" si="29"/>
        <v>379.2192505288607</v>
      </c>
      <c r="CV42" s="55">
        <f t="shared" si="43"/>
        <v>45.578724690238744</v>
      </c>
      <c r="CW42" s="55">
        <f t="shared" si="30"/>
        <v>0</v>
      </c>
      <c r="CX42" s="55">
        <f t="shared" si="44"/>
        <v>30.40344514959202</v>
      </c>
      <c r="CY42" s="55">
        <f t="shared" si="31"/>
        <v>4.2218192807494708</v>
      </c>
      <c r="CZ42" s="55">
        <f t="shared" si="45"/>
        <v>10.256875188878816</v>
      </c>
      <c r="DA42" s="55">
        <f t="shared" si="46"/>
        <v>116.60018132366274</v>
      </c>
      <c r="DB42" s="55">
        <f t="shared" si="32"/>
        <v>32.521909942580841</v>
      </c>
      <c r="DC42" s="55">
        <f t="shared" si="47"/>
        <v>149.12209126624359</v>
      </c>
      <c r="DD42" s="55">
        <f t="shared" si="33"/>
        <v>74.135690540948929</v>
      </c>
      <c r="DE42" s="55">
        <f t="shared" si="48"/>
        <v>5.5666364460562106</v>
      </c>
      <c r="DF42" s="55">
        <f t="shared" si="34"/>
        <v>17.512843759443939</v>
      </c>
      <c r="DG42" s="55">
        <f t="shared" si="35"/>
        <v>0</v>
      </c>
      <c r="DH42" s="55">
        <f t="shared" si="49"/>
        <v>17.512843759443939</v>
      </c>
      <c r="DI42" s="55">
        <f t="shared" si="36"/>
        <v>74.135690540948929</v>
      </c>
    </row>
    <row r="43" spans="1:113">
      <c r="A43" s="7" t="s">
        <v>189</v>
      </c>
      <c r="B43" s="3" t="s">
        <v>80</v>
      </c>
      <c r="C43" s="3" t="s">
        <v>190</v>
      </c>
      <c r="D43" s="4">
        <v>12531</v>
      </c>
      <c r="E43" s="5">
        <v>0</v>
      </c>
      <c r="F43" s="5">
        <v>0</v>
      </c>
      <c r="G43" s="5">
        <v>0</v>
      </c>
      <c r="H43" s="27">
        <v>0</v>
      </c>
      <c r="I43" s="27">
        <v>0</v>
      </c>
      <c r="J43" s="27">
        <v>150</v>
      </c>
      <c r="K43" s="27">
        <v>0</v>
      </c>
      <c r="L43" s="27">
        <v>281680</v>
      </c>
      <c r="M43" s="27">
        <v>0</v>
      </c>
      <c r="N43" s="27">
        <v>0</v>
      </c>
      <c r="O43" s="27">
        <v>0</v>
      </c>
      <c r="P43" s="27">
        <v>477170</v>
      </c>
      <c r="Q43" s="27">
        <v>0</v>
      </c>
      <c r="R43" s="27">
        <v>580550</v>
      </c>
      <c r="S43" s="27">
        <v>0</v>
      </c>
      <c r="T43" s="24">
        <v>0</v>
      </c>
      <c r="U43" s="27">
        <v>6370</v>
      </c>
      <c r="V43" s="5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422</v>
      </c>
      <c r="AB43" s="5">
        <v>0</v>
      </c>
      <c r="AC43" s="5">
        <v>0</v>
      </c>
      <c r="AD43" s="5">
        <v>0</v>
      </c>
      <c r="AE43" s="27">
        <v>0</v>
      </c>
      <c r="AF43" s="5">
        <v>0</v>
      </c>
      <c r="AG43" s="5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5">
        <v>0</v>
      </c>
      <c r="AN43" s="5">
        <v>0</v>
      </c>
      <c r="AO43" s="5">
        <v>0</v>
      </c>
      <c r="AP43" s="27">
        <v>0</v>
      </c>
      <c r="AQ43" s="4">
        <v>2</v>
      </c>
      <c r="AR43" s="5">
        <v>0</v>
      </c>
      <c r="AS43" s="5">
        <v>0</v>
      </c>
      <c r="AT43" s="27">
        <v>530560</v>
      </c>
      <c r="AU43" s="27">
        <v>0</v>
      </c>
      <c r="AV43" s="27">
        <v>1951530</v>
      </c>
      <c r="AW43" s="27">
        <v>33420</v>
      </c>
      <c r="AX43" s="32">
        <v>0</v>
      </c>
      <c r="AY43" s="32">
        <v>0</v>
      </c>
      <c r="AZ43" s="32">
        <v>0</v>
      </c>
      <c r="BA43" s="32">
        <v>0</v>
      </c>
      <c r="BB43" s="27">
        <v>350</v>
      </c>
      <c r="BC43" s="27">
        <v>13080</v>
      </c>
      <c r="BD43" s="27">
        <v>5565</v>
      </c>
      <c r="BE43" s="27">
        <v>0</v>
      </c>
      <c r="BF43" s="24">
        <v>1260</v>
      </c>
      <c r="BG43" s="24">
        <v>1800</v>
      </c>
      <c r="BH43" s="24">
        <v>0</v>
      </c>
      <c r="BI43" s="24">
        <v>665</v>
      </c>
      <c r="BJ43" s="24">
        <v>0</v>
      </c>
      <c r="BK43" s="27">
        <v>3247</v>
      </c>
      <c r="BL43" s="27">
        <v>0</v>
      </c>
      <c r="BM43" s="27">
        <v>18050</v>
      </c>
      <c r="BN43" s="27">
        <v>32210</v>
      </c>
      <c r="BO43" s="27">
        <v>310120</v>
      </c>
      <c r="BP43" s="47">
        <v>0</v>
      </c>
      <c r="BQ43" s="27">
        <v>0</v>
      </c>
      <c r="BR43" s="27">
        <v>49500</v>
      </c>
      <c r="BS43" s="27">
        <v>872230</v>
      </c>
      <c r="BT43" s="36">
        <v>0</v>
      </c>
      <c r="BU43" s="39">
        <v>2415500</v>
      </c>
      <c r="BV43" s="39">
        <v>2415500</v>
      </c>
      <c r="BW43" s="43">
        <v>0</v>
      </c>
      <c r="BX43" s="36">
        <v>0</v>
      </c>
      <c r="BY43" s="43">
        <v>112050</v>
      </c>
      <c r="BZ43" s="5">
        <v>0</v>
      </c>
      <c r="CA43" s="5">
        <v>0</v>
      </c>
      <c r="CB43" s="6">
        <v>200170</v>
      </c>
      <c r="CC43" s="27">
        <v>200170</v>
      </c>
      <c r="CD43" s="36">
        <v>0</v>
      </c>
      <c r="CE43" s="36">
        <v>0</v>
      </c>
      <c r="CF43" s="36">
        <v>0</v>
      </c>
      <c r="CG43" s="43">
        <v>0</v>
      </c>
      <c r="CH43" s="47">
        <v>499120</v>
      </c>
      <c r="CI43" s="55">
        <f t="shared" si="25"/>
        <v>5366374</v>
      </c>
      <c r="CJ43" s="55">
        <f t="shared" si="37"/>
        <v>2415500</v>
      </c>
      <c r="CK43" s="55">
        <f t="shared" si="38"/>
        <v>0</v>
      </c>
      <c r="CL43" s="55">
        <f t="shared" si="39"/>
        <v>3725</v>
      </c>
      <c r="CM43" s="55">
        <f t="shared" si="40"/>
        <v>7785599</v>
      </c>
      <c r="CN43" s="59">
        <f t="shared" si="41"/>
        <v>68.92692521153478</v>
      </c>
      <c r="CO43" s="59">
        <v>68.92692521153478</v>
      </c>
      <c r="CP43" s="59">
        <v>68.92692521153478</v>
      </c>
      <c r="CQ43" s="55">
        <f t="shared" si="26"/>
        <v>621.30707844545532</v>
      </c>
      <c r="CR43" s="55">
        <f t="shared" si="42"/>
        <v>7897649</v>
      </c>
      <c r="CS43" s="55">
        <f t="shared" si="27"/>
        <v>630.24890272125128</v>
      </c>
      <c r="CT43" s="55">
        <f t="shared" si="28"/>
        <v>8396769</v>
      </c>
      <c r="CU43" s="55">
        <f t="shared" si="29"/>
        <v>670.07972228872393</v>
      </c>
      <c r="CV43" s="55">
        <f t="shared" si="43"/>
        <v>64.81845024339637</v>
      </c>
      <c r="CW43" s="55">
        <f t="shared" si="30"/>
        <v>0</v>
      </c>
      <c r="CX43" s="55">
        <f t="shared" si="44"/>
        <v>46.329103822520153</v>
      </c>
      <c r="CY43" s="55">
        <f t="shared" si="31"/>
        <v>3.9502034953315777</v>
      </c>
      <c r="CZ43" s="55">
        <f t="shared" si="45"/>
        <v>24.748224403479369</v>
      </c>
      <c r="DA43" s="55">
        <f t="shared" si="46"/>
        <v>155.73617428776635</v>
      </c>
      <c r="DB43" s="55">
        <f t="shared" si="32"/>
        <v>69.605777671374994</v>
      </c>
      <c r="DC43" s="55">
        <f t="shared" si="47"/>
        <v>225.34195195914134</v>
      </c>
      <c r="DD43" s="55">
        <f t="shared" si="33"/>
        <v>192.76195036309952</v>
      </c>
      <c r="DE43" s="55">
        <f t="shared" si="48"/>
        <v>5.1162716463171334</v>
      </c>
      <c r="DF43" s="55">
        <f t="shared" si="34"/>
        <v>15.973984518394381</v>
      </c>
      <c r="DG43" s="55">
        <f t="shared" si="35"/>
        <v>0</v>
      </c>
      <c r="DH43" s="55">
        <f t="shared" si="49"/>
        <v>15.973984518394381</v>
      </c>
      <c r="DI43" s="55">
        <f t="shared" si="36"/>
        <v>192.76195036309952</v>
      </c>
    </row>
    <row r="44" spans="1:113">
      <c r="A44" s="7" t="s">
        <v>187</v>
      </c>
      <c r="B44" s="3" t="s">
        <v>80</v>
      </c>
      <c r="C44" s="3" t="s">
        <v>188</v>
      </c>
      <c r="D44" s="4">
        <v>15936</v>
      </c>
      <c r="E44" s="5">
        <v>0</v>
      </c>
      <c r="F44" s="5">
        <v>0</v>
      </c>
      <c r="G44" s="5">
        <v>0</v>
      </c>
      <c r="H44" s="27">
        <v>0</v>
      </c>
      <c r="I44" s="27">
        <v>0</v>
      </c>
      <c r="J44" s="27">
        <v>0</v>
      </c>
      <c r="K44" s="27">
        <v>0</v>
      </c>
      <c r="L44" s="27">
        <v>555610</v>
      </c>
      <c r="M44" s="27">
        <v>74290</v>
      </c>
      <c r="N44" s="27">
        <v>0</v>
      </c>
      <c r="O44" s="27">
        <v>0</v>
      </c>
      <c r="P44" s="27">
        <v>557540</v>
      </c>
      <c r="Q44" s="27">
        <v>0</v>
      </c>
      <c r="R44" s="27">
        <v>571530</v>
      </c>
      <c r="S44" s="27">
        <v>0</v>
      </c>
      <c r="T44" s="24">
        <v>0</v>
      </c>
      <c r="U44" s="27">
        <v>6630</v>
      </c>
      <c r="V44" s="5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436</v>
      </c>
      <c r="AB44" s="5">
        <v>0</v>
      </c>
      <c r="AC44" s="5">
        <v>0</v>
      </c>
      <c r="AD44" s="5">
        <v>0</v>
      </c>
      <c r="AE44" s="27">
        <v>0</v>
      </c>
      <c r="AF44" s="5">
        <v>0</v>
      </c>
      <c r="AG44" s="5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5">
        <v>0</v>
      </c>
      <c r="AN44" s="5">
        <v>0</v>
      </c>
      <c r="AO44" s="5">
        <v>0</v>
      </c>
      <c r="AP44" s="27">
        <v>252580</v>
      </c>
      <c r="AQ44" s="5">
        <v>0</v>
      </c>
      <c r="AR44" s="5">
        <v>0</v>
      </c>
      <c r="AS44" s="5">
        <v>0</v>
      </c>
      <c r="AT44" s="27">
        <v>456630</v>
      </c>
      <c r="AU44" s="27">
        <v>0</v>
      </c>
      <c r="AV44" s="27">
        <v>2449850</v>
      </c>
      <c r="AW44" s="27">
        <v>29920</v>
      </c>
      <c r="AX44" s="32">
        <v>0</v>
      </c>
      <c r="AY44" s="32">
        <v>0</v>
      </c>
      <c r="AZ44" s="32">
        <v>0</v>
      </c>
      <c r="BA44" s="32">
        <v>0</v>
      </c>
      <c r="BB44" s="27">
        <v>0</v>
      </c>
      <c r="BC44" s="27">
        <v>0</v>
      </c>
      <c r="BD44" s="27">
        <v>9395</v>
      </c>
      <c r="BE44" s="27">
        <v>0</v>
      </c>
      <c r="BF44" s="24">
        <v>0</v>
      </c>
      <c r="BG44" s="24">
        <v>0</v>
      </c>
      <c r="BH44" s="24">
        <v>0</v>
      </c>
      <c r="BI44" s="24">
        <v>885</v>
      </c>
      <c r="BJ44" s="24">
        <v>0</v>
      </c>
      <c r="BK44" s="27">
        <v>1829</v>
      </c>
      <c r="BL44" s="27">
        <v>0</v>
      </c>
      <c r="BM44" s="27">
        <v>0</v>
      </c>
      <c r="BN44" s="27">
        <v>0</v>
      </c>
      <c r="BO44" s="27">
        <v>374030</v>
      </c>
      <c r="BP44" s="47">
        <v>0</v>
      </c>
      <c r="BQ44" s="27">
        <v>0</v>
      </c>
      <c r="BR44" s="27">
        <v>127080</v>
      </c>
      <c r="BS44" s="27">
        <v>1320490</v>
      </c>
      <c r="BT44" s="36">
        <v>0</v>
      </c>
      <c r="BU44" s="39">
        <v>2196570</v>
      </c>
      <c r="BV44" s="39">
        <v>2196570</v>
      </c>
      <c r="BW44" s="43">
        <v>0</v>
      </c>
      <c r="BX44" s="36">
        <v>0</v>
      </c>
      <c r="BY44" s="43">
        <v>126550</v>
      </c>
      <c r="BZ44" s="5">
        <v>0</v>
      </c>
      <c r="CA44" s="5">
        <v>0</v>
      </c>
      <c r="CB44" s="6">
        <v>494620</v>
      </c>
      <c r="CC44" s="27">
        <v>494620</v>
      </c>
      <c r="CD44" s="36">
        <v>0</v>
      </c>
      <c r="CE44" s="36">
        <v>0</v>
      </c>
      <c r="CF44" s="36">
        <v>0</v>
      </c>
      <c r="CG44" s="43">
        <v>0</v>
      </c>
      <c r="CH44" s="47">
        <v>10950</v>
      </c>
      <c r="CI44" s="55">
        <f t="shared" si="25"/>
        <v>7282460</v>
      </c>
      <c r="CJ44" s="55">
        <f t="shared" si="37"/>
        <v>2196570</v>
      </c>
      <c r="CK44" s="55">
        <f t="shared" si="38"/>
        <v>0</v>
      </c>
      <c r="CL44" s="55">
        <f t="shared" si="39"/>
        <v>885</v>
      </c>
      <c r="CM44" s="55">
        <f t="shared" si="40"/>
        <v>9479915</v>
      </c>
      <c r="CN44" s="59">
        <f t="shared" si="41"/>
        <v>76.819887098143809</v>
      </c>
      <c r="CO44" s="59">
        <v>76.819887098143809</v>
      </c>
      <c r="CP44" s="59">
        <v>76.819887098143809</v>
      </c>
      <c r="CQ44" s="55">
        <f t="shared" si="26"/>
        <v>594.87418423694783</v>
      </c>
      <c r="CR44" s="55">
        <f t="shared" si="42"/>
        <v>9606465</v>
      </c>
      <c r="CS44" s="55">
        <f t="shared" si="27"/>
        <v>602.81532379518069</v>
      </c>
      <c r="CT44" s="55">
        <f t="shared" si="28"/>
        <v>9617415</v>
      </c>
      <c r="CU44" s="55">
        <f t="shared" si="29"/>
        <v>603.50244728915663</v>
      </c>
      <c r="CV44" s="55">
        <f t="shared" si="43"/>
        <v>63.519076305220885</v>
      </c>
      <c r="CW44" s="55">
        <f t="shared" si="30"/>
        <v>4.6617720883534135</v>
      </c>
      <c r="CX44" s="55">
        <f t="shared" si="44"/>
        <v>35.864081325301207</v>
      </c>
      <c r="CY44" s="55">
        <f t="shared" si="31"/>
        <v>7.9743975903614457</v>
      </c>
      <c r="CZ44" s="55">
        <f t="shared" si="45"/>
        <v>23.470758032128515</v>
      </c>
      <c r="DA44" s="55">
        <f t="shared" si="46"/>
        <v>153.73054718875503</v>
      </c>
      <c r="DB44" s="55">
        <f t="shared" si="32"/>
        <v>82.862073293172685</v>
      </c>
      <c r="DC44" s="55">
        <f t="shared" si="47"/>
        <v>236.59262048192772</v>
      </c>
      <c r="DD44" s="55">
        <f t="shared" si="33"/>
        <v>137.83697289156626</v>
      </c>
      <c r="DE44" s="55">
        <f t="shared" si="48"/>
        <v>2.7359437751004016E-2</v>
      </c>
      <c r="DF44" s="55">
        <f t="shared" si="34"/>
        <v>31.037901606425702</v>
      </c>
      <c r="DG44" s="55">
        <f t="shared" si="35"/>
        <v>0</v>
      </c>
      <c r="DH44" s="55">
        <f t="shared" si="49"/>
        <v>31.037901606425702</v>
      </c>
      <c r="DI44" s="55">
        <f t="shared" si="36"/>
        <v>137.83697289156626</v>
      </c>
    </row>
    <row r="45" spans="1:113">
      <c r="A45" s="7" t="s">
        <v>185</v>
      </c>
      <c r="B45" s="3" t="s">
        <v>80</v>
      </c>
      <c r="C45" s="3" t="s">
        <v>186</v>
      </c>
      <c r="D45" s="4">
        <v>21349</v>
      </c>
      <c r="E45" s="5">
        <v>0</v>
      </c>
      <c r="F45" s="5">
        <v>0</v>
      </c>
      <c r="G45" s="5">
        <v>0</v>
      </c>
      <c r="H45" s="27">
        <v>0</v>
      </c>
      <c r="I45" s="27">
        <v>0</v>
      </c>
      <c r="J45" s="27">
        <v>0</v>
      </c>
      <c r="K45" s="27">
        <v>0</v>
      </c>
      <c r="L45" s="27">
        <v>706290</v>
      </c>
      <c r="M45" s="27">
        <v>0</v>
      </c>
      <c r="N45" s="27">
        <v>0</v>
      </c>
      <c r="O45" s="27">
        <v>0</v>
      </c>
      <c r="P45" s="27">
        <v>703020</v>
      </c>
      <c r="Q45" s="27">
        <v>0</v>
      </c>
      <c r="R45" s="27">
        <v>694810</v>
      </c>
      <c r="S45" s="27">
        <v>0</v>
      </c>
      <c r="T45" s="24">
        <v>0</v>
      </c>
      <c r="U45" s="27">
        <v>8640</v>
      </c>
      <c r="V45" s="5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1303</v>
      </c>
      <c r="AB45" s="5">
        <v>0</v>
      </c>
      <c r="AC45" s="5">
        <v>0</v>
      </c>
      <c r="AD45" s="5">
        <v>0</v>
      </c>
      <c r="AE45" s="27">
        <v>0</v>
      </c>
      <c r="AF45" s="5">
        <v>0</v>
      </c>
      <c r="AG45" s="5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5">
        <v>0</v>
      </c>
      <c r="AN45" s="4">
        <v>328</v>
      </c>
      <c r="AO45" s="5">
        <v>0</v>
      </c>
      <c r="AP45" s="27">
        <v>7350</v>
      </c>
      <c r="AQ45" s="5">
        <v>0</v>
      </c>
      <c r="AR45" s="5">
        <v>0</v>
      </c>
      <c r="AS45" s="5">
        <v>0</v>
      </c>
      <c r="AT45" s="27">
        <v>756020</v>
      </c>
      <c r="AU45" s="27">
        <v>0</v>
      </c>
      <c r="AV45" s="27">
        <v>3056040</v>
      </c>
      <c r="AW45" s="27">
        <v>39270</v>
      </c>
      <c r="AX45" s="32">
        <v>0</v>
      </c>
      <c r="AY45" s="32">
        <v>0</v>
      </c>
      <c r="AZ45" s="32">
        <v>0</v>
      </c>
      <c r="BA45" s="32">
        <v>0</v>
      </c>
      <c r="BB45" s="27">
        <v>850</v>
      </c>
      <c r="BC45" s="27">
        <v>25740</v>
      </c>
      <c r="BD45" s="27">
        <v>12235</v>
      </c>
      <c r="BE45" s="27">
        <v>0</v>
      </c>
      <c r="BF45" s="24">
        <v>1690</v>
      </c>
      <c r="BG45" s="24">
        <v>2340</v>
      </c>
      <c r="BH45" s="24">
        <v>0</v>
      </c>
      <c r="BI45" s="24">
        <v>1335</v>
      </c>
      <c r="BJ45" s="24">
        <v>0</v>
      </c>
      <c r="BK45" s="27">
        <v>9765</v>
      </c>
      <c r="BL45" s="27">
        <v>0</v>
      </c>
      <c r="BM45" s="27">
        <v>32560</v>
      </c>
      <c r="BN45" s="27">
        <v>64810</v>
      </c>
      <c r="BO45" s="27">
        <v>240720</v>
      </c>
      <c r="BP45" s="47">
        <v>0</v>
      </c>
      <c r="BQ45" s="27">
        <v>0</v>
      </c>
      <c r="BR45" s="27">
        <v>101220</v>
      </c>
      <c r="BS45" s="27">
        <v>687260</v>
      </c>
      <c r="BT45" s="36">
        <v>0</v>
      </c>
      <c r="BU45" s="39">
        <v>1992450</v>
      </c>
      <c r="BV45" s="39">
        <v>1992450</v>
      </c>
      <c r="BW45" s="43">
        <v>0</v>
      </c>
      <c r="BX45" s="36">
        <v>0</v>
      </c>
      <c r="BY45" s="43">
        <v>68160</v>
      </c>
      <c r="BZ45" s="6">
        <v>1510</v>
      </c>
      <c r="CA45" s="5">
        <v>0</v>
      </c>
      <c r="CB45" s="6">
        <v>249065</v>
      </c>
      <c r="CC45" s="27">
        <v>249065</v>
      </c>
      <c r="CD45" s="36">
        <v>0</v>
      </c>
      <c r="CE45" s="36">
        <v>0</v>
      </c>
      <c r="CF45" s="36">
        <v>0</v>
      </c>
      <c r="CG45" s="43">
        <v>0</v>
      </c>
      <c r="CH45" s="47">
        <v>0</v>
      </c>
      <c r="CI45" s="55">
        <f t="shared" si="25"/>
        <v>7396968</v>
      </c>
      <c r="CJ45" s="55">
        <f t="shared" si="37"/>
        <v>1992450</v>
      </c>
      <c r="CK45" s="55">
        <f t="shared" si="38"/>
        <v>0</v>
      </c>
      <c r="CL45" s="55">
        <f t="shared" si="39"/>
        <v>5365</v>
      </c>
      <c r="CM45" s="55">
        <f t="shared" si="40"/>
        <v>9394783</v>
      </c>
      <c r="CN45" s="59">
        <f t="shared" si="41"/>
        <v>78.734846776130965</v>
      </c>
      <c r="CO45" s="59">
        <v>78.734846776130965</v>
      </c>
      <c r="CP45" s="59">
        <v>78.734846776130965</v>
      </c>
      <c r="CQ45" s="55">
        <f t="shared" si="26"/>
        <v>440.05728605555294</v>
      </c>
      <c r="CR45" s="55">
        <f t="shared" si="42"/>
        <v>9462943</v>
      </c>
      <c r="CS45" s="55">
        <f t="shared" si="27"/>
        <v>443.24994144924818</v>
      </c>
      <c r="CT45" s="55">
        <f t="shared" si="28"/>
        <v>9462943</v>
      </c>
      <c r="CU45" s="55">
        <f t="shared" si="29"/>
        <v>443.24994144924818</v>
      </c>
      <c r="CV45" s="55">
        <f t="shared" si="43"/>
        <v>68.495479881961685</v>
      </c>
      <c r="CW45" s="55">
        <f t="shared" si="30"/>
        <v>0</v>
      </c>
      <c r="CX45" s="55">
        <f t="shared" si="44"/>
        <v>32.545318281886736</v>
      </c>
      <c r="CY45" s="55">
        <f t="shared" si="31"/>
        <v>4.7412056770808935</v>
      </c>
      <c r="CZ45" s="55">
        <f t="shared" si="45"/>
        <v>11.275469577029369</v>
      </c>
      <c r="DA45" s="55">
        <f t="shared" si="46"/>
        <v>143.14675160429059</v>
      </c>
      <c r="DB45" s="55">
        <f t="shared" si="32"/>
        <v>32.191671741065157</v>
      </c>
      <c r="DC45" s="55">
        <f t="shared" si="47"/>
        <v>175.33842334535575</v>
      </c>
      <c r="DD45" s="55">
        <f t="shared" si="33"/>
        <v>93.327556325823224</v>
      </c>
      <c r="DE45" s="55">
        <f t="shared" si="48"/>
        <v>5.8673942573422639</v>
      </c>
      <c r="DF45" s="55">
        <f t="shared" si="34"/>
        <v>11.666354395990444</v>
      </c>
      <c r="DG45" s="55">
        <f t="shared" si="35"/>
        <v>0</v>
      </c>
      <c r="DH45" s="55">
        <f t="shared" si="49"/>
        <v>11.666354395990444</v>
      </c>
      <c r="DI45" s="55">
        <f t="shared" si="36"/>
        <v>93.327556325823224</v>
      </c>
    </row>
    <row r="46" spans="1:113">
      <c r="A46" s="7" t="s">
        <v>159</v>
      </c>
      <c r="B46" s="3" t="s">
        <v>80</v>
      </c>
      <c r="C46" s="3" t="s">
        <v>160</v>
      </c>
      <c r="D46" s="4">
        <v>852</v>
      </c>
      <c r="E46" s="5">
        <v>0</v>
      </c>
      <c r="F46" s="5">
        <v>0</v>
      </c>
      <c r="G46" s="5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36910</v>
      </c>
      <c r="Q46" s="27">
        <v>0</v>
      </c>
      <c r="R46" s="27">
        <v>35760</v>
      </c>
      <c r="S46" s="27">
        <v>0</v>
      </c>
      <c r="T46" s="24">
        <v>0</v>
      </c>
      <c r="U46" s="27">
        <v>0</v>
      </c>
      <c r="V46" s="5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5">
        <v>0</v>
      </c>
      <c r="AC46" s="5">
        <v>0</v>
      </c>
      <c r="AD46" s="5">
        <v>0</v>
      </c>
      <c r="AE46" s="27">
        <v>0</v>
      </c>
      <c r="AF46" s="5">
        <v>0</v>
      </c>
      <c r="AG46" s="5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5">
        <v>0</v>
      </c>
      <c r="AN46" s="5">
        <v>0</v>
      </c>
      <c r="AO46" s="5">
        <v>0</v>
      </c>
      <c r="AP46" s="27">
        <v>0</v>
      </c>
      <c r="AQ46" s="5">
        <v>0</v>
      </c>
      <c r="AR46" s="5">
        <v>0</v>
      </c>
      <c r="AS46" s="5">
        <v>0</v>
      </c>
      <c r="AT46" s="27">
        <v>50210</v>
      </c>
      <c r="AU46" s="27">
        <v>0</v>
      </c>
      <c r="AV46" s="27">
        <v>93440</v>
      </c>
      <c r="AW46" s="27">
        <v>3530</v>
      </c>
      <c r="AX46" s="32">
        <v>0</v>
      </c>
      <c r="AY46" s="32">
        <v>0</v>
      </c>
      <c r="AZ46" s="32">
        <v>0</v>
      </c>
      <c r="BA46" s="32">
        <v>0</v>
      </c>
      <c r="BB46" s="27">
        <v>0</v>
      </c>
      <c r="BC46" s="27">
        <v>0</v>
      </c>
      <c r="BD46" s="27">
        <v>0</v>
      </c>
      <c r="BE46" s="27">
        <v>0</v>
      </c>
      <c r="BF46" s="24">
        <v>0</v>
      </c>
      <c r="BG46" s="24">
        <v>0</v>
      </c>
      <c r="BH46" s="24">
        <v>0</v>
      </c>
      <c r="BI46" s="24">
        <v>110</v>
      </c>
      <c r="BJ46" s="24">
        <v>0</v>
      </c>
      <c r="BK46" s="27">
        <v>90</v>
      </c>
      <c r="BL46" s="27">
        <v>0</v>
      </c>
      <c r="BM46" s="27">
        <v>0</v>
      </c>
      <c r="BN46" s="27">
        <v>0</v>
      </c>
      <c r="BO46" s="27">
        <v>0</v>
      </c>
      <c r="BP46" s="47">
        <v>0</v>
      </c>
      <c r="BQ46" s="27">
        <v>0</v>
      </c>
      <c r="BR46" s="27">
        <v>0</v>
      </c>
      <c r="BS46" s="27">
        <v>22580</v>
      </c>
      <c r="BT46" s="36">
        <v>0</v>
      </c>
      <c r="BU46" s="39">
        <v>59590</v>
      </c>
      <c r="BV46" s="39">
        <v>59590</v>
      </c>
      <c r="BW46" s="43">
        <v>0</v>
      </c>
      <c r="BX46" s="36">
        <v>0</v>
      </c>
      <c r="BY46" s="43">
        <v>0</v>
      </c>
      <c r="BZ46" s="5">
        <v>0</v>
      </c>
      <c r="CA46" s="5">
        <v>0</v>
      </c>
      <c r="CB46" s="6">
        <v>520</v>
      </c>
      <c r="CC46" s="27">
        <v>520</v>
      </c>
      <c r="CD46" s="36">
        <v>0</v>
      </c>
      <c r="CE46" s="36">
        <v>0</v>
      </c>
      <c r="CF46" s="36">
        <v>0</v>
      </c>
      <c r="CG46" s="43">
        <v>0</v>
      </c>
      <c r="CH46" s="47">
        <v>0</v>
      </c>
      <c r="CI46" s="55">
        <f t="shared" si="25"/>
        <v>243040</v>
      </c>
      <c r="CJ46" s="55">
        <f t="shared" si="37"/>
        <v>59590</v>
      </c>
      <c r="CK46" s="55">
        <f t="shared" si="38"/>
        <v>0</v>
      </c>
      <c r="CL46" s="55">
        <f t="shared" si="39"/>
        <v>110</v>
      </c>
      <c r="CM46" s="55">
        <f t="shared" si="40"/>
        <v>302740</v>
      </c>
      <c r="CN46" s="59">
        <f t="shared" si="41"/>
        <v>80.280108343793358</v>
      </c>
      <c r="CO46" s="59">
        <v>80.280108343793358</v>
      </c>
      <c r="CP46" s="59">
        <v>80.280108343793358</v>
      </c>
      <c r="CQ46" s="55">
        <f t="shared" si="26"/>
        <v>355.32863849765261</v>
      </c>
      <c r="CR46" s="55">
        <f t="shared" si="42"/>
        <v>302740</v>
      </c>
      <c r="CS46" s="55">
        <f t="shared" si="27"/>
        <v>355.32863849765261</v>
      </c>
      <c r="CT46" s="55">
        <f t="shared" si="28"/>
        <v>302740</v>
      </c>
      <c r="CU46" s="55">
        <f t="shared" si="29"/>
        <v>355.32863849765261</v>
      </c>
      <c r="CV46" s="55">
        <f t="shared" si="43"/>
        <v>58.931924882629104</v>
      </c>
      <c r="CW46" s="55">
        <f t="shared" si="30"/>
        <v>0</v>
      </c>
      <c r="CX46" s="55">
        <f t="shared" si="44"/>
        <v>41.971830985915496</v>
      </c>
      <c r="CY46" s="55">
        <f t="shared" si="31"/>
        <v>0</v>
      </c>
      <c r="CZ46" s="55">
        <f t="shared" si="45"/>
        <v>0</v>
      </c>
      <c r="DA46" s="55">
        <f t="shared" si="46"/>
        <v>109.67136150234742</v>
      </c>
      <c r="DB46" s="55">
        <f t="shared" si="32"/>
        <v>26.502347417840376</v>
      </c>
      <c r="DC46" s="55">
        <f t="shared" si="47"/>
        <v>136.17370892018781</v>
      </c>
      <c r="DD46" s="55">
        <f t="shared" si="33"/>
        <v>69.941314553990608</v>
      </c>
      <c r="DE46" s="55">
        <f t="shared" si="48"/>
        <v>0</v>
      </c>
      <c r="DF46" s="55">
        <f t="shared" si="34"/>
        <v>0.61032863849765262</v>
      </c>
      <c r="DG46" s="55">
        <f t="shared" si="35"/>
        <v>0</v>
      </c>
      <c r="DH46" s="55">
        <f t="shared" si="49"/>
        <v>0.61032863849765262</v>
      </c>
      <c r="DI46" s="55">
        <f t="shared" si="36"/>
        <v>69.941314553990608</v>
      </c>
    </row>
    <row r="47" spans="1:113">
      <c r="A47" s="7" t="s">
        <v>181</v>
      </c>
      <c r="B47" s="3" t="s">
        <v>80</v>
      </c>
      <c r="C47" s="3" t="s">
        <v>182</v>
      </c>
      <c r="D47" s="4">
        <v>3498</v>
      </c>
      <c r="E47" s="5">
        <v>0</v>
      </c>
      <c r="F47" s="5">
        <v>0</v>
      </c>
      <c r="G47" s="5">
        <v>0</v>
      </c>
      <c r="H47" s="27">
        <v>0</v>
      </c>
      <c r="I47" s="27">
        <v>0</v>
      </c>
      <c r="J47" s="27">
        <v>0</v>
      </c>
      <c r="K47" s="27">
        <v>0</v>
      </c>
      <c r="L47" s="27">
        <v>53785</v>
      </c>
      <c r="M47" s="27">
        <v>11650</v>
      </c>
      <c r="N47" s="27">
        <v>0</v>
      </c>
      <c r="O47" s="27">
        <v>0</v>
      </c>
      <c r="P47" s="27">
        <v>83620</v>
      </c>
      <c r="Q47" s="27">
        <v>0</v>
      </c>
      <c r="R47" s="27">
        <v>124090</v>
      </c>
      <c r="S47" s="27">
        <v>0</v>
      </c>
      <c r="T47" s="24">
        <v>0</v>
      </c>
      <c r="U47" s="27">
        <v>7790</v>
      </c>
      <c r="V47" s="5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5">
        <v>0</v>
      </c>
      <c r="AC47" s="5">
        <v>0</v>
      </c>
      <c r="AD47" s="5">
        <v>0</v>
      </c>
      <c r="AE47" s="27">
        <v>0</v>
      </c>
      <c r="AF47" s="5">
        <v>0</v>
      </c>
      <c r="AG47" s="5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5">
        <v>0</v>
      </c>
      <c r="AN47" s="5">
        <v>0</v>
      </c>
      <c r="AO47" s="5">
        <v>0</v>
      </c>
      <c r="AP47" s="27">
        <v>0</v>
      </c>
      <c r="AQ47" s="5">
        <v>0</v>
      </c>
      <c r="AR47" s="5">
        <v>0</v>
      </c>
      <c r="AS47" s="5">
        <v>0</v>
      </c>
      <c r="AT47" s="27">
        <v>75440</v>
      </c>
      <c r="AU47" s="27">
        <v>0</v>
      </c>
      <c r="AV47" s="27">
        <v>290910</v>
      </c>
      <c r="AW47" s="27">
        <v>11330</v>
      </c>
      <c r="AX47" s="32">
        <v>0</v>
      </c>
      <c r="AY47" s="32">
        <v>0</v>
      </c>
      <c r="AZ47" s="32">
        <v>0</v>
      </c>
      <c r="BA47" s="32">
        <v>0</v>
      </c>
      <c r="BB47" s="27">
        <v>0</v>
      </c>
      <c r="BC47" s="27">
        <v>0</v>
      </c>
      <c r="BD47" s="27">
        <v>400</v>
      </c>
      <c r="BE47" s="27">
        <v>0</v>
      </c>
      <c r="BF47" s="24">
        <v>0</v>
      </c>
      <c r="BG47" s="24">
        <v>0</v>
      </c>
      <c r="BH47" s="24">
        <v>0</v>
      </c>
      <c r="BI47" s="24">
        <v>105</v>
      </c>
      <c r="BJ47" s="24">
        <v>0</v>
      </c>
      <c r="BK47" s="27">
        <v>160</v>
      </c>
      <c r="BL47" s="27">
        <v>0</v>
      </c>
      <c r="BM47" s="27">
        <v>0</v>
      </c>
      <c r="BN47" s="27">
        <v>0</v>
      </c>
      <c r="BO47" s="27">
        <v>66020</v>
      </c>
      <c r="BP47" s="47">
        <v>0</v>
      </c>
      <c r="BQ47" s="27">
        <v>0</v>
      </c>
      <c r="BR47" s="27">
        <v>20810</v>
      </c>
      <c r="BS47" s="27">
        <v>41990</v>
      </c>
      <c r="BT47" s="36">
        <v>0</v>
      </c>
      <c r="BU47" s="39">
        <v>306460</v>
      </c>
      <c r="BV47" s="39">
        <v>306460</v>
      </c>
      <c r="BW47" s="43">
        <v>0</v>
      </c>
      <c r="BX47" s="36">
        <v>0</v>
      </c>
      <c r="BY47" s="43">
        <v>34300</v>
      </c>
      <c r="BZ47" s="5">
        <v>0</v>
      </c>
      <c r="CA47" s="5">
        <v>0</v>
      </c>
      <c r="CB47" s="6">
        <v>107010</v>
      </c>
      <c r="CC47" s="27">
        <v>107010</v>
      </c>
      <c r="CD47" s="36">
        <v>0</v>
      </c>
      <c r="CE47" s="36">
        <v>0</v>
      </c>
      <c r="CF47" s="36">
        <v>0</v>
      </c>
      <c r="CG47" s="43">
        <v>0</v>
      </c>
      <c r="CH47" s="47">
        <v>0</v>
      </c>
      <c r="CI47" s="55">
        <f t="shared" si="25"/>
        <v>895005</v>
      </c>
      <c r="CJ47" s="55">
        <f t="shared" si="37"/>
        <v>306460</v>
      </c>
      <c r="CK47" s="55">
        <f t="shared" si="38"/>
        <v>0</v>
      </c>
      <c r="CL47" s="55">
        <f t="shared" si="39"/>
        <v>105</v>
      </c>
      <c r="CM47" s="55">
        <f t="shared" si="40"/>
        <v>1201570</v>
      </c>
      <c r="CN47" s="59">
        <f t="shared" si="41"/>
        <v>74.486297094634523</v>
      </c>
      <c r="CO47" s="59">
        <v>74.486297094634523</v>
      </c>
      <c r="CP47" s="59">
        <v>74.486297094634523</v>
      </c>
      <c r="CQ47" s="55">
        <f t="shared" si="26"/>
        <v>343.5020011435106</v>
      </c>
      <c r="CR47" s="55">
        <f t="shared" si="42"/>
        <v>1235870</v>
      </c>
      <c r="CS47" s="55">
        <f t="shared" si="27"/>
        <v>353.30760434534017</v>
      </c>
      <c r="CT47" s="55">
        <f t="shared" si="28"/>
        <v>1235870</v>
      </c>
      <c r="CU47" s="55">
        <f t="shared" si="29"/>
        <v>353.30760434534017</v>
      </c>
      <c r="CV47" s="55">
        <f t="shared" si="43"/>
        <v>36.942538593481991</v>
      </c>
      <c r="CW47" s="55">
        <f t="shared" si="30"/>
        <v>3.3304745568896514</v>
      </c>
      <c r="CX47" s="55">
        <f t="shared" si="44"/>
        <v>35.474556889651232</v>
      </c>
      <c r="CY47" s="55">
        <f t="shared" si="31"/>
        <v>5.9491137793024587</v>
      </c>
      <c r="CZ47" s="55">
        <f t="shared" si="45"/>
        <v>18.873642081189249</v>
      </c>
      <c r="DA47" s="55">
        <f t="shared" si="46"/>
        <v>83.164665523156089</v>
      </c>
      <c r="DB47" s="55">
        <f t="shared" si="32"/>
        <v>12.004002287021155</v>
      </c>
      <c r="DC47" s="55">
        <f t="shared" si="47"/>
        <v>95.16866781017724</v>
      </c>
      <c r="DD47" s="55">
        <f t="shared" si="33"/>
        <v>87.610062893081761</v>
      </c>
      <c r="DE47" s="55">
        <f t="shared" si="48"/>
        <v>0</v>
      </c>
      <c r="DF47" s="55">
        <f t="shared" si="34"/>
        <v>30.591766723842195</v>
      </c>
      <c r="DG47" s="55">
        <f t="shared" si="35"/>
        <v>0</v>
      </c>
      <c r="DH47" s="55">
        <f t="shared" si="49"/>
        <v>30.591766723842195</v>
      </c>
      <c r="DI47" s="55">
        <f t="shared" si="36"/>
        <v>87.610062893081761</v>
      </c>
    </row>
    <row r="48" spans="1:113">
      <c r="A48" s="7" t="s">
        <v>179</v>
      </c>
      <c r="B48" s="3" t="s">
        <v>80</v>
      </c>
      <c r="C48" s="3" t="s">
        <v>180</v>
      </c>
      <c r="D48" s="4">
        <v>12726</v>
      </c>
      <c r="E48" s="5">
        <v>0</v>
      </c>
      <c r="F48" s="5">
        <v>0</v>
      </c>
      <c r="G48" s="5">
        <v>0</v>
      </c>
      <c r="H48" s="27">
        <v>0</v>
      </c>
      <c r="I48" s="27">
        <v>0</v>
      </c>
      <c r="J48" s="27">
        <v>0</v>
      </c>
      <c r="K48" s="27">
        <v>0</v>
      </c>
      <c r="L48" s="27">
        <v>421400</v>
      </c>
      <c r="M48" s="27">
        <v>50760</v>
      </c>
      <c r="N48" s="27">
        <v>14990</v>
      </c>
      <c r="O48" s="27">
        <v>35070</v>
      </c>
      <c r="P48" s="27">
        <v>392390</v>
      </c>
      <c r="Q48" s="27">
        <v>0</v>
      </c>
      <c r="R48" s="27">
        <v>411180</v>
      </c>
      <c r="S48" s="27">
        <v>0</v>
      </c>
      <c r="T48" s="24">
        <v>0</v>
      </c>
      <c r="U48" s="27">
        <v>7970</v>
      </c>
      <c r="V48" s="5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757</v>
      </c>
      <c r="AB48" s="5">
        <v>0</v>
      </c>
      <c r="AC48" s="5">
        <v>0</v>
      </c>
      <c r="AD48" s="5">
        <v>0</v>
      </c>
      <c r="AE48" s="27">
        <v>0</v>
      </c>
      <c r="AF48" s="5">
        <v>0</v>
      </c>
      <c r="AG48" s="5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5">
        <v>0</v>
      </c>
      <c r="AN48" s="5">
        <v>0</v>
      </c>
      <c r="AO48" s="5">
        <v>0</v>
      </c>
      <c r="AP48" s="27">
        <v>0</v>
      </c>
      <c r="AQ48" s="5">
        <v>0</v>
      </c>
      <c r="AR48" s="5">
        <v>0</v>
      </c>
      <c r="AS48" s="5">
        <v>0</v>
      </c>
      <c r="AT48" s="27">
        <v>399600</v>
      </c>
      <c r="AU48" s="27">
        <v>0</v>
      </c>
      <c r="AV48" s="27">
        <v>1846970</v>
      </c>
      <c r="AW48" s="27">
        <v>58550</v>
      </c>
      <c r="AX48" s="32">
        <v>0</v>
      </c>
      <c r="AY48" s="32">
        <v>0</v>
      </c>
      <c r="AZ48" s="32">
        <v>0</v>
      </c>
      <c r="BA48" s="32">
        <v>0</v>
      </c>
      <c r="BB48" s="27">
        <v>0</v>
      </c>
      <c r="BC48" s="27">
        <v>0</v>
      </c>
      <c r="BD48" s="27">
        <v>6930</v>
      </c>
      <c r="BE48" s="27">
        <v>0</v>
      </c>
      <c r="BF48" s="24">
        <v>0</v>
      </c>
      <c r="BG48" s="24">
        <v>0</v>
      </c>
      <c r="BH48" s="24">
        <v>0</v>
      </c>
      <c r="BI48" s="24">
        <v>910</v>
      </c>
      <c r="BJ48" s="24">
        <v>0</v>
      </c>
      <c r="BK48" s="27">
        <v>5623</v>
      </c>
      <c r="BL48" s="27">
        <v>0</v>
      </c>
      <c r="BM48" s="27">
        <v>0</v>
      </c>
      <c r="BN48" s="27">
        <v>0</v>
      </c>
      <c r="BO48" s="27">
        <v>180530</v>
      </c>
      <c r="BP48" s="47">
        <v>0</v>
      </c>
      <c r="BQ48" s="27">
        <v>0</v>
      </c>
      <c r="BR48" s="27">
        <v>50260</v>
      </c>
      <c r="BS48" s="27">
        <v>228430</v>
      </c>
      <c r="BT48" s="36">
        <v>0</v>
      </c>
      <c r="BU48" s="39">
        <v>1190910</v>
      </c>
      <c r="BV48" s="39">
        <v>1190910</v>
      </c>
      <c r="BW48" s="43">
        <v>0</v>
      </c>
      <c r="BX48" s="36">
        <v>0</v>
      </c>
      <c r="BY48" s="43">
        <v>238570</v>
      </c>
      <c r="BZ48" s="5">
        <v>0</v>
      </c>
      <c r="CA48" s="5">
        <v>0</v>
      </c>
      <c r="CB48" s="6">
        <v>185410</v>
      </c>
      <c r="CC48" s="27">
        <v>185410</v>
      </c>
      <c r="CD48" s="36">
        <v>0</v>
      </c>
      <c r="CE48" s="36">
        <v>0</v>
      </c>
      <c r="CF48" s="36">
        <v>0</v>
      </c>
      <c r="CG48" s="43">
        <v>0</v>
      </c>
      <c r="CH48" s="47">
        <v>0</v>
      </c>
      <c r="CI48" s="55">
        <f t="shared" si="25"/>
        <v>4296820</v>
      </c>
      <c r="CJ48" s="55">
        <f t="shared" si="37"/>
        <v>1190910</v>
      </c>
      <c r="CK48" s="55">
        <f t="shared" si="38"/>
        <v>0</v>
      </c>
      <c r="CL48" s="55">
        <f t="shared" si="39"/>
        <v>910</v>
      </c>
      <c r="CM48" s="55">
        <f t="shared" si="40"/>
        <v>5488640</v>
      </c>
      <c r="CN48" s="59">
        <f t="shared" si="41"/>
        <v>78.285695545708961</v>
      </c>
      <c r="CO48" s="59">
        <v>78.285695545708961</v>
      </c>
      <c r="CP48" s="59">
        <v>78.285695545708961</v>
      </c>
      <c r="CQ48" s="55">
        <f t="shared" si="26"/>
        <v>431.29341505579129</v>
      </c>
      <c r="CR48" s="55">
        <f t="shared" si="42"/>
        <v>5727210</v>
      </c>
      <c r="CS48" s="55">
        <f t="shared" si="27"/>
        <v>450.04007543611505</v>
      </c>
      <c r="CT48" s="55">
        <f t="shared" si="28"/>
        <v>5727210</v>
      </c>
      <c r="CU48" s="55">
        <f t="shared" si="29"/>
        <v>450.04007543611505</v>
      </c>
      <c r="CV48" s="55">
        <f t="shared" si="43"/>
        <v>64.513594216564513</v>
      </c>
      <c r="CW48" s="55">
        <f t="shared" si="30"/>
        <v>3.9886845827439887</v>
      </c>
      <c r="CX48" s="55">
        <f t="shared" si="44"/>
        <v>32.310231023102311</v>
      </c>
      <c r="CY48" s="55">
        <f t="shared" si="31"/>
        <v>6.7051705170517053</v>
      </c>
      <c r="CZ48" s="55">
        <f t="shared" si="45"/>
        <v>15.363822096495364</v>
      </c>
      <c r="DA48" s="55">
        <f t="shared" si="46"/>
        <v>145.13358478705013</v>
      </c>
      <c r="DB48" s="55">
        <f t="shared" si="32"/>
        <v>17.949866415212949</v>
      </c>
      <c r="DC48" s="55">
        <f t="shared" si="47"/>
        <v>163.08345120226306</v>
      </c>
      <c r="DD48" s="55">
        <f t="shared" si="33"/>
        <v>93.580858085808586</v>
      </c>
      <c r="DE48" s="55">
        <f t="shared" si="48"/>
        <v>5.9484519880559486E-2</v>
      </c>
      <c r="DF48" s="55">
        <f t="shared" si="34"/>
        <v>14.56938550997957</v>
      </c>
      <c r="DG48" s="55">
        <f t="shared" si="35"/>
        <v>0</v>
      </c>
      <c r="DH48" s="55">
        <f t="shared" si="49"/>
        <v>14.56938550997957</v>
      </c>
      <c r="DI48" s="55">
        <f t="shared" si="36"/>
        <v>93.580858085808586</v>
      </c>
    </row>
    <row r="49" spans="1:113">
      <c r="A49" s="7" t="s">
        <v>82</v>
      </c>
      <c r="B49" s="3" t="s">
        <v>80</v>
      </c>
      <c r="C49" s="3" t="s">
        <v>83</v>
      </c>
      <c r="D49" s="4">
        <v>1436</v>
      </c>
      <c r="E49" s="5">
        <v>0</v>
      </c>
      <c r="F49" s="5">
        <v>0</v>
      </c>
      <c r="G49" s="5">
        <v>0</v>
      </c>
      <c r="H49" s="27">
        <v>0</v>
      </c>
      <c r="I49" s="27">
        <v>0</v>
      </c>
      <c r="J49" s="27">
        <v>0</v>
      </c>
      <c r="K49" s="27">
        <v>0</v>
      </c>
      <c r="L49" s="27">
        <v>80970</v>
      </c>
      <c r="M49" s="27">
        <v>2530</v>
      </c>
      <c r="N49" s="27">
        <v>0</v>
      </c>
      <c r="O49" s="27">
        <v>0</v>
      </c>
      <c r="P49" s="27">
        <v>42290</v>
      </c>
      <c r="Q49" s="27">
        <v>0</v>
      </c>
      <c r="R49" s="27">
        <v>49360</v>
      </c>
      <c r="S49" s="27">
        <v>0</v>
      </c>
      <c r="T49" s="24">
        <v>0</v>
      </c>
      <c r="U49" s="27">
        <v>0</v>
      </c>
      <c r="V49" s="5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28</v>
      </c>
      <c r="AB49" s="5">
        <v>0</v>
      </c>
      <c r="AC49" s="5">
        <v>0</v>
      </c>
      <c r="AD49" s="5">
        <v>0</v>
      </c>
      <c r="AE49" s="27">
        <v>0</v>
      </c>
      <c r="AF49" s="5">
        <v>0</v>
      </c>
      <c r="AG49" s="5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5">
        <v>0</v>
      </c>
      <c r="AN49" s="5">
        <v>0</v>
      </c>
      <c r="AO49" s="5">
        <v>0</v>
      </c>
      <c r="AP49" s="27">
        <v>0</v>
      </c>
      <c r="AQ49" s="5">
        <v>0</v>
      </c>
      <c r="AR49" s="5">
        <v>0</v>
      </c>
      <c r="AS49" s="5">
        <v>0</v>
      </c>
      <c r="AT49" s="27">
        <v>61535</v>
      </c>
      <c r="AU49" s="27">
        <v>0</v>
      </c>
      <c r="AV49" s="27">
        <v>163810</v>
      </c>
      <c r="AW49" s="27">
        <v>4700</v>
      </c>
      <c r="AX49" s="32">
        <v>0</v>
      </c>
      <c r="AY49" s="32">
        <v>0</v>
      </c>
      <c r="AZ49" s="32">
        <v>0</v>
      </c>
      <c r="BA49" s="32">
        <v>0</v>
      </c>
      <c r="BB49" s="27">
        <v>0</v>
      </c>
      <c r="BC49" s="27">
        <v>0</v>
      </c>
      <c r="BD49" s="27">
        <v>890</v>
      </c>
      <c r="BE49" s="27">
        <v>0</v>
      </c>
      <c r="BF49" s="24">
        <v>0</v>
      </c>
      <c r="BG49" s="24">
        <v>0</v>
      </c>
      <c r="BH49" s="24">
        <v>0</v>
      </c>
      <c r="BI49" s="24">
        <v>137</v>
      </c>
      <c r="BJ49" s="24">
        <v>0</v>
      </c>
      <c r="BK49" s="27">
        <v>110</v>
      </c>
      <c r="BL49" s="27">
        <v>0</v>
      </c>
      <c r="BM49" s="27">
        <v>0</v>
      </c>
      <c r="BN49" s="27">
        <v>0</v>
      </c>
      <c r="BO49" s="27">
        <v>280</v>
      </c>
      <c r="BP49" s="47">
        <v>0</v>
      </c>
      <c r="BQ49" s="27">
        <v>0</v>
      </c>
      <c r="BR49" s="27">
        <v>50</v>
      </c>
      <c r="BS49" s="27">
        <v>0</v>
      </c>
      <c r="BT49" s="36">
        <v>0</v>
      </c>
      <c r="BU49" s="39">
        <v>177390</v>
      </c>
      <c r="BV49" s="39">
        <v>177390</v>
      </c>
      <c r="BW49" s="43">
        <v>0</v>
      </c>
      <c r="BX49" s="36">
        <v>0</v>
      </c>
      <c r="BY49" s="43">
        <v>0</v>
      </c>
      <c r="BZ49" s="5">
        <v>0</v>
      </c>
      <c r="CA49" s="5">
        <v>0</v>
      </c>
      <c r="CB49" s="6">
        <v>19200</v>
      </c>
      <c r="CC49" s="27">
        <v>19200</v>
      </c>
      <c r="CD49" s="36">
        <v>0</v>
      </c>
      <c r="CE49" s="36">
        <v>0</v>
      </c>
      <c r="CF49" s="36">
        <v>0</v>
      </c>
      <c r="CG49" s="43">
        <v>0</v>
      </c>
      <c r="CH49" s="47">
        <v>0</v>
      </c>
      <c r="CI49" s="55">
        <f t="shared" si="25"/>
        <v>425753</v>
      </c>
      <c r="CJ49" s="55">
        <f t="shared" si="37"/>
        <v>177390</v>
      </c>
      <c r="CK49" s="55">
        <f t="shared" si="38"/>
        <v>0</v>
      </c>
      <c r="CL49" s="55">
        <f t="shared" si="39"/>
        <v>137</v>
      </c>
      <c r="CM49" s="55">
        <f t="shared" si="40"/>
        <v>603280</v>
      </c>
      <c r="CN49" s="59">
        <f t="shared" si="41"/>
        <v>70.573034080360699</v>
      </c>
      <c r="CO49" s="59">
        <v>70.573034080360699</v>
      </c>
      <c r="CP49" s="59">
        <v>70.573034080360699</v>
      </c>
      <c r="CQ49" s="55">
        <f t="shared" si="26"/>
        <v>420.11142061281339</v>
      </c>
      <c r="CR49" s="55">
        <f t="shared" si="42"/>
        <v>603280</v>
      </c>
      <c r="CS49" s="55">
        <f t="shared" si="27"/>
        <v>420.11142061281339</v>
      </c>
      <c r="CT49" s="55">
        <f t="shared" si="28"/>
        <v>603280</v>
      </c>
      <c r="CU49" s="55">
        <f t="shared" si="29"/>
        <v>420.11142061281339</v>
      </c>
      <c r="CV49" s="55">
        <f t="shared" si="43"/>
        <v>99.237465181058496</v>
      </c>
      <c r="CW49" s="55">
        <f t="shared" si="30"/>
        <v>1.7618384401114207</v>
      </c>
      <c r="CX49" s="55">
        <f t="shared" si="44"/>
        <v>34.373259052924794</v>
      </c>
      <c r="CY49" s="55">
        <f t="shared" si="31"/>
        <v>3.4818941504178275E-2</v>
      </c>
      <c r="CZ49" s="55">
        <f t="shared" si="45"/>
        <v>0.19498607242339833</v>
      </c>
      <c r="DA49" s="55">
        <f t="shared" si="46"/>
        <v>114.07381615598885</v>
      </c>
      <c r="DB49" s="55">
        <f t="shared" si="32"/>
        <v>0</v>
      </c>
      <c r="DC49" s="55">
        <f t="shared" si="47"/>
        <v>114.07381615598885</v>
      </c>
      <c r="DD49" s="55">
        <f t="shared" si="33"/>
        <v>123.53064066852367</v>
      </c>
      <c r="DE49" s="55">
        <f t="shared" si="48"/>
        <v>1.9498607242339833E-2</v>
      </c>
      <c r="DF49" s="55">
        <f t="shared" si="34"/>
        <v>13.370473537604457</v>
      </c>
      <c r="DG49" s="55">
        <f t="shared" si="35"/>
        <v>0</v>
      </c>
      <c r="DH49" s="55">
        <f t="shared" si="49"/>
        <v>13.370473537604457</v>
      </c>
      <c r="DI49" s="55">
        <f t="shared" si="36"/>
        <v>123.53064066852367</v>
      </c>
    </row>
    <row r="50" spans="1:113">
      <c r="A50" s="7" t="s">
        <v>153</v>
      </c>
      <c r="B50" s="3" t="s">
        <v>80</v>
      </c>
      <c r="C50" s="3" t="s">
        <v>154</v>
      </c>
      <c r="D50" s="4">
        <v>3264</v>
      </c>
      <c r="E50" s="5">
        <v>0</v>
      </c>
      <c r="F50" s="5">
        <v>0</v>
      </c>
      <c r="G50" s="5">
        <v>0</v>
      </c>
      <c r="H50" s="27">
        <v>0</v>
      </c>
      <c r="I50" s="27">
        <v>0</v>
      </c>
      <c r="J50" s="27">
        <v>0</v>
      </c>
      <c r="K50" s="27">
        <v>0</v>
      </c>
      <c r="L50" s="27">
        <v>6830</v>
      </c>
      <c r="M50" s="27">
        <v>9110</v>
      </c>
      <c r="N50" s="27">
        <v>0</v>
      </c>
      <c r="O50" s="27">
        <v>0</v>
      </c>
      <c r="P50" s="27">
        <v>84490</v>
      </c>
      <c r="Q50" s="27">
        <v>0</v>
      </c>
      <c r="R50" s="27">
        <v>119750</v>
      </c>
      <c r="S50" s="27">
        <v>0</v>
      </c>
      <c r="T50" s="24">
        <v>0</v>
      </c>
      <c r="U50" s="27">
        <v>0</v>
      </c>
      <c r="V50" s="5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5">
        <v>0</v>
      </c>
      <c r="AC50" s="5">
        <v>0</v>
      </c>
      <c r="AD50" s="5">
        <v>0</v>
      </c>
      <c r="AE50" s="27">
        <v>0</v>
      </c>
      <c r="AF50" s="5">
        <v>0</v>
      </c>
      <c r="AG50" s="5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5">
        <v>0</v>
      </c>
      <c r="AN50" s="5">
        <v>0</v>
      </c>
      <c r="AO50" s="5">
        <v>0</v>
      </c>
      <c r="AP50" s="27">
        <v>0</v>
      </c>
      <c r="AQ50" s="5">
        <v>0</v>
      </c>
      <c r="AR50" s="5">
        <v>0</v>
      </c>
      <c r="AS50" s="5">
        <v>0</v>
      </c>
      <c r="AT50" s="27">
        <v>171640</v>
      </c>
      <c r="AU50" s="27">
        <v>0</v>
      </c>
      <c r="AV50" s="27">
        <v>440770</v>
      </c>
      <c r="AW50" s="27">
        <v>13220</v>
      </c>
      <c r="AX50" s="32">
        <v>0</v>
      </c>
      <c r="AY50" s="32">
        <v>0</v>
      </c>
      <c r="AZ50" s="32">
        <v>0</v>
      </c>
      <c r="BA50" s="32">
        <v>0</v>
      </c>
      <c r="BB50" s="27">
        <v>0</v>
      </c>
      <c r="BC50" s="27">
        <v>0</v>
      </c>
      <c r="BD50" s="27">
        <v>1090</v>
      </c>
      <c r="BE50" s="27">
        <v>0</v>
      </c>
      <c r="BF50" s="24">
        <v>0</v>
      </c>
      <c r="BG50" s="24">
        <v>0</v>
      </c>
      <c r="BH50" s="24">
        <v>0</v>
      </c>
      <c r="BI50" s="24">
        <v>140</v>
      </c>
      <c r="BJ50" s="24">
        <v>0</v>
      </c>
      <c r="BK50" s="27">
        <v>420</v>
      </c>
      <c r="BL50" s="27">
        <v>0</v>
      </c>
      <c r="BM50" s="27">
        <v>0</v>
      </c>
      <c r="BN50" s="27">
        <v>0</v>
      </c>
      <c r="BO50" s="27">
        <v>430</v>
      </c>
      <c r="BP50" s="47">
        <v>0</v>
      </c>
      <c r="BQ50" s="27">
        <v>0</v>
      </c>
      <c r="BR50" s="27">
        <v>0</v>
      </c>
      <c r="BS50" s="27">
        <v>24260</v>
      </c>
      <c r="BT50" s="36">
        <v>0</v>
      </c>
      <c r="BU50" s="39">
        <v>429320</v>
      </c>
      <c r="BV50" s="39">
        <v>429320</v>
      </c>
      <c r="BW50" s="43">
        <v>0</v>
      </c>
      <c r="BX50" s="36">
        <v>0</v>
      </c>
      <c r="BY50" s="43">
        <v>0</v>
      </c>
      <c r="BZ50" s="5">
        <v>0</v>
      </c>
      <c r="CA50" s="5">
        <v>0</v>
      </c>
      <c r="CB50" s="6">
        <v>94830</v>
      </c>
      <c r="CC50" s="27">
        <v>94830</v>
      </c>
      <c r="CD50" s="36">
        <v>0</v>
      </c>
      <c r="CE50" s="36">
        <v>0</v>
      </c>
      <c r="CF50" s="36">
        <v>0</v>
      </c>
      <c r="CG50" s="43">
        <v>0</v>
      </c>
      <c r="CH50" s="47">
        <v>0</v>
      </c>
      <c r="CI50" s="55">
        <f t="shared" si="25"/>
        <v>966840</v>
      </c>
      <c r="CJ50" s="55">
        <f t="shared" si="37"/>
        <v>429320</v>
      </c>
      <c r="CK50" s="55">
        <f t="shared" si="38"/>
        <v>0</v>
      </c>
      <c r="CL50" s="55">
        <f t="shared" si="39"/>
        <v>140</v>
      </c>
      <c r="CM50" s="55">
        <f t="shared" si="40"/>
        <v>1396300</v>
      </c>
      <c r="CN50" s="59">
        <f t="shared" si="41"/>
        <v>69.242999355439366</v>
      </c>
      <c r="CO50" s="59">
        <v>69.242999355439366</v>
      </c>
      <c r="CP50" s="59">
        <v>69.242999355439366</v>
      </c>
      <c r="CQ50" s="55">
        <f t="shared" si="26"/>
        <v>427.78799019607845</v>
      </c>
      <c r="CR50" s="55">
        <f t="shared" si="42"/>
        <v>1396300</v>
      </c>
      <c r="CS50" s="55">
        <f t="shared" si="27"/>
        <v>427.78799019607845</v>
      </c>
      <c r="CT50" s="55">
        <f t="shared" si="28"/>
        <v>1396300</v>
      </c>
      <c r="CU50" s="55">
        <f t="shared" si="29"/>
        <v>427.78799019607845</v>
      </c>
      <c r="CV50" s="55">
        <f t="shared" si="43"/>
        <v>54.678308823529413</v>
      </c>
      <c r="CW50" s="55">
        <f t="shared" si="30"/>
        <v>2.7910539215686274</v>
      </c>
      <c r="CX50" s="55">
        <f t="shared" si="44"/>
        <v>36.688112745098039</v>
      </c>
      <c r="CY50" s="55">
        <f t="shared" si="31"/>
        <v>0</v>
      </c>
      <c r="CZ50" s="55">
        <f t="shared" si="45"/>
        <v>0.13174019607843138</v>
      </c>
      <c r="DA50" s="55">
        <f t="shared" si="46"/>
        <v>135.03982843137254</v>
      </c>
      <c r="DB50" s="55">
        <f t="shared" si="32"/>
        <v>7.4325980392156863</v>
      </c>
      <c r="DC50" s="55">
        <f t="shared" si="47"/>
        <v>142.47242647058823</v>
      </c>
      <c r="DD50" s="55">
        <f t="shared" si="33"/>
        <v>131.53186274509804</v>
      </c>
      <c r="DE50" s="55">
        <f t="shared" si="48"/>
        <v>0</v>
      </c>
      <c r="DF50" s="55">
        <f t="shared" si="34"/>
        <v>29.053308823529413</v>
      </c>
      <c r="DG50" s="55">
        <f t="shared" si="35"/>
        <v>0</v>
      </c>
      <c r="DH50" s="55">
        <f t="shared" si="49"/>
        <v>29.053308823529413</v>
      </c>
      <c r="DI50" s="55">
        <f t="shared" si="36"/>
        <v>131.53186274509804</v>
      </c>
    </row>
    <row r="51" spans="1:113">
      <c r="A51" s="7" t="s">
        <v>177</v>
      </c>
      <c r="B51" s="3" t="s">
        <v>80</v>
      </c>
      <c r="C51" s="3" t="s">
        <v>178</v>
      </c>
      <c r="D51" s="4">
        <v>422</v>
      </c>
      <c r="E51" s="5">
        <v>0</v>
      </c>
      <c r="F51" s="5">
        <v>0</v>
      </c>
      <c r="G51" s="5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10840</v>
      </c>
      <c r="N51" s="27">
        <v>0</v>
      </c>
      <c r="O51" s="27">
        <v>0</v>
      </c>
      <c r="P51" s="27">
        <v>420</v>
      </c>
      <c r="Q51" s="27">
        <v>0</v>
      </c>
      <c r="R51" s="27">
        <v>7080</v>
      </c>
      <c r="S51" s="27">
        <v>0</v>
      </c>
      <c r="T51" s="24">
        <v>0</v>
      </c>
      <c r="U51" s="27">
        <v>0</v>
      </c>
      <c r="V51" s="5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5">
        <v>0</v>
      </c>
      <c r="AC51" s="5">
        <v>0</v>
      </c>
      <c r="AD51" s="5">
        <v>0</v>
      </c>
      <c r="AE51" s="27">
        <v>0</v>
      </c>
      <c r="AF51" s="5">
        <v>0</v>
      </c>
      <c r="AG51" s="5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5">
        <v>0</v>
      </c>
      <c r="AN51" s="5">
        <v>0</v>
      </c>
      <c r="AO51" s="5">
        <v>0</v>
      </c>
      <c r="AP51" s="27">
        <v>0</v>
      </c>
      <c r="AQ51" s="5">
        <v>0</v>
      </c>
      <c r="AR51" s="5">
        <v>0</v>
      </c>
      <c r="AS51" s="5">
        <v>0</v>
      </c>
      <c r="AT51" s="27">
        <v>12010</v>
      </c>
      <c r="AU51" s="27">
        <v>0</v>
      </c>
      <c r="AV51" s="27">
        <v>0</v>
      </c>
      <c r="AW51" s="27">
        <v>1280</v>
      </c>
      <c r="AX51" s="32">
        <v>0</v>
      </c>
      <c r="AY51" s="32">
        <v>0</v>
      </c>
      <c r="AZ51" s="32">
        <v>0</v>
      </c>
      <c r="BA51" s="32">
        <v>0</v>
      </c>
      <c r="BB51" s="27">
        <v>0</v>
      </c>
      <c r="BC51" s="27">
        <v>0</v>
      </c>
      <c r="BD51" s="27">
        <v>0</v>
      </c>
      <c r="BE51" s="27">
        <v>0</v>
      </c>
      <c r="BF51" s="24">
        <v>0</v>
      </c>
      <c r="BG51" s="24">
        <v>0</v>
      </c>
      <c r="BH51" s="24">
        <v>0</v>
      </c>
      <c r="BI51" s="24">
        <v>85</v>
      </c>
      <c r="BJ51" s="24">
        <v>0</v>
      </c>
      <c r="BK51" s="27">
        <v>55</v>
      </c>
      <c r="BL51" s="27">
        <v>0</v>
      </c>
      <c r="BM51" s="27">
        <v>0</v>
      </c>
      <c r="BN51" s="27">
        <v>0</v>
      </c>
      <c r="BO51" s="27">
        <v>4860</v>
      </c>
      <c r="BP51" s="47">
        <v>0</v>
      </c>
      <c r="BQ51" s="27">
        <v>0</v>
      </c>
      <c r="BR51" s="27">
        <v>1370</v>
      </c>
      <c r="BS51" s="27">
        <v>1650</v>
      </c>
      <c r="BT51" s="36">
        <v>0</v>
      </c>
      <c r="BU51" s="39">
        <v>149010</v>
      </c>
      <c r="BV51" s="39">
        <v>149010</v>
      </c>
      <c r="BW51" s="43">
        <v>0</v>
      </c>
      <c r="BX51" s="36">
        <v>0</v>
      </c>
      <c r="BY51" s="43">
        <v>0</v>
      </c>
      <c r="BZ51" s="5">
        <v>0</v>
      </c>
      <c r="CA51" s="4">
        <v>0</v>
      </c>
      <c r="CB51" s="6">
        <v>12150</v>
      </c>
      <c r="CC51" s="27">
        <v>12150</v>
      </c>
      <c r="CD51" s="36">
        <v>0</v>
      </c>
      <c r="CE51" s="36">
        <v>0</v>
      </c>
      <c r="CF51" s="36">
        <v>0</v>
      </c>
      <c r="CG51" s="43">
        <v>0</v>
      </c>
      <c r="CH51" s="47">
        <v>0</v>
      </c>
      <c r="CI51" s="55">
        <f t="shared" si="25"/>
        <v>51715</v>
      </c>
      <c r="CJ51" s="55">
        <f t="shared" si="37"/>
        <v>149010</v>
      </c>
      <c r="CK51" s="55">
        <f t="shared" si="38"/>
        <v>0</v>
      </c>
      <c r="CL51" s="55">
        <f t="shared" si="39"/>
        <v>85</v>
      </c>
      <c r="CM51" s="55">
        <f t="shared" si="40"/>
        <v>200810</v>
      </c>
      <c r="CN51" s="59">
        <f t="shared" si="41"/>
        <v>25.753199541855487</v>
      </c>
      <c r="CO51" s="59">
        <v>25.753199541855487</v>
      </c>
      <c r="CP51" s="59">
        <v>25.753199541855487</v>
      </c>
      <c r="CQ51" s="55">
        <f t="shared" si="26"/>
        <v>475.85308056872037</v>
      </c>
      <c r="CR51" s="55">
        <f t="shared" si="42"/>
        <v>200810</v>
      </c>
      <c r="CS51" s="55">
        <f t="shared" si="27"/>
        <v>475.85308056872037</v>
      </c>
      <c r="CT51" s="55">
        <f t="shared" si="28"/>
        <v>200810</v>
      </c>
      <c r="CU51" s="55">
        <f t="shared" si="29"/>
        <v>475.85308056872037</v>
      </c>
      <c r="CV51" s="55">
        <f t="shared" si="43"/>
        <v>28.459715639810426</v>
      </c>
      <c r="CW51" s="55">
        <f t="shared" si="30"/>
        <v>25.687203791469194</v>
      </c>
      <c r="CX51" s="55">
        <f t="shared" si="44"/>
        <v>16.777251184834125</v>
      </c>
      <c r="CY51" s="55">
        <f t="shared" si="31"/>
        <v>3.2464454976303316</v>
      </c>
      <c r="CZ51" s="55">
        <f t="shared" si="45"/>
        <v>11.516587677725118</v>
      </c>
      <c r="DA51" s="55">
        <f t="shared" si="46"/>
        <v>0</v>
      </c>
      <c r="DB51" s="55">
        <f t="shared" si="32"/>
        <v>3.9099526066350712</v>
      </c>
      <c r="DC51" s="55">
        <f t="shared" si="47"/>
        <v>3.9099526066350712</v>
      </c>
      <c r="DD51" s="55">
        <f t="shared" si="33"/>
        <v>353.10426540284362</v>
      </c>
      <c r="DE51" s="55">
        <f t="shared" si="48"/>
        <v>0</v>
      </c>
      <c r="DF51" s="55">
        <f t="shared" si="34"/>
        <v>28.791469194312796</v>
      </c>
      <c r="DG51" s="55">
        <f t="shared" si="35"/>
        <v>0</v>
      </c>
      <c r="DH51" s="55">
        <f t="shared" si="49"/>
        <v>28.791469194312796</v>
      </c>
      <c r="DI51" s="55">
        <f t="shared" si="36"/>
        <v>353.10426540284362</v>
      </c>
    </row>
    <row r="52" spans="1:113">
      <c r="A52" s="7" t="s">
        <v>175</v>
      </c>
      <c r="B52" s="3" t="s">
        <v>80</v>
      </c>
      <c r="C52" s="3" t="s">
        <v>176</v>
      </c>
      <c r="D52" s="4">
        <v>966</v>
      </c>
      <c r="E52" s="5">
        <v>0</v>
      </c>
      <c r="F52" s="5">
        <v>0</v>
      </c>
      <c r="G52" s="5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16960</v>
      </c>
      <c r="M52" s="27">
        <v>0</v>
      </c>
      <c r="N52" s="27">
        <v>0</v>
      </c>
      <c r="O52" s="27">
        <v>0</v>
      </c>
      <c r="P52" s="27">
        <v>34370</v>
      </c>
      <c r="Q52" s="27">
        <v>0</v>
      </c>
      <c r="R52" s="27">
        <v>36930</v>
      </c>
      <c r="S52" s="27">
        <v>0</v>
      </c>
      <c r="T52" s="24">
        <v>0</v>
      </c>
      <c r="U52" s="27">
        <v>210</v>
      </c>
      <c r="V52" s="5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36</v>
      </c>
      <c r="AB52" s="5">
        <v>0</v>
      </c>
      <c r="AC52" s="5">
        <v>0</v>
      </c>
      <c r="AD52" s="5">
        <v>0</v>
      </c>
      <c r="AE52" s="27">
        <v>0</v>
      </c>
      <c r="AF52" s="5">
        <v>0</v>
      </c>
      <c r="AG52" s="5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5">
        <v>0</v>
      </c>
      <c r="AN52" s="5">
        <v>0</v>
      </c>
      <c r="AO52" s="5">
        <v>0</v>
      </c>
      <c r="AP52" s="27">
        <v>0</v>
      </c>
      <c r="AQ52" s="5">
        <v>0</v>
      </c>
      <c r="AR52" s="5">
        <v>0</v>
      </c>
      <c r="AS52" s="5">
        <v>0</v>
      </c>
      <c r="AT52" s="27">
        <v>27360</v>
      </c>
      <c r="AU52" s="27">
        <v>0</v>
      </c>
      <c r="AV52" s="27">
        <v>146650</v>
      </c>
      <c r="AW52" s="27">
        <v>2850</v>
      </c>
      <c r="AX52" s="32">
        <v>0</v>
      </c>
      <c r="AY52" s="32">
        <v>0</v>
      </c>
      <c r="AZ52" s="32">
        <v>0</v>
      </c>
      <c r="BA52" s="32">
        <v>0</v>
      </c>
      <c r="BB52" s="27">
        <v>240</v>
      </c>
      <c r="BC52" s="27">
        <v>1740</v>
      </c>
      <c r="BD52" s="27">
        <v>545</v>
      </c>
      <c r="BE52" s="27">
        <v>0</v>
      </c>
      <c r="BF52" s="24">
        <v>0</v>
      </c>
      <c r="BG52" s="24">
        <v>0</v>
      </c>
      <c r="BH52" s="24">
        <v>0</v>
      </c>
      <c r="BI52" s="24">
        <v>30</v>
      </c>
      <c r="BJ52" s="24">
        <v>0</v>
      </c>
      <c r="BK52" s="27">
        <v>690</v>
      </c>
      <c r="BL52" s="27">
        <v>0</v>
      </c>
      <c r="BM52" s="27">
        <v>1040</v>
      </c>
      <c r="BN52" s="27">
        <v>740</v>
      </c>
      <c r="BO52" s="27">
        <v>4200</v>
      </c>
      <c r="BP52" s="47">
        <v>0</v>
      </c>
      <c r="BQ52" s="27">
        <v>0</v>
      </c>
      <c r="BR52" s="27">
        <v>1660</v>
      </c>
      <c r="BS52" s="27">
        <v>170</v>
      </c>
      <c r="BT52" s="36">
        <v>0</v>
      </c>
      <c r="BU52" s="39">
        <v>99570</v>
      </c>
      <c r="BV52" s="39">
        <v>99570</v>
      </c>
      <c r="BW52" s="43">
        <v>0</v>
      </c>
      <c r="BX52" s="36">
        <v>0</v>
      </c>
      <c r="BY52" s="43">
        <v>0</v>
      </c>
      <c r="BZ52" s="5">
        <v>0</v>
      </c>
      <c r="CA52" s="4">
        <v>67500</v>
      </c>
      <c r="CB52" s="6">
        <v>6600</v>
      </c>
      <c r="CC52" s="27">
        <v>6600</v>
      </c>
      <c r="CD52" s="36">
        <v>0</v>
      </c>
      <c r="CE52" s="36">
        <v>0</v>
      </c>
      <c r="CF52" s="36">
        <v>0</v>
      </c>
      <c r="CG52" s="43">
        <v>0</v>
      </c>
      <c r="CH52" s="47">
        <v>0</v>
      </c>
      <c r="CI52" s="55">
        <f t="shared" si="25"/>
        <v>282991</v>
      </c>
      <c r="CJ52" s="55">
        <f t="shared" si="37"/>
        <v>99570</v>
      </c>
      <c r="CK52" s="55">
        <f t="shared" si="38"/>
        <v>0</v>
      </c>
      <c r="CL52" s="55">
        <f t="shared" si="39"/>
        <v>30</v>
      </c>
      <c r="CM52" s="55">
        <f t="shared" si="40"/>
        <v>382591</v>
      </c>
      <c r="CN52" s="59">
        <f t="shared" si="41"/>
        <v>73.966977790904636</v>
      </c>
      <c r="CO52" s="59">
        <v>73.966977790904636</v>
      </c>
      <c r="CP52" s="59">
        <v>73.966977790904636</v>
      </c>
      <c r="CQ52" s="55">
        <f t="shared" si="26"/>
        <v>396.05693581780537</v>
      </c>
      <c r="CR52" s="55">
        <f t="shared" si="42"/>
        <v>382591</v>
      </c>
      <c r="CS52" s="55">
        <f t="shared" si="27"/>
        <v>396.05693581780537</v>
      </c>
      <c r="CT52" s="55">
        <f t="shared" si="28"/>
        <v>382591</v>
      </c>
      <c r="CU52" s="55">
        <f t="shared" si="29"/>
        <v>396.05693581780537</v>
      </c>
      <c r="CV52" s="55">
        <f t="shared" si="43"/>
        <v>45.879917184265011</v>
      </c>
      <c r="CW52" s="55">
        <f t="shared" si="30"/>
        <v>0</v>
      </c>
      <c r="CX52" s="55">
        <f t="shared" si="44"/>
        <v>38.229813664596271</v>
      </c>
      <c r="CY52" s="55">
        <f t="shared" si="31"/>
        <v>1.7184265010351967</v>
      </c>
      <c r="CZ52" s="55">
        <f t="shared" si="45"/>
        <v>4.3478260869565215</v>
      </c>
      <c r="DA52" s="55">
        <f t="shared" si="46"/>
        <v>151.81159420289856</v>
      </c>
      <c r="DB52" s="55">
        <f t="shared" si="32"/>
        <v>0.17598343685300208</v>
      </c>
      <c r="DC52" s="55">
        <f t="shared" si="47"/>
        <v>151.98757763975155</v>
      </c>
      <c r="DD52" s="55">
        <f t="shared" si="33"/>
        <v>103.07453416149069</v>
      </c>
      <c r="DE52" s="55">
        <f t="shared" si="48"/>
        <v>3.9296066252587991</v>
      </c>
      <c r="DF52" s="55">
        <f t="shared" si="34"/>
        <v>6.8322981366459627</v>
      </c>
      <c r="DG52" s="55">
        <f t="shared" si="35"/>
        <v>0</v>
      </c>
      <c r="DH52" s="55">
        <f t="shared" si="49"/>
        <v>6.8322981366459627</v>
      </c>
      <c r="DI52" s="55">
        <f t="shared" si="36"/>
        <v>103.07453416149069</v>
      </c>
    </row>
    <row r="53" spans="1:113">
      <c r="A53" s="7" t="s">
        <v>173</v>
      </c>
      <c r="B53" s="3" t="s">
        <v>80</v>
      </c>
      <c r="C53" s="3" t="s">
        <v>174</v>
      </c>
      <c r="D53" s="4">
        <v>1070</v>
      </c>
      <c r="E53" s="5">
        <v>0</v>
      </c>
      <c r="F53" s="5">
        <v>0</v>
      </c>
      <c r="G53" s="5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11640</v>
      </c>
      <c r="N53" s="27">
        <v>0</v>
      </c>
      <c r="O53" s="27">
        <v>0</v>
      </c>
      <c r="P53" s="27">
        <v>2630</v>
      </c>
      <c r="Q53" s="27">
        <v>0</v>
      </c>
      <c r="R53" s="27">
        <v>9270</v>
      </c>
      <c r="S53" s="27">
        <v>0</v>
      </c>
      <c r="T53" s="24">
        <v>0</v>
      </c>
      <c r="U53" s="27">
        <v>0</v>
      </c>
      <c r="V53" s="5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5">
        <v>0</v>
      </c>
      <c r="AC53" s="5">
        <v>0</v>
      </c>
      <c r="AD53" s="5">
        <v>0</v>
      </c>
      <c r="AE53" s="27">
        <v>0</v>
      </c>
      <c r="AF53" s="5">
        <v>0</v>
      </c>
      <c r="AG53" s="5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5">
        <v>0</v>
      </c>
      <c r="AN53" s="5">
        <v>0</v>
      </c>
      <c r="AO53" s="5">
        <v>0</v>
      </c>
      <c r="AP53" s="27">
        <v>0</v>
      </c>
      <c r="AQ53" s="5">
        <v>0</v>
      </c>
      <c r="AR53" s="5">
        <v>0</v>
      </c>
      <c r="AS53" s="5">
        <v>0</v>
      </c>
      <c r="AT53" s="27">
        <v>15810</v>
      </c>
      <c r="AU53" s="27">
        <v>0</v>
      </c>
      <c r="AV53" s="27">
        <v>2450</v>
      </c>
      <c r="AW53" s="27">
        <v>2060</v>
      </c>
      <c r="AX53" s="32">
        <v>0</v>
      </c>
      <c r="AY53" s="32">
        <v>0</v>
      </c>
      <c r="AZ53" s="32">
        <v>0</v>
      </c>
      <c r="BA53" s="32">
        <v>0</v>
      </c>
      <c r="BB53" s="27">
        <v>0</v>
      </c>
      <c r="BC53" s="27">
        <v>0</v>
      </c>
      <c r="BD53" s="27">
        <v>0</v>
      </c>
      <c r="BE53" s="27">
        <v>0</v>
      </c>
      <c r="BF53" s="24">
        <v>0</v>
      </c>
      <c r="BG53" s="24">
        <v>0</v>
      </c>
      <c r="BH53" s="24">
        <v>0</v>
      </c>
      <c r="BI53" s="24">
        <v>25</v>
      </c>
      <c r="BJ53" s="24">
        <v>0</v>
      </c>
      <c r="BK53" s="27">
        <v>25</v>
      </c>
      <c r="BL53" s="27">
        <v>0</v>
      </c>
      <c r="BM53" s="27">
        <v>0</v>
      </c>
      <c r="BN53" s="27">
        <v>0</v>
      </c>
      <c r="BO53" s="27">
        <v>2640</v>
      </c>
      <c r="BP53" s="47">
        <v>0</v>
      </c>
      <c r="BQ53" s="27">
        <v>0</v>
      </c>
      <c r="BR53" s="27">
        <v>0</v>
      </c>
      <c r="BS53" s="27">
        <v>1180</v>
      </c>
      <c r="BT53" s="36">
        <v>0</v>
      </c>
      <c r="BU53" s="39">
        <v>465420</v>
      </c>
      <c r="BV53" s="39">
        <v>465420</v>
      </c>
      <c r="BW53" s="43">
        <v>0</v>
      </c>
      <c r="BX53" s="36">
        <v>0</v>
      </c>
      <c r="BY53" s="43">
        <v>0</v>
      </c>
      <c r="BZ53" s="5">
        <v>0</v>
      </c>
      <c r="CA53" s="5">
        <v>0</v>
      </c>
      <c r="CB53" s="6">
        <v>34680</v>
      </c>
      <c r="CC53" s="27">
        <v>34680</v>
      </c>
      <c r="CD53" s="36">
        <v>0</v>
      </c>
      <c r="CE53" s="36">
        <v>0</v>
      </c>
      <c r="CF53" s="36">
        <v>0</v>
      </c>
      <c r="CG53" s="43">
        <v>0</v>
      </c>
      <c r="CH53" s="47">
        <v>0</v>
      </c>
      <c r="CI53" s="55">
        <f t="shared" si="25"/>
        <v>82385</v>
      </c>
      <c r="CJ53" s="55">
        <f t="shared" si="37"/>
        <v>465420</v>
      </c>
      <c r="CK53" s="55">
        <f t="shared" si="38"/>
        <v>0</v>
      </c>
      <c r="CL53" s="55">
        <f t="shared" si="39"/>
        <v>25</v>
      </c>
      <c r="CM53" s="55">
        <f t="shared" si="40"/>
        <v>547830</v>
      </c>
      <c r="CN53" s="59">
        <f t="shared" si="41"/>
        <v>15.038424328715113</v>
      </c>
      <c r="CO53" s="59">
        <v>15.038424328715113</v>
      </c>
      <c r="CP53" s="59">
        <v>15.038424328715113</v>
      </c>
      <c r="CQ53" s="55">
        <f t="shared" si="26"/>
        <v>511.99065420560748</v>
      </c>
      <c r="CR53" s="55">
        <f t="shared" si="42"/>
        <v>547830</v>
      </c>
      <c r="CS53" s="55">
        <f t="shared" si="27"/>
        <v>511.99065420560748</v>
      </c>
      <c r="CT53" s="55">
        <f t="shared" si="28"/>
        <v>547830</v>
      </c>
      <c r="CU53" s="55">
        <f t="shared" si="29"/>
        <v>511.99065420560748</v>
      </c>
      <c r="CV53" s="55">
        <f t="shared" si="43"/>
        <v>14.77570093457944</v>
      </c>
      <c r="CW53" s="55">
        <f t="shared" si="30"/>
        <v>10.878504672897197</v>
      </c>
      <c r="CX53" s="55">
        <f t="shared" si="44"/>
        <v>8.6635514018691584</v>
      </c>
      <c r="CY53" s="55">
        <f t="shared" si="31"/>
        <v>0</v>
      </c>
      <c r="CZ53" s="55">
        <f t="shared" si="45"/>
        <v>2.4672897196261681</v>
      </c>
      <c r="DA53" s="55">
        <f t="shared" si="46"/>
        <v>2.2897196261682242</v>
      </c>
      <c r="DB53" s="55">
        <f t="shared" si="32"/>
        <v>1.1028037383177569</v>
      </c>
      <c r="DC53" s="55">
        <f t="shared" si="47"/>
        <v>3.3925233644859811</v>
      </c>
      <c r="DD53" s="55">
        <f t="shared" si="33"/>
        <v>434.97196261682245</v>
      </c>
      <c r="DE53" s="55">
        <f t="shared" si="48"/>
        <v>0</v>
      </c>
      <c r="DF53" s="55">
        <f t="shared" si="34"/>
        <v>32.411214953271028</v>
      </c>
      <c r="DG53" s="55">
        <f t="shared" si="35"/>
        <v>0</v>
      </c>
      <c r="DH53" s="55">
        <f t="shared" si="49"/>
        <v>32.411214953271028</v>
      </c>
      <c r="DI53" s="55">
        <f t="shared" si="36"/>
        <v>434.97196261682245</v>
      </c>
    </row>
    <row r="54" spans="1:113">
      <c r="A54" s="7" t="s">
        <v>171</v>
      </c>
      <c r="B54" s="3" t="s">
        <v>80</v>
      </c>
      <c r="C54" s="3" t="s">
        <v>172</v>
      </c>
      <c r="D54" s="4">
        <v>20069</v>
      </c>
      <c r="E54" s="5">
        <v>0</v>
      </c>
      <c r="F54" s="5">
        <v>0</v>
      </c>
      <c r="G54" s="5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818960</v>
      </c>
      <c r="M54" s="27">
        <v>34000</v>
      </c>
      <c r="N54" s="27">
        <v>82270</v>
      </c>
      <c r="O54" s="27">
        <v>0</v>
      </c>
      <c r="P54" s="27">
        <v>650560</v>
      </c>
      <c r="Q54" s="27">
        <v>0</v>
      </c>
      <c r="R54" s="27">
        <v>596650</v>
      </c>
      <c r="S54" s="27">
        <v>0</v>
      </c>
      <c r="T54" s="25">
        <v>100</v>
      </c>
      <c r="U54" s="27">
        <v>12190</v>
      </c>
      <c r="V54" s="5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1684</v>
      </c>
      <c r="AB54" s="5">
        <v>0</v>
      </c>
      <c r="AC54" s="5">
        <v>0</v>
      </c>
      <c r="AD54" s="5">
        <v>0</v>
      </c>
      <c r="AE54" s="27">
        <v>0</v>
      </c>
      <c r="AF54" s="5">
        <v>0</v>
      </c>
      <c r="AG54" s="5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5">
        <v>0</v>
      </c>
      <c r="AN54" s="4">
        <v>100</v>
      </c>
      <c r="AO54" s="5">
        <v>0</v>
      </c>
      <c r="AP54" s="27">
        <v>0</v>
      </c>
      <c r="AQ54" s="5">
        <v>0</v>
      </c>
      <c r="AR54" s="5">
        <v>0</v>
      </c>
      <c r="AS54" s="5">
        <v>0</v>
      </c>
      <c r="AT54" s="27">
        <v>729130</v>
      </c>
      <c r="AU54" s="27">
        <v>0</v>
      </c>
      <c r="AV54" s="27">
        <v>2437210</v>
      </c>
      <c r="AW54" s="27">
        <v>92910</v>
      </c>
      <c r="AX54" s="33">
        <v>0</v>
      </c>
      <c r="AY54" s="33">
        <v>460</v>
      </c>
      <c r="AZ54" s="33">
        <v>160</v>
      </c>
      <c r="BA54" s="33">
        <v>320</v>
      </c>
      <c r="BB54" s="27">
        <v>1140</v>
      </c>
      <c r="BC54" s="27">
        <v>26120</v>
      </c>
      <c r="BD54" s="27">
        <v>13805</v>
      </c>
      <c r="BE54" s="27">
        <v>0</v>
      </c>
      <c r="BF54" s="25">
        <v>3960</v>
      </c>
      <c r="BG54" s="25">
        <v>2880</v>
      </c>
      <c r="BH54" s="25">
        <v>200</v>
      </c>
      <c r="BI54" s="25">
        <v>1890</v>
      </c>
      <c r="BJ54" s="25">
        <v>0</v>
      </c>
      <c r="BK54" s="27">
        <v>8528</v>
      </c>
      <c r="BL54" s="27">
        <v>0</v>
      </c>
      <c r="BM54" s="27">
        <v>43900</v>
      </c>
      <c r="BN54" s="27">
        <v>67010</v>
      </c>
      <c r="BO54" s="27">
        <v>284300</v>
      </c>
      <c r="BP54" s="47">
        <v>0</v>
      </c>
      <c r="BQ54" s="27">
        <v>0</v>
      </c>
      <c r="BR54" s="27">
        <v>65650</v>
      </c>
      <c r="BS54" s="27">
        <v>725550</v>
      </c>
      <c r="BT54" s="36">
        <v>0</v>
      </c>
      <c r="BU54" s="39">
        <v>2606380</v>
      </c>
      <c r="BV54" s="39">
        <v>2606380</v>
      </c>
      <c r="BW54" s="43">
        <v>0</v>
      </c>
      <c r="BX54" s="36">
        <v>0</v>
      </c>
      <c r="BY54" s="43">
        <v>511030</v>
      </c>
      <c r="BZ54" s="5">
        <v>0</v>
      </c>
      <c r="CA54" s="5">
        <v>0</v>
      </c>
      <c r="CB54" s="6">
        <v>268460</v>
      </c>
      <c r="CC54" s="27">
        <v>268460</v>
      </c>
      <c r="CD54" s="36">
        <v>0</v>
      </c>
      <c r="CE54" s="36">
        <v>0</v>
      </c>
      <c r="CF54" s="36">
        <v>0</v>
      </c>
      <c r="CG54" s="43">
        <v>0</v>
      </c>
      <c r="CH54" s="47">
        <v>0</v>
      </c>
      <c r="CI54" s="55">
        <f t="shared" si="25"/>
        <v>6960027</v>
      </c>
      <c r="CJ54" s="55">
        <f t="shared" si="37"/>
        <v>2606380</v>
      </c>
      <c r="CK54" s="55">
        <f t="shared" si="38"/>
        <v>0</v>
      </c>
      <c r="CL54" s="55">
        <f t="shared" si="39"/>
        <v>9970</v>
      </c>
      <c r="CM54" s="55">
        <f t="shared" si="40"/>
        <v>9576377</v>
      </c>
      <c r="CN54" s="59">
        <f t="shared" si="41"/>
        <v>72.679124892430607</v>
      </c>
      <c r="CO54" s="59">
        <v>72.679124892430607</v>
      </c>
      <c r="CP54" s="59">
        <v>72.679124892430607</v>
      </c>
      <c r="CQ54" s="55">
        <f t="shared" si="26"/>
        <v>477.17260451442525</v>
      </c>
      <c r="CR54" s="55">
        <f t="shared" si="42"/>
        <v>10087407</v>
      </c>
      <c r="CS54" s="55">
        <f t="shared" si="27"/>
        <v>502.63625492052421</v>
      </c>
      <c r="CT54" s="55">
        <f t="shared" si="28"/>
        <v>10087407</v>
      </c>
      <c r="CU54" s="55">
        <f t="shared" si="29"/>
        <v>502.63625492052421</v>
      </c>
      <c r="CV54" s="55">
        <f t="shared" si="43"/>
        <v>77.138372614480048</v>
      </c>
      <c r="CW54" s="55">
        <f t="shared" si="30"/>
        <v>1.6941551646818476</v>
      </c>
      <c r="CX54" s="55">
        <f t="shared" si="44"/>
        <v>29.729931735512483</v>
      </c>
      <c r="CY54" s="55">
        <f t="shared" si="31"/>
        <v>3.2712143106283325</v>
      </c>
      <c r="CZ54" s="55">
        <f t="shared" si="45"/>
        <v>18.26548407992426</v>
      </c>
      <c r="DA54" s="55">
        <f t="shared" si="46"/>
        <v>121.44152673277193</v>
      </c>
      <c r="DB54" s="55">
        <f t="shared" si="32"/>
        <v>36.152772933379836</v>
      </c>
      <c r="DC54" s="55">
        <f t="shared" si="47"/>
        <v>157.59429966615176</v>
      </c>
      <c r="DD54" s="55">
        <f t="shared" si="33"/>
        <v>129.87094523892571</v>
      </c>
      <c r="DE54" s="55">
        <f t="shared" si="48"/>
        <v>6.9686581294533863</v>
      </c>
      <c r="DF54" s="55">
        <f t="shared" si="34"/>
        <v>13.376849867955553</v>
      </c>
      <c r="DG54" s="55">
        <f t="shared" si="35"/>
        <v>0</v>
      </c>
      <c r="DH54" s="55">
        <f t="shared" si="49"/>
        <v>13.376849867955553</v>
      </c>
      <c r="DI54" s="55">
        <f t="shared" si="36"/>
        <v>129.87094523892571</v>
      </c>
    </row>
    <row r="55" spans="1:113">
      <c r="A55" s="7" t="s">
        <v>169</v>
      </c>
      <c r="B55" s="3" t="s">
        <v>80</v>
      </c>
      <c r="C55" s="3" t="s">
        <v>170</v>
      </c>
      <c r="D55" s="4">
        <v>9403</v>
      </c>
      <c r="E55" s="5">
        <v>0</v>
      </c>
      <c r="F55" s="5">
        <v>0</v>
      </c>
      <c r="G55" s="5">
        <v>0</v>
      </c>
      <c r="H55" s="27">
        <v>0</v>
      </c>
      <c r="I55" s="27">
        <v>0</v>
      </c>
      <c r="J55" s="27">
        <v>0</v>
      </c>
      <c r="K55" s="27">
        <v>0</v>
      </c>
      <c r="L55" s="27">
        <v>346550</v>
      </c>
      <c r="M55" s="27">
        <v>27470</v>
      </c>
      <c r="N55" s="27">
        <v>0</v>
      </c>
      <c r="O55" s="27">
        <v>0</v>
      </c>
      <c r="P55" s="27">
        <v>262770</v>
      </c>
      <c r="Q55" s="27">
        <v>0</v>
      </c>
      <c r="R55" s="27">
        <v>297870</v>
      </c>
      <c r="S55" s="27">
        <v>0</v>
      </c>
      <c r="T55" s="24">
        <v>0</v>
      </c>
      <c r="U55" s="27">
        <v>11280</v>
      </c>
      <c r="V55" s="5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587</v>
      </c>
      <c r="AB55" s="5">
        <v>0</v>
      </c>
      <c r="AC55" s="5">
        <v>0</v>
      </c>
      <c r="AD55" s="5">
        <v>0</v>
      </c>
      <c r="AE55" s="27">
        <v>0</v>
      </c>
      <c r="AF55" s="5">
        <v>0</v>
      </c>
      <c r="AG55" s="5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4300</v>
      </c>
      <c r="AM55" s="5">
        <v>0</v>
      </c>
      <c r="AN55" s="5">
        <v>0</v>
      </c>
      <c r="AO55" s="5">
        <v>0</v>
      </c>
      <c r="AP55" s="27">
        <v>0</v>
      </c>
      <c r="AQ55" s="5">
        <v>0</v>
      </c>
      <c r="AR55" s="5">
        <v>0</v>
      </c>
      <c r="AS55" s="5">
        <v>0</v>
      </c>
      <c r="AT55" s="27">
        <v>295620</v>
      </c>
      <c r="AU55" s="27">
        <v>0</v>
      </c>
      <c r="AV55" s="27">
        <v>1154690</v>
      </c>
      <c r="AW55" s="27">
        <v>21700</v>
      </c>
      <c r="AX55" s="32">
        <v>0</v>
      </c>
      <c r="AY55" s="32">
        <v>0</v>
      </c>
      <c r="AZ55" s="32">
        <v>0</v>
      </c>
      <c r="BA55" s="32">
        <v>0</v>
      </c>
      <c r="BB55" s="27">
        <v>440</v>
      </c>
      <c r="BC55" s="27">
        <v>12455</v>
      </c>
      <c r="BD55" s="27">
        <v>8600</v>
      </c>
      <c r="BE55" s="27">
        <v>0</v>
      </c>
      <c r="BF55" s="24">
        <v>0</v>
      </c>
      <c r="BG55" s="24">
        <v>0</v>
      </c>
      <c r="BH55" s="24">
        <v>0</v>
      </c>
      <c r="BI55" s="24">
        <v>745</v>
      </c>
      <c r="BJ55" s="24">
        <v>0</v>
      </c>
      <c r="BK55" s="27">
        <v>4989</v>
      </c>
      <c r="BL55" s="27">
        <v>0</v>
      </c>
      <c r="BM55" s="27">
        <v>18375</v>
      </c>
      <c r="BN55" s="27">
        <v>30160</v>
      </c>
      <c r="BO55" s="27">
        <v>124470</v>
      </c>
      <c r="BP55" s="47">
        <v>0</v>
      </c>
      <c r="BQ55" s="27">
        <v>0</v>
      </c>
      <c r="BR55" s="27">
        <v>33430</v>
      </c>
      <c r="BS55" s="27">
        <v>272560</v>
      </c>
      <c r="BT55" s="36">
        <v>0</v>
      </c>
      <c r="BU55" s="39">
        <v>1069180</v>
      </c>
      <c r="BV55" s="39">
        <v>1069180</v>
      </c>
      <c r="BW55" s="43">
        <v>0</v>
      </c>
      <c r="BX55" s="36">
        <v>0</v>
      </c>
      <c r="BY55" s="43">
        <v>229810</v>
      </c>
      <c r="BZ55" s="5">
        <v>0</v>
      </c>
      <c r="CA55" s="5">
        <v>0</v>
      </c>
      <c r="CB55" s="6">
        <v>81620</v>
      </c>
      <c r="CC55" s="27">
        <v>81620</v>
      </c>
      <c r="CD55" s="36">
        <v>0</v>
      </c>
      <c r="CE55" s="36">
        <v>0</v>
      </c>
      <c r="CF55" s="36">
        <v>0</v>
      </c>
      <c r="CG55" s="43">
        <v>0</v>
      </c>
      <c r="CH55" s="47">
        <v>0</v>
      </c>
      <c r="CI55" s="55">
        <f t="shared" si="25"/>
        <v>3009936</v>
      </c>
      <c r="CJ55" s="55">
        <f t="shared" si="37"/>
        <v>1069180</v>
      </c>
      <c r="CK55" s="55">
        <f t="shared" si="38"/>
        <v>0</v>
      </c>
      <c r="CL55" s="55">
        <f t="shared" si="39"/>
        <v>745</v>
      </c>
      <c r="CM55" s="55">
        <f t="shared" si="40"/>
        <v>4079861</v>
      </c>
      <c r="CN55" s="59">
        <f t="shared" si="41"/>
        <v>73.77545460494855</v>
      </c>
      <c r="CO55" s="59">
        <v>73.77545460494855</v>
      </c>
      <c r="CP55" s="59">
        <v>73.77545460494855</v>
      </c>
      <c r="CQ55" s="55">
        <f t="shared" si="26"/>
        <v>433.88929065191962</v>
      </c>
      <c r="CR55" s="55">
        <f t="shared" si="42"/>
        <v>4309671</v>
      </c>
      <c r="CS55" s="55">
        <f t="shared" si="27"/>
        <v>458.32936296926511</v>
      </c>
      <c r="CT55" s="55">
        <f t="shared" si="28"/>
        <v>4309671</v>
      </c>
      <c r="CU55" s="55">
        <f t="shared" si="29"/>
        <v>458.32936296926511</v>
      </c>
      <c r="CV55" s="55">
        <f t="shared" si="43"/>
        <v>68.294161437838994</v>
      </c>
      <c r="CW55" s="55">
        <f t="shared" si="30"/>
        <v>2.9214080612570457</v>
      </c>
      <c r="CX55" s="55">
        <f t="shared" si="44"/>
        <v>31.678187812400299</v>
      </c>
      <c r="CY55" s="55">
        <f t="shared" si="31"/>
        <v>3.5552483250026587</v>
      </c>
      <c r="CZ55" s="55">
        <f t="shared" si="45"/>
        <v>13.237264702754439</v>
      </c>
      <c r="DA55" s="55">
        <f t="shared" si="46"/>
        <v>122.80017015846006</v>
      </c>
      <c r="DB55" s="55">
        <f t="shared" si="32"/>
        <v>28.986493672232267</v>
      </c>
      <c r="DC55" s="55">
        <f t="shared" si="47"/>
        <v>151.78666383069233</v>
      </c>
      <c r="DD55" s="55">
        <f t="shared" si="33"/>
        <v>113.70626395831118</v>
      </c>
      <c r="DE55" s="55">
        <f t="shared" si="48"/>
        <v>6.5954482611932361</v>
      </c>
      <c r="DF55" s="55">
        <f t="shared" si="34"/>
        <v>8.6802084441135801</v>
      </c>
      <c r="DG55" s="55">
        <f t="shared" si="35"/>
        <v>0</v>
      </c>
      <c r="DH55" s="55">
        <f t="shared" si="49"/>
        <v>8.6802084441135801</v>
      </c>
      <c r="DI55" s="55">
        <f t="shared" si="36"/>
        <v>113.70626395831118</v>
      </c>
    </row>
    <row r="56" spans="1:113">
      <c r="A56" s="7" t="s">
        <v>136</v>
      </c>
      <c r="B56" s="3" t="s">
        <v>80</v>
      </c>
      <c r="C56" s="3" t="s">
        <v>137</v>
      </c>
      <c r="D56" s="4">
        <v>2628</v>
      </c>
      <c r="E56" s="5">
        <v>0</v>
      </c>
      <c r="F56" s="5">
        <v>0</v>
      </c>
      <c r="G56" s="5">
        <v>0</v>
      </c>
      <c r="H56" s="27">
        <v>0</v>
      </c>
      <c r="I56" s="27">
        <v>0</v>
      </c>
      <c r="J56" s="27">
        <v>0</v>
      </c>
      <c r="K56" s="27">
        <v>0</v>
      </c>
      <c r="L56" s="27">
        <v>33870</v>
      </c>
      <c r="M56" s="27">
        <v>0</v>
      </c>
      <c r="N56" s="27">
        <v>0</v>
      </c>
      <c r="O56" s="27">
        <v>0</v>
      </c>
      <c r="P56" s="27">
        <v>75090</v>
      </c>
      <c r="Q56" s="27">
        <v>0</v>
      </c>
      <c r="R56" s="27">
        <v>83940</v>
      </c>
      <c r="S56" s="27">
        <v>0</v>
      </c>
      <c r="T56" s="24">
        <v>0</v>
      </c>
      <c r="U56" s="27">
        <v>0</v>
      </c>
      <c r="V56" s="5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100</v>
      </c>
      <c r="AB56" s="5">
        <v>0</v>
      </c>
      <c r="AC56" s="5">
        <v>0</v>
      </c>
      <c r="AD56" s="5">
        <v>0</v>
      </c>
      <c r="AE56" s="27">
        <v>0</v>
      </c>
      <c r="AF56" s="5">
        <v>0</v>
      </c>
      <c r="AG56" s="5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5">
        <v>0</v>
      </c>
      <c r="AN56" s="4">
        <v>1080</v>
      </c>
      <c r="AO56" s="5">
        <v>0</v>
      </c>
      <c r="AP56" s="27">
        <v>0</v>
      </c>
      <c r="AQ56" s="5">
        <v>0</v>
      </c>
      <c r="AR56" s="5">
        <v>0</v>
      </c>
      <c r="AS56" s="5">
        <v>0</v>
      </c>
      <c r="AT56" s="27">
        <v>94780</v>
      </c>
      <c r="AU56" s="27">
        <v>0</v>
      </c>
      <c r="AV56" s="27">
        <v>332120</v>
      </c>
      <c r="AW56" s="27">
        <v>10900</v>
      </c>
      <c r="AX56" s="32">
        <v>0</v>
      </c>
      <c r="AY56" s="32">
        <v>0</v>
      </c>
      <c r="AZ56" s="32">
        <v>0</v>
      </c>
      <c r="BA56" s="32">
        <v>0</v>
      </c>
      <c r="BB56" s="27">
        <v>130</v>
      </c>
      <c r="BC56" s="27">
        <v>3320</v>
      </c>
      <c r="BD56" s="27">
        <v>1430</v>
      </c>
      <c r="BE56" s="27">
        <v>0</v>
      </c>
      <c r="BF56" s="24">
        <v>1500</v>
      </c>
      <c r="BG56" s="24">
        <v>560</v>
      </c>
      <c r="BH56" s="24">
        <v>0</v>
      </c>
      <c r="BI56" s="24">
        <v>230</v>
      </c>
      <c r="BJ56" s="24">
        <v>0</v>
      </c>
      <c r="BK56" s="27">
        <v>210</v>
      </c>
      <c r="BL56" s="27">
        <v>0</v>
      </c>
      <c r="BM56" s="27">
        <v>4860</v>
      </c>
      <c r="BN56" s="27">
        <v>8060</v>
      </c>
      <c r="BO56" s="27">
        <v>27440</v>
      </c>
      <c r="BP56" s="47">
        <v>0</v>
      </c>
      <c r="BQ56" s="27">
        <v>0</v>
      </c>
      <c r="BR56" s="27">
        <v>9580</v>
      </c>
      <c r="BS56" s="27">
        <v>198440</v>
      </c>
      <c r="BT56" s="36">
        <v>0</v>
      </c>
      <c r="BU56" s="39">
        <v>217630</v>
      </c>
      <c r="BV56" s="39">
        <v>217630</v>
      </c>
      <c r="BW56" s="43">
        <v>0</v>
      </c>
      <c r="BX56" s="36">
        <v>0</v>
      </c>
      <c r="BY56" s="43">
        <v>37910</v>
      </c>
      <c r="BZ56" s="5">
        <v>0</v>
      </c>
      <c r="CA56" s="5">
        <v>0</v>
      </c>
      <c r="CB56" s="6">
        <v>29350</v>
      </c>
      <c r="CC56" s="27">
        <v>29350</v>
      </c>
      <c r="CD56" s="36">
        <v>0</v>
      </c>
      <c r="CE56" s="36">
        <v>0</v>
      </c>
      <c r="CF56" s="36">
        <v>0</v>
      </c>
      <c r="CG56" s="43">
        <v>0</v>
      </c>
      <c r="CH56" s="47">
        <v>0</v>
      </c>
      <c r="CI56" s="55">
        <f t="shared" si="25"/>
        <v>913620</v>
      </c>
      <c r="CJ56" s="55">
        <f t="shared" si="37"/>
        <v>217630</v>
      </c>
      <c r="CK56" s="55">
        <f t="shared" si="38"/>
        <v>0</v>
      </c>
      <c r="CL56" s="55">
        <f t="shared" si="39"/>
        <v>2290</v>
      </c>
      <c r="CM56" s="55">
        <f t="shared" si="40"/>
        <v>1133540</v>
      </c>
      <c r="CN56" s="59">
        <f t="shared" si="41"/>
        <v>80.598831977698183</v>
      </c>
      <c r="CO56" s="59">
        <v>80.598831977698183</v>
      </c>
      <c r="CP56" s="59">
        <v>80.598831977698183</v>
      </c>
      <c r="CQ56" s="55">
        <f t="shared" si="26"/>
        <v>431.33181126331812</v>
      </c>
      <c r="CR56" s="55">
        <f t="shared" si="42"/>
        <v>1171450</v>
      </c>
      <c r="CS56" s="55">
        <f t="shared" si="27"/>
        <v>445.75722983257231</v>
      </c>
      <c r="CT56" s="55">
        <f t="shared" si="28"/>
        <v>1171450</v>
      </c>
      <c r="CU56" s="55">
        <f t="shared" si="29"/>
        <v>445.75722983257231</v>
      </c>
      <c r="CV56" s="55">
        <f t="shared" si="43"/>
        <v>48.953576864535769</v>
      </c>
      <c r="CW56" s="55">
        <f t="shared" si="30"/>
        <v>0</v>
      </c>
      <c r="CX56" s="55">
        <f t="shared" si="44"/>
        <v>31.940639269406393</v>
      </c>
      <c r="CY56" s="55">
        <f t="shared" si="31"/>
        <v>3.6453576864535768</v>
      </c>
      <c r="CZ56" s="55">
        <f t="shared" si="45"/>
        <v>10.441400304414003</v>
      </c>
      <c r="DA56" s="55">
        <f t="shared" si="46"/>
        <v>126.37747336377474</v>
      </c>
      <c r="DB56" s="55">
        <f t="shared" si="32"/>
        <v>75.509893455098933</v>
      </c>
      <c r="DC56" s="55">
        <f t="shared" si="47"/>
        <v>201.88736681887366</v>
      </c>
      <c r="DD56" s="55">
        <f t="shared" si="33"/>
        <v>82.81202435312025</v>
      </c>
      <c r="DE56" s="55">
        <f t="shared" si="48"/>
        <v>6.2671232876712333</v>
      </c>
      <c r="DF56" s="55">
        <f t="shared" si="34"/>
        <v>11.168188736681888</v>
      </c>
      <c r="DG56" s="55">
        <f t="shared" si="35"/>
        <v>0</v>
      </c>
      <c r="DH56" s="55">
        <f t="shared" si="49"/>
        <v>11.168188736681888</v>
      </c>
      <c r="DI56" s="55">
        <f t="shared" si="36"/>
        <v>82.81202435312025</v>
      </c>
    </row>
    <row r="57" spans="1:113">
      <c r="A57" s="7" t="s">
        <v>165</v>
      </c>
      <c r="B57" s="3" t="s">
        <v>80</v>
      </c>
      <c r="C57" s="3" t="s">
        <v>166</v>
      </c>
      <c r="D57" s="4">
        <v>444</v>
      </c>
      <c r="E57" s="5">
        <v>0</v>
      </c>
      <c r="F57" s="5">
        <v>0</v>
      </c>
      <c r="G57" s="5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11720</v>
      </c>
      <c r="N57" s="27">
        <v>0</v>
      </c>
      <c r="O57" s="27">
        <v>0</v>
      </c>
      <c r="P57" s="27">
        <v>0</v>
      </c>
      <c r="Q57" s="27">
        <v>0</v>
      </c>
      <c r="R57" s="27">
        <v>15150</v>
      </c>
      <c r="S57" s="27">
        <v>0</v>
      </c>
      <c r="T57" s="24">
        <v>0</v>
      </c>
      <c r="U57" s="27">
        <v>0</v>
      </c>
      <c r="V57" s="5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5">
        <v>0</v>
      </c>
      <c r="AC57" s="5">
        <v>0</v>
      </c>
      <c r="AD57" s="5">
        <v>0</v>
      </c>
      <c r="AE57" s="27">
        <v>0</v>
      </c>
      <c r="AF57" s="5">
        <v>0</v>
      </c>
      <c r="AG57" s="5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5">
        <v>0</v>
      </c>
      <c r="AN57" s="5">
        <v>0</v>
      </c>
      <c r="AO57" s="5">
        <v>0</v>
      </c>
      <c r="AP57" s="27">
        <v>0</v>
      </c>
      <c r="AQ57" s="5">
        <v>0</v>
      </c>
      <c r="AR57" s="5">
        <v>0</v>
      </c>
      <c r="AS57" s="5">
        <v>0</v>
      </c>
      <c r="AT57" s="27">
        <v>20990</v>
      </c>
      <c r="AU57" s="27">
        <v>0</v>
      </c>
      <c r="AV57" s="27">
        <v>970</v>
      </c>
      <c r="AW57" s="27">
        <v>1990</v>
      </c>
      <c r="AX57" s="32">
        <v>0</v>
      </c>
      <c r="AY57" s="32">
        <v>0</v>
      </c>
      <c r="AZ57" s="32">
        <v>0</v>
      </c>
      <c r="BA57" s="32">
        <v>0</v>
      </c>
      <c r="BB57" s="27">
        <v>0</v>
      </c>
      <c r="BC57" s="27">
        <v>0</v>
      </c>
      <c r="BD57" s="27">
        <v>0</v>
      </c>
      <c r="BE57" s="27">
        <v>0</v>
      </c>
      <c r="BF57" s="24">
        <v>0</v>
      </c>
      <c r="BG57" s="24">
        <v>0</v>
      </c>
      <c r="BH57" s="24">
        <v>0</v>
      </c>
      <c r="BI57" s="24">
        <v>15</v>
      </c>
      <c r="BJ57" s="24">
        <v>0</v>
      </c>
      <c r="BK57" s="27">
        <v>35</v>
      </c>
      <c r="BL57" s="27">
        <v>0</v>
      </c>
      <c r="BM57" s="27">
        <v>0</v>
      </c>
      <c r="BN57" s="27">
        <v>0</v>
      </c>
      <c r="BO57" s="27">
        <v>26350</v>
      </c>
      <c r="BP57" s="47">
        <v>0</v>
      </c>
      <c r="BQ57" s="27">
        <v>0</v>
      </c>
      <c r="BR57" s="27">
        <v>10230</v>
      </c>
      <c r="BS57" s="27">
        <v>136310</v>
      </c>
      <c r="BT57" s="36">
        <v>0</v>
      </c>
      <c r="BU57" s="39">
        <v>291885</v>
      </c>
      <c r="BV57" s="39">
        <v>291885</v>
      </c>
      <c r="BW57" s="43">
        <v>0</v>
      </c>
      <c r="BX57" s="36">
        <v>0</v>
      </c>
      <c r="BY57" s="43">
        <v>0</v>
      </c>
      <c r="BZ57" s="5">
        <v>0</v>
      </c>
      <c r="CA57" s="5">
        <v>0</v>
      </c>
      <c r="CB57" s="6">
        <v>21760</v>
      </c>
      <c r="CC57" s="27">
        <v>21760</v>
      </c>
      <c r="CD57" s="36">
        <v>0</v>
      </c>
      <c r="CE57" s="36">
        <v>0</v>
      </c>
      <c r="CF57" s="36">
        <v>0</v>
      </c>
      <c r="CG57" s="43">
        <v>0</v>
      </c>
      <c r="CH57" s="47">
        <v>0</v>
      </c>
      <c r="CI57" s="55">
        <f t="shared" si="25"/>
        <v>245505</v>
      </c>
      <c r="CJ57" s="55">
        <f t="shared" si="37"/>
        <v>291885</v>
      </c>
      <c r="CK57" s="55">
        <f t="shared" si="38"/>
        <v>0</v>
      </c>
      <c r="CL57" s="55">
        <f t="shared" si="39"/>
        <v>15</v>
      </c>
      <c r="CM57" s="55">
        <f t="shared" si="40"/>
        <v>537405</v>
      </c>
      <c r="CN57" s="59">
        <f t="shared" si="41"/>
        <v>45.683423116643873</v>
      </c>
      <c r="CO57" s="59">
        <v>45.683423116643873</v>
      </c>
      <c r="CP57" s="59">
        <v>45.683423116643873</v>
      </c>
      <c r="CQ57" s="55">
        <f t="shared" si="26"/>
        <v>1210.3716216216217</v>
      </c>
      <c r="CR57" s="55">
        <f t="shared" si="42"/>
        <v>537405</v>
      </c>
      <c r="CS57" s="55">
        <f t="shared" si="27"/>
        <v>1210.3716216216217</v>
      </c>
      <c r="CT57" s="55">
        <f t="shared" si="28"/>
        <v>537405</v>
      </c>
      <c r="CU57" s="55">
        <f t="shared" si="29"/>
        <v>1210.3716216216217</v>
      </c>
      <c r="CV57" s="55">
        <f t="shared" si="43"/>
        <v>47.274774774774777</v>
      </c>
      <c r="CW57" s="55">
        <f t="shared" si="30"/>
        <v>26.396396396396398</v>
      </c>
      <c r="CX57" s="55">
        <f t="shared" si="44"/>
        <v>34.121621621621621</v>
      </c>
      <c r="CY57" s="55">
        <f t="shared" si="31"/>
        <v>23.04054054054054</v>
      </c>
      <c r="CZ57" s="55">
        <f t="shared" si="45"/>
        <v>59.346846846846844</v>
      </c>
      <c r="DA57" s="55">
        <f t="shared" si="46"/>
        <v>2.1846846846846848</v>
      </c>
      <c r="DB57" s="55">
        <f t="shared" si="32"/>
        <v>307.0045045045045</v>
      </c>
      <c r="DC57" s="55">
        <f t="shared" si="47"/>
        <v>309.18918918918916</v>
      </c>
      <c r="DD57" s="55">
        <f t="shared" si="33"/>
        <v>657.39864864864865</v>
      </c>
      <c r="DE57" s="55">
        <f t="shared" si="48"/>
        <v>0</v>
      </c>
      <c r="DF57" s="55">
        <f t="shared" si="34"/>
        <v>49.009009009009006</v>
      </c>
      <c r="DG57" s="55">
        <f t="shared" si="35"/>
        <v>0</v>
      </c>
      <c r="DH57" s="55">
        <f t="shared" si="49"/>
        <v>49.009009009009006</v>
      </c>
      <c r="DI57" s="55">
        <f t="shared" si="36"/>
        <v>657.39864864864865</v>
      </c>
    </row>
    <row r="58" spans="1:113" ht="13.5" thickBot="1">
      <c r="A58" s="115" t="s">
        <v>195</v>
      </c>
      <c r="B58" s="116" t="s">
        <v>80</v>
      </c>
      <c r="C58" s="116" t="s">
        <v>196</v>
      </c>
      <c r="D58" s="117">
        <v>1107</v>
      </c>
      <c r="E58" s="118">
        <v>0</v>
      </c>
      <c r="F58" s="118">
        <v>0</v>
      </c>
      <c r="G58" s="118">
        <v>0</v>
      </c>
      <c r="H58" s="178">
        <v>0</v>
      </c>
      <c r="I58" s="178">
        <v>0</v>
      </c>
      <c r="J58" s="178">
        <v>0</v>
      </c>
      <c r="K58" s="178">
        <v>0</v>
      </c>
      <c r="L58" s="178">
        <v>18860</v>
      </c>
      <c r="M58" s="178">
        <v>780</v>
      </c>
      <c r="N58" s="178">
        <v>0</v>
      </c>
      <c r="O58" s="178">
        <v>0</v>
      </c>
      <c r="P58" s="178">
        <v>48800</v>
      </c>
      <c r="Q58" s="178">
        <v>0</v>
      </c>
      <c r="R58" s="178">
        <v>33870</v>
      </c>
      <c r="S58" s="178">
        <v>0</v>
      </c>
      <c r="T58" s="120">
        <v>0</v>
      </c>
      <c r="U58" s="178">
        <v>5780</v>
      </c>
      <c r="V58" s="118">
        <v>0</v>
      </c>
      <c r="W58" s="178">
        <v>0</v>
      </c>
      <c r="X58" s="178">
        <v>0</v>
      </c>
      <c r="Y58" s="178">
        <v>0</v>
      </c>
      <c r="Z58" s="178">
        <v>0</v>
      </c>
      <c r="AA58" s="178">
        <v>20</v>
      </c>
      <c r="AB58" s="118">
        <v>0</v>
      </c>
      <c r="AC58" s="118">
        <v>0</v>
      </c>
      <c r="AD58" s="118">
        <v>0</v>
      </c>
      <c r="AE58" s="178">
        <v>0</v>
      </c>
      <c r="AF58" s="118">
        <v>0</v>
      </c>
      <c r="AG58" s="118">
        <v>0</v>
      </c>
      <c r="AH58" s="178">
        <v>0</v>
      </c>
      <c r="AI58" s="178">
        <v>0</v>
      </c>
      <c r="AJ58" s="178">
        <v>0</v>
      </c>
      <c r="AK58" s="178">
        <v>0</v>
      </c>
      <c r="AL58" s="178">
        <v>0</v>
      </c>
      <c r="AM58" s="118">
        <v>0</v>
      </c>
      <c r="AN58" s="118">
        <v>0</v>
      </c>
      <c r="AO58" s="118">
        <v>0</v>
      </c>
      <c r="AP58" s="178">
        <v>0</v>
      </c>
      <c r="AQ58" s="118">
        <v>0</v>
      </c>
      <c r="AR58" s="118">
        <v>0</v>
      </c>
      <c r="AS58" s="118">
        <v>0</v>
      </c>
      <c r="AT58" s="178">
        <v>43900</v>
      </c>
      <c r="AU58" s="178">
        <v>0</v>
      </c>
      <c r="AV58" s="178">
        <v>837000</v>
      </c>
      <c r="AW58" s="178">
        <v>5410</v>
      </c>
      <c r="AX58" s="121">
        <v>0</v>
      </c>
      <c r="AY58" s="121">
        <v>0</v>
      </c>
      <c r="AZ58" s="121">
        <v>0</v>
      </c>
      <c r="BA58" s="121">
        <v>0</v>
      </c>
      <c r="BB58" s="178">
        <v>60</v>
      </c>
      <c r="BC58" s="178">
        <v>2780</v>
      </c>
      <c r="BD58" s="178">
        <v>400</v>
      </c>
      <c r="BE58" s="178">
        <v>0</v>
      </c>
      <c r="BF58" s="120">
        <v>0</v>
      </c>
      <c r="BG58" s="120">
        <v>0</v>
      </c>
      <c r="BH58" s="120">
        <v>0</v>
      </c>
      <c r="BI58" s="120">
        <v>75</v>
      </c>
      <c r="BJ58" s="120">
        <v>0</v>
      </c>
      <c r="BK58" s="178">
        <v>790</v>
      </c>
      <c r="BL58" s="178">
        <v>0</v>
      </c>
      <c r="BM58" s="178">
        <v>4880</v>
      </c>
      <c r="BN58" s="178">
        <v>6850</v>
      </c>
      <c r="BO58" s="178">
        <v>17950</v>
      </c>
      <c r="BP58" s="127">
        <v>0</v>
      </c>
      <c r="BQ58" s="178">
        <v>0</v>
      </c>
      <c r="BR58" s="178">
        <v>7480</v>
      </c>
      <c r="BS58" s="178">
        <v>20900</v>
      </c>
      <c r="BT58" s="122">
        <v>0</v>
      </c>
      <c r="BU58" s="123">
        <v>220560</v>
      </c>
      <c r="BV58" s="123">
        <v>220560</v>
      </c>
      <c r="BW58" s="124">
        <v>0</v>
      </c>
      <c r="BX58" s="122">
        <v>0</v>
      </c>
      <c r="BY58" s="124">
        <v>35580</v>
      </c>
      <c r="BZ58" s="118">
        <v>0</v>
      </c>
      <c r="CA58" s="118">
        <v>0</v>
      </c>
      <c r="CB58" s="125">
        <v>23670</v>
      </c>
      <c r="CC58" s="178">
        <v>23670</v>
      </c>
      <c r="CD58" s="122">
        <v>0</v>
      </c>
      <c r="CE58" s="122">
        <v>0</v>
      </c>
      <c r="CF58" s="122">
        <v>0</v>
      </c>
      <c r="CG58" s="124">
        <v>0</v>
      </c>
      <c r="CH58" s="127">
        <v>0</v>
      </c>
      <c r="CI58" s="128">
        <f t="shared" si="25"/>
        <v>1080180</v>
      </c>
      <c r="CJ58" s="128">
        <f t="shared" si="37"/>
        <v>220560</v>
      </c>
      <c r="CK58" s="128">
        <f t="shared" si="38"/>
        <v>0</v>
      </c>
      <c r="CL58" s="128">
        <f t="shared" si="39"/>
        <v>75</v>
      </c>
      <c r="CM58" s="128">
        <f t="shared" si="40"/>
        <v>1300815</v>
      </c>
      <c r="CN58" s="129">
        <f t="shared" si="41"/>
        <v>83.038710346974781</v>
      </c>
      <c r="CO58" s="129">
        <v>83.038710346974781</v>
      </c>
      <c r="CP58" s="129">
        <v>83.038710346974781</v>
      </c>
      <c r="CQ58" s="128">
        <f t="shared" si="26"/>
        <v>1175.0813008130081</v>
      </c>
      <c r="CR58" s="128">
        <f t="shared" si="42"/>
        <v>1336395</v>
      </c>
      <c r="CS58" s="128">
        <f t="shared" si="27"/>
        <v>1207.2222222222222</v>
      </c>
      <c r="CT58" s="128">
        <f t="shared" si="28"/>
        <v>1336395</v>
      </c>
      <c r="CU58" s="128">
        <f t="shared" si="29"/>
        <v>1207.2222222222222</v>
      </c>
      <c r="CV58" s="128">
        <f t="shared" si="43"/>
        <v>56.693766937669373</v>
      </c>
      <c r="CW58" s="128">
        <f t="shared" si="30"/>
        <v>0.70460704607046065</v>
      </c>
      <c r="CX58" s="128">
        <f t="shared" si="44"/>
        <v>30.596205962059621</v>
      </c>
      <c r="CY58" s="128">
        <f t="shared" si="31"/>
        <v>6.7570009033423668</v>
      </c>
      <c r="CZ58" s="128">
        <f t="shared" si="45"/>
        <v>16.214995483288167</v>
      </c>
      <c r="DA58" s="128">
        <f t="shared" si="46"/>
        <v>756.09756097560978</v>
      </c>
      <c r="DB58" s="128">
        <f t="shared" si="32"/>
        <v>18.879855465221318</v>
      </c>
      <c r="DC58" s="128">
        <f t="shared" si="47"/>
        <v>774.97741644083112</v>
      </c>
      <c r="DD58" s="128">
        <f t="shared" si="33"/>
        <v>199.24119241192412</v>
      </c>
      <c r="DE58" s="128">
        <f t="shared" si="48"/>
        <v>13.179765130984643</v>
      </c>
      <c r="DF58" s="128">
        <f t="shared" si="34"/>
        <v>21.382113821138212</v>
      </c>
      <c r="DG58" s="128">
        <f t="shared" si="35"/>
        <v>0</v>
      </c>
      <c r="DH58" s="128">
        <f t="shared" si="49"/>
        <v>21.382113821138212</v>
      </c>
      <c r="DI58" s="128">
        <f t="shared" si="36"/>
        <v>199.24119241192412</v>
      </c>
    </row>
    <row r="59" spans="1:113" ht="13.5" thickBot="1">
      <c r="A59" s="179" t="s">
        <v>718</v>
      </c>
      <c r="B59" s="146"/>
      <c r="C59" s="146" t="s">
        <v>718</v>
      </c>
      <c r="D59" s="156">
        <f t="shared" ref="D59:AI59" si="50">SUM(D2:D58)</f>
        <v>320308</v>
      </c>
      <c r="E59" s="157">
        <f t="shared" si="50"/>
        <v>12040</v>
      </c>
      <c r="F59" s="157">
        <f t="shared" si="50"/>
        <v>0</v>
      </c>
      <c r="G59" s="157">
        <f t="shared" si="50"/>
        <v>0</v>
      </c>
      <c r="H59" s="180">
        <f t="shared" si="50"/>
        <v>431</v>
      </c>
      <c r="I59" s="180">
        <f t="shared" si="50"/>
        <v>0</v>
      </c>
      <c r="J59" s="180">
        <f t="shared" si="50"/>
        <v>2140</v>
      </c>
      <c r="K59" s="180">
        <f t="shared" si="50"/>
        <v>0</v>
      </c>
      <c r="L59" s="180">
        <f t="shared" si="50"/>
        <v>7888730</v>
      </c>
      <c r="M59" s="180">
        <f t="shared" si="50"/>
        <v>613520</v>
      </c>
      <c r="N59" s="180">
        <f t="shared" si="50"/>
        <v>102190</v>
      </c>
      <c r="O59" s="180">
        <f t="shared" si="50"/>
        <v>35070</v>
      </c>
      <c r="P59" s="180">
        <f t="shared" si="50"/>
        <v>9916999</v>
      </c>
      <c r="Q59" s="180">
        <f t="shared" si="50"/>
        <v>0</v>
      </c>
      <c r="R59" s="180">
        <f t="shared" si="50"/>
        <v>10740350</v>
      </c>
      <c r="S59" s="180">
        <f t="shared" si="50"/>
        <v>0</v>
      </c>
      <c r="T59" s="159">
        <f t="shared" si="50"/>
        <v>943</v>
      </c>
      <c r="U59" s="180">
        <f t="shared" si="50"/>
        <v>116550</v>
      </c>
      <c r="V59" s="157">
        <f t="shared" si="50"/>
        <v>1420</v>
      </c>
      <c r="W59" s="180">
        <f t="shared" si="50"/>
        <v>0</v>
      </c>
      <c r="X59" s="180">
        <f t="shared" si="50"/>
        <v>0</v>
      </c>
      <c r="Y59" s="180">
        <f t="shared" si="50"/>
        <v>0</v>
      </c>
      <c r="Z59" s="180">
        <f t="shared" si="50"/>
        <v>0</v>
      </c>
      <c r="AA59" s="180">
        <f t="shared" si="50"/>
        <v>13477</v>
      </c>
      <c r="AB59" s="157">
        <f t="shared" si="50"/>
        <v>0</v>
      </c>
      <c r="AC59" s="157">
        <f t="shared" si="50"/>
        <v>0</v>
      </c>
      <c r="AD59" s="157">
        <f t="shared" si="50"/>
        <v>0</v>
      </c>
      <c r="AE59" s="180">
        <f t="shared" si="50"/>
        <v>1715</v>
      </c>
      <c r="AF59" s="157">
        <f t="shared" si="50"/>
        <v>0</v>
      </c>
      <c r="AG59" s="157">
        <f t="shared" si="50"/>
        <v>0</v>
      </c>
      <c r="AH59" s="180">
        <f t="shared" si="50"/>
        <v>275100</v>
      </c>
      <c r="AI59" s="180">
        <f t="shared" si="50"/>
        <v>0</v>
      </c>
      <c r="AJ59" s="180">
        <f t="shared" ref="AJ59:BO59" si="51">SUM(AJ2:AJ58)</f>
        <v>0</v>
      </c>
      <c r="AK59" s="180">
        <f t="shared" si="51"/>
        <v>0</v>
      </c>
      <c r="AL59" s="180">
        <f t="shared" si="51"/>
        <v>34610</v>
      </c>
      <c r="AM59" s="157">
        <f t="shared" si="51"/>
        <v>0</v>
      </c>
      <c r="AN59" s="157">
        <f t="shared" si="51"/>
        <v>2508</v>
      </c>
      <c r="AO59" s="157">
        <f t="shared" si="51"/>
        <v>0</v>
      </c>
      <c r="AP59" s="180">
        <f t="shared" si="51"/>
        <v>577030</v>
      </c>
      <c r="AQ59" s="157">
        <f t="shared" si="51"/>
        <v>2</v>
      </c>
      <c r="AR59" s="157">
        <f t="shared" si="51"/>
        <v>4320</v>
      </c>
      <c r="AS59" s="157">
        <f t="shared" si="51"/>
        <v>7320</v>
      </c>
      <c r="AT59" s="180">
        <f t="shared" si="51"/>
        <v>12556190</v>
      </c>
      <c r="AU59" s="180">
        <f t="shared" si="51"/>
        <v>0</v>
      </c>
      <c r="AV59" s="180">
        <f t="shared" si="51"/>
        <v>46242550</v>
      </c>
      <c r="AW59" s="180">
        <f t="shared" si="51"/>
        <v>1086700</v>
      </c>
      <c r="AX59" s="160">
        <f t="shared" si="51"/>
        <v>305</v>
      </c>
      <c r="AY59" s="160">
        <f t="shared" si="51"/>
        <v>460</v>
      </c>
      <c r="AZ59" s="160">
        <f t="shared" si="51"/>
        <v>240</v>
      </c>
      <c r="BA59" s="160">
        <f t="shared" si="51"/>
        <v>960</v>
      </c>
      <c r="BB59" s="180">
        <f t="shared" si="51"/>
        <v>11113</v>
      </c>
      <c r="BC59" s="180">
        <f t="shared" si="51"/>
        <v>281945</v>
      </c>
      <c r="BD59" s="180">
        <f t="shared" si="51"/>
        <v>176187</v>
      </c>
      <c r="BE59" s="180">
        <f t="shared" si="51"/>
        <v>0</v>
      </c>
      <c r="BF59" s="159">
        <f t="shared" si="51"/>
        <v>64500</v>
      </c>
      <c r="BG59" s="159">
        <f t="shared" si="51"/>
        <v>30840</v>
      </c>
      <c r="BH59" s="159">
        <f t="shared" si="51"/>
        <v>1740</v>
      </c>
      <c r="BI59" s="159">
        <f t="shared" si="51"/>
        <v>26170</v>
      </c>
      <c r="BJ59" s="159">
        <f t="shared" si="51"/>
        <v>0</v>
      </c>
      <c r="BK59" s="180">
        <f t="shared" si="51"/>
        <v>111663</v>
      </c>
      <c r="BL59" s="180">
        <f t="shared" si="51"/>
        <v>0</v>
      </c>
      <c r="BM59" s="180">
        <f t="shared" si="51"/>
        <v>442746</v>
      </c>
      <c r="BN59" s="180">
        <f t="shared" si="51"/>
        <v>676290</v>
      </c>
      <c r="BO59" s="180">
        <f t="shared" si="51"/>
        <v>3969210</v>
      </c>
      <c r="BP59" s="165">
        <f t="shared" ref="BP59:CM59" si="52">SUM(BP2:BP58)</f>
        <v>0</v>
      </c>
      <c r="BQ59" s="180">
        <f t="shared" si="52"/>
        <v>0</v>
      </c>
      <c r="BR59" s="180">
        <f t="shared" si="52"/>
        <v>1173195</v>
      </c>
      <c r="BS59" s="180">
        <f t="shared" si="52"/>
        <v>9061570</v>
      </c>
      <c r="BT59" s="161">
        <f t="shared" si="52"/>
        <v>0</v>
      </c>
      <c r="BU59" s="162">
        <f t="shared" si="52"/>
        <v>38237270</v>
      </c>
      <c r="BV59" s="162">
        <f t="shared" si="52"/>
        <v>38237270</v>
      </c>
      <c r="BW59" s="163">
        <f t="shared" si="52"/>
        <v>0</v>
      </c>
      <c r="BX59" s="161">
        <f t="shared" si="52"/>
        <v>0</v>
      </c>
      <c r="BY59" s="163">
        <f t="shared" si="52"/>
        <v>4701020</v>
      </c>
      <c r="BZ59" s="157">
        <f t="shared" si="52"/>
        <v>22510</v>
      </c>
      <c r="CA59" s="157">
        <f t="shared" si="52"/>
        <v>67500</v>
      </c>
      <c r="CB59" s="164">
        <f t="shared" si="52"/>
        <v>4950770</v>
      </c>
      <c r="CC59" s="180">
        <f t="shared" si="52"/>
        <v>4950680</v>
      </c>
      <c r="CD59" s="161">
        <f t="shared" si="52"/>
        <v>0</v>
      </c>
      <c r="CE59" s="161">
        <f t="shared" si="52"/>
        <v>0</v>
      </c>
      <c r="CF59" s="161">
        <f t="shared" si="52"/>
        <v>0</v>
      </c>
      <c r="CG59" s="163">
        <f t="shared" si="52"/>
        <v>798310</v>
      </c>
      <c r="CH59" s="165">
        <f t="shared" si="52"/>
        <v>935910</v>
      </c>
      <c r="CI59" s="150">
        <f t="shared" si="52"/>
        <v>111057951</v>
      </c>
      <c r="CJ59" s="150">
        <f t="shared" si="52"/>
        <v>38237270</v>
      </c>
      <c r="CK59" s="150">
        <f t="shared" si="52"/>
        <v>0</v>
      </c>
      <c r="CL59" s="150">
        <f t="shared" si="52"/>
        <v>126158</v>
      </c>
      <c r="CM59" s="150">
        <f t="shared" si="52"/>
        <v>149421379</v>
      </c>
      <c r="CN59" s="166">
        <f>CI59/CM59*100</f>
        <v>74.32534202485175</v>
      </c>
      <c r="CO59" s="166">
        <v>74.32534202485175</v>
      </c>
      <c r="CP59" s="166">
        <v>74.32534202485175</v>
      </c>
      <c r="CQ59" s="150">
        <f t="shared" ref="CQ59" si="53">CM59/D59</f>
        <v>466.4928100453314</v>
      </c>
      <c r="CR59" s="150">
        <f t="shared" ref="CR59" si="54">CM59+BW59+BY59</f>
        <v>154122399</v>
      </c>
      <c r="CS59" s="150">
        <f t="shared" ref="CS59" si="55">CR59/D59</f>
        <v>481.16937135507072</v>
      </c>
      <c r="CT59" s="150">
        <f t="shared" ref="CT59" si="56">CR59+CH59+BP59</f>
        <v>155058309</v>
      </c>
      <c r="CU59" s="150">
        <f t="shared" ref="CU59" si="57">CT59/D59</f>
        <v>484.09127777014623</v>
      </c>
      <c r="CV59" s="150">
        <f t="shared" ref="CV59" si="58">(L59+AT59)/D59</f>
        <v>63.82893964559112</v>
      </c>
      <c r="CW59" s="150">
        <f t="shared" ref="CW59" si="59">(M59+BQ59)/D59</f>
        <v>1.9154064213194799</v>
      </c>
      <c r="CX59" s="150">
        <f t="shared" ref="CX59" si="60">(R59+AU59)/D59</f>
        <v>33.531319854639911</v>
      </c>
      <c r="CY59" s="150">
        <f t="shared" ref="CY59" si="61">(O59+BR59)/D59</f>
        <v>3.7721973850169213</v>
      </c>
      <c r="CZ59" s="150">
        <f t="shared" ref="CZ59" si="62">(N59+BO59)/D59</f>
        <v>12.710890767636149</v>
      </c>
      <c r="DA59" s="150">
        <f t="shared" ref="DA59" si="63">AV59/D59</f>
        <v>144.3690135744346</v>
      </c>
      <c r="DB59" s="150">
        <f t="shared" ref="DB59" si="64">BS59/D59</f>
        <v>28.290176954681119</v>
      </c>
      <c r="DC59" s="150">
        <f t="shared" ref="DC59" si="65">DA59+DB59</f>
        <v>172.65919052911573</v>
      </c>
      <c r="DD59" s="150">
        <f t="shared" ref="DD59" si="66">BV59/D59</f>
        <v>119.37656880252757</v>
      </c>
      <c r="DE59" s="150">
        <f t="shared" ref="DE59" si="67">(X59+Y59+Z59+AA59+BB59+BC59+BM59+BN59)/D59</f>
        <v>4.450625647813979</v>
      </c>
      <c r="DF59" s="150">
        <f t="shared" ref="DF59" si="68">CC59/D59</f>
        <v>15.455998601346204</v>
      </c>
      <c r="DG59" s="150">
        <f t="shared" ref="DG59" si="69">CD59/D59</f>
        <v>0</v>
      </c>
      <c r="DH59" s="150">
        <f t="shared" ref="DH59" si="70">DF59+DG59</f>
        <v>15.455998601346204</v>
      </c>
      <c r="DI59" s="150">
        <f t="shared" ref="DI59" si="71">(CJ59+CK59)/D59</f>
        <v>119.37656880252757</v>
      </c>
    </row>
  </sheetData>
  <conditionalFormatting sqref="CN1:CN1048576">
    <cfRule type="cellIs" dxfId="51" priority="8" operator="greaterThan">
      <formula>65</formula>
    </cfRule>
  </conditionalFormatting>
  <conditionalFormatting sqref="CO1:CO1048576">
    <cfRule type="cellIs" dxfId="50" priority="7" operator="between">
      <formula>35</formula>
      <formula>65</formula>
    </cfRule>
  </conditionalFormatting>
  <conditionalFormatting sqref="CP1:CP59">
    <cfRule type="cellIs" dxfId="49" priority="6" operator="lessThan">
      <formula>35</formula>
    </cfRule>
  </conditionalFormatting>
  <conditionalFormatting sqref="CQ1:CQ1048576 CS1:CS1048576 CU1:CU1048576">
    <cfRule type="cellIs" dxfId="48" priority="5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49"/>
  <sheetViews>
    <sheetView workbookViewId="0">
      <pane ySplit="1" topLeftCell="A29" activePane="bottomLeft" state="frozen"/>
      <selection pane="bottomLeft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715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7" t="s">
        <v>535</v>
      </c>
      <c r="B2" s="3" t="s">
        <v>431</v>
      </c>
      <c r="C2" s="3" t="s">
        <v>536</v>
      </c>
      <c r="D2" s="4">
        <v>4865</v>
      </c>
      <c r="E2" s="5">
        <v>0</v>
      </c>
      <c r="F2" s="5">
        <v>0</v>
      </c>
      <c r="G2" s="5">
        <v>0</v>
      </c>
      <c r="H2" s="28">
        <v>46</v>
      </c>
      <c r="I2" s="28">
        <v>0</v>
      </c>
      <c r="J2" s="28">
        <v>0</v>
      </c>
      <c r="K2" s="28">
        <v>0</v>
      </c>
      <c r="L2" s="28">
        <v>5422</v>
      </c>
      <c r="M2" s="28">
        <v>113152</v>
      </c>
      <c r="N2" s="28">
        <v>0</v>
      </c>
      <c r="O2" s="28">
        <v>18234</v>
      </c>
      <c r="P2" s="28">
        <v>0</v>
      </c>
      <c r="Q2" s="28">
        <v>0</v>
      </c>
      <c r="R2" s="28">
        <v>135488</v>
      </c>
      <c r="S2" s="28">
        <v>0</v>
      </c>
      <c r="T2" s="24">
        <v>0</v>
      </c>
      <c r="U2" s="28">
        <v>2434</v>
      </c>
      <c r="V2" s="5">
        <v>0</v>
      </c>
      <c r="W2" s="28">
        <v>0</v>
      </c>
      <c r="X2" s="28">
        <v>0</v>
      </c>
      <c r="Y2" s="28">
        <v>0</v>
      </c>
      <c r="Z2" s="28">
        <v>0</v>
      </c>
      <c r="AA2" s="28">
        <v>0</v>
      </c>
      <c r="AB2" s="5">
        <v>0</v>
      </c>
      <c r="AC2" s="5">
        <v>0</v>
      </c>
      <c r="AD2" s="5">
        <v>0</v>
      </c>
      <c r="AE2" s="28">
        <v>0</v>
      </c>
      <c r="AF2" s="5">
        <v>0</v>
      </c>
      <c r="AG2" s="5">
        <v>0</v>
      </c>
      <c r="AH2" s="28">
        <v>0</v>
      </c>
      <c r="AI2" s="28">
        <v>0</v>
      </c>
      <c r="AJ2" s="28">
        <v>0</v>
      </c>
      <c r="AK2" s="28">
        <v>0</v>
      </c>
      <c r="AL2" s="28">
        <v>0</v>
      </c>
      <c r="AM2" s="5">
        <v>0</v>
      </c>
      <c r="AN2" s="5">
        <v>0</v>
      </c>
      <c r="AO2" s="5">
        <v>0</v>
      </c>
      <c r="AP2" s="28">
        <v>37464</v>
      </c>
      <c r="AQ2" s="5">
        <v>0</v>
      </c>
      <c r="AR2" s="5">
        <v>0</v>
      </c>
      <c r="AS2" s="5">
        <v>0</v>
      </c>
      <c r="AT2" s="28">
        <v>172750</v>
      </c>
      <c r="AU2" s="28">
        <v>0</v>
      </c>
      <c r="AV2" s="28">
        <v>429770</v>
      </c>
      <c r="AW2" s="28">
        <v>19300</v>
      </c>
      <c r="AX2" s="32">
        <v>0</v>
      </c>
      <c r="AY2" s="32">
        <v>0</v>
      </c>
      <c r="AZ2" s="32">
        <v>0</v>
      </c>
      <c r="BA2" s="32">
        <v>0</v>
      </c>
      <c r="BB2" s="28">
        <v>32</v>
      </c>
      <c r="BC2" s="28">
        <v>4392</v>
      </c>
      <c r="BD2" s="28">
        <v>1425</v>
      </c>
      <c r="BE2" s="28">
        <v>346</v>
      </c>
      <c r="BF2" s="24">
        <v>952</v>
      </c>
      <c r="BG2" s="24">
        <v>0</v>
      </c>
      <c r="BH2" s="24">
        <v>0</v>
      </c>
      <c r="BI2" s="24">
        <v>0</v>
      </c>
      <c r="BJ2" s="24">
        <v>424</v>
      </c>
      <c r="BK2" s="28">
        <v>984</v>
      </c>
      <c r="BL2" s="28">
        <v>0</v>
      </c>
      <c r="BM2" s="28">
        <v>6323</v>
      </c>
      <c r="BN2" s="28">
        <v>12987</v>
      </c>
      <c r="BO2" s="28">
        <v>34389</v>
      </c>
      <c r="BP2" s="47">
        <v>0</v>
      </c>
      <c r="BQ2" s="28">
        <v>0</v>
      </c>
      <c r="BR2" s="28">
        <v>14638</v>
      </c>
      <c r="BS2" s="28">
        <v>118011</v>
      </c>
      <c r="BT2" s="37">
        <v>500</v>
      </c>
      <c r="BU2" s="39">
        <v>366700</v>
      </c>
      <c r="BV2" s="39">
        <v>366700</v>
      </c>
      <c r="BW2" s="43">
        <v>0</v>
      </c>
      <c r="BX2" s="37">
        <v>0</v>
      </c>
      <c r="BY2" s="43">
        <v>53280</v>
      </c>
      <c r="BZ2" s="5">
        <v>0</v>
      </c>
      <c r="CA2" s="5">
        <v>0</v>
      </c>
      <c r="CB2" s="6">
        <v>45960</v>
      </c>
      <c r="CC2" s="28">
        <v>0</v>
      </c>
      <c r="CD2" s="37">
        <v>45960</v>
      </c>
      <c r="CE2" s="37">
        <v>0</v>
      </c>
      <c r="CF2" s="35">
        <v>0</v>
      </c>
      <c r="CG2" s="43">
        <v>0</v>
      </c>
      <c r="CH2" s="47">
        <v>0</v>
      </c>
      <c r="CI2" s="55">
        <f t="shared" ref="CI2:CI6" si="0">H2+I2+J2+K2+L2+M2+N2+O2+P2+Q2+R2+S2+U2+W2+X2+Y2+Z2+AA2+AE2+AH2+AI2+AJ2+AK2+AL2+AP2+AT2+AU2+AV2+AW2+BB2+BC2+BD2+BE2+BK2+BL2+BM2+BN2+BO2+BQ2+BR2+BS2+CC2</f>
        <v>1127587</v>
      </c>
      <c r="CJ2" s="55">
        <f t="shared" ref="CJ2:CJ7" si="1">BV2</f>
        <v>366700</v>
      </c>
      <c r="CK2" s="55">
        <f t="shared" ref="CK2:CK7" si="2">BT2+BX2+CD2+CE2+CF2</f>
        <v>46460</v>
      </c>
      <c r="CL2" s="55">
        <f t="shared" ref="CL2:CL7" si="3">T2+AX2+AY2+AZ2+BA2+BF2+BG2+BH2+BI2+BJ2</f>
        <v>1376</v>
      </c>
      <c r="CM2" s="55">
        <f t="shared" ref="CM2:CM7" si="4">CI2+CJ2+CK2+CL2</f>
        <v>1542123</v>
      </c>
      <c r="CN2" s="59">
        <f t="shared" ref="CN2:CN7" si="5">CI2/CM2*100</f>
        <v>73.11913511438452</v>
      </c>
      <c r="CO2" s="59">
        <v>73.11913511438452</v>
      </c>
      <c r="CP2" s="59">
        <v>73.11913511438452</v>
      </c>
      <c r="CQ2" s="55">
        <f t="shared" ref="CQ2:CQ6" si="6">CM2/D2</f>
        <v>316.98314491264131</v>
      </c>
      <c r="CR2" s="55">
        <f t="shared" ref="CR2:CR7" si="7">CM2+BW2+BY2</f>
        <v>1595403</v>
      </c>
      <c r="CS2" s="55">
        <f t="shared" ref="CS2:CS6" si="8">CR2/D2</f>
        <v>327.93484069886949</v>
      </c>
      <c r="CT2" s="55">
        <f t="shared" ref="CT2:CT6" si="9">CR2+CH2+BP2</f>
        <v>1595403</v>
      </c>
      <c r="CU2" s="55">
        <f t="shared" ref="CU2:CU6" si="10">CT2/D2</f>
        <v>327.93484069886949</v>
      </c>
      <c r="CV2" s="55">
        <f t="shared" ref="CV2:CV7" si="11">(L2+AT2)/D2</f>
        <v>36.62322713257965</v>
      </c>
      <c r="CW2" s="55">
        <f t="shared" ref="CW2:CW6" si="12">(M2+BQ2)/D2</f>
        <v>23.258376156217881</v>
      </c>
      <c r="CX2" s="55">
        <f t="shared" ref="CX2:CX7" si="13">(R2+AU2)/D2</f>
        <v>27.849537512846865</v>
      </c>
      <c r="CY2" s="55">
        <f t="shared" ref="CY2:CY6" si="14">(O2+BR2)/D2</f>
        <v>6.7568345323741008</v>
      </c>
      <c r="CZ2" s="55">
        <f t="shared" ref="CZ2:CZ7" si="15">(N2+BO2)/D2</f>
        <v>7.0686536485097635</v>
      </c>
      <c r="DA2" s="55">
        <f t="shared" ref="DA2:DA7" si="16">AV2/D2</f>
        <v>88.339157245632066</v>
      </c>
      <c r="DB2" s="55">
        <f t="shared" ref="DB2:DB6" si="17">BS2/D2</f>
        <v>24.257142857142856</v>
      </c>
      <c r="DC2" s="55">
        <f t="shared" ref="DC2:DC7" si="18">DA2+DB2</f>
        <v>112.59630010277492</v>
      </c>
      <c r="DD2" s="55">
        <f t="shared" ref="DD2:DD6" si="19">BV2/D2</f>
        <v>75.375128468653642</v>
      </c>
      <c r="DE2" s="55">
        <f t="shared" ref="DE2:DE7" si="20">(X2+Y2+Z2+AA2+BB2+BC2+BM2+BN2)/D2</f>
        <v>4.8785200411099687</v>
      </c>
      <c r="DF2" s="55">
        <f t="shared" ref="DF2:DF6" si="21">CC2/D2</f>
        <v>0</v>
      </c>
      <c r="DG2" s="55">
        <f t="shared" ref="DG2:DG6" si="22">CD2/D2</f>
        <v>9.4470709146968144</v>
      </c>
      <c r="DH2" s="55">
        <f t="shared" ref="DH2:DH7" si="23">DF2+DG2</f>
        <v>9.4470709146968144</v>
      </c>
      <c r="DI2" s="55">
        <f t="shared" ref="DI2:DI6" si="24">(CJ2+CK2)/D2</f>
        <v>84.924974306269277</v>
      </c>
    </row>
    <row r="3" spans="1:113">
      <c r="A3" s="7" t="s">
        <v>497</v>
      </c>
      <c r="B3" s="3" t="s">
        <v>431</v>
      </c>
      <c r="C3" s="3" t="s">
        <v>498</v>
      </c>
      <c r="D3" s="4">
        <v>100861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0</v>
      </c>
      <c r="K3" s="27">
        <v>0</v>
      </c>
      <c r="L3" s="27">
        <v>293280</v>
      </c>
      <c r="M3" s="27">
        <v>2475280</v>
      </c>
      <c r="N3" s="27">
        <v>90120</v>
      </c>
      <c r="O3" s="27">
        <v>0</v>
      </c>
      <c r="P3" s="27">
        <v>152140</v>
      </c>
      <c r="Q3" s="27">
        <v>0</v>
      </c>
      <c r="R3" s="27">
        <v>0</v>
      </c>
      <c r="S3" s="27">
        <v>0</v>
      </c>
      <c r="T3" s="25">
        <v>329</v>
      </c>
      <c r="U3" s="27">
        <v>25350</v>
      </c>
      <c r="V3" s="5">
        <v>0</v>
      </c>
      <c r="W3" s="27">
        <v>0</v>
      </c>
      <c r="X3" s="27">
        <v>4300</v>
      </c>
      <c r="Y3" s="27">
        <v>2166</v>
      </c>
      <c r="Z3" s="27">
        <v>28452</v>
      </c>
      <c r="AA3" s="27">
        <v>6478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116590</v>
      </c>
      <c r="AK3" s="27">
        <v>60</v>
      </c>
      <c r="AL3" s="27">
        <v>15850</v>
      </c>
      <c r="AM3" s="4">
        <v>37861</v>
      </c>
      <c r="AN3" s="5">
        <v>0</v>
      </c>
      <c r="AO3" s="4">
        <v>41589</v>
      </c>
      <c r="AP3" s="27">
        <v>949940</v>
      </c>
      <c r="AQ3" s="4">
        <v>141</v>
      </c>
      <c r="AR3" s="5">
        <v>0</v>
      </c>
      <c r="AS3" s="5">
        <v>0</v>
      </c>
      <c r="AT3" s="27">
        <v>6712150</v>
      </c>
      <c r="AU3" s="27">
        <v>3824600</v>
      </c>
      <c r="AV3" s="27">
        <v>9358040</v>
      </c>
      <c r="AW3" s="27">
        <v>420670</v>
      </c>
      <c r="AX3" s="33">
        <v>307</v>
      </c>
      <c r="AY3" s="33">
        <v>311</v>
      </c>
      <c r="AZ3" s="33">
        <v>0</v>
      </c>
      <c r="BA3" s="33">
        <v>281</v>
      </c>
      <c r="BB3" s="27">
        <v>1579</v>
      </c>
      <c r="BC3" s="27">
        <v>76110</v>
      </c>
      <c r="BD3" s="27">
        <v>18992</v>
      </c>
      <c r="BE3" s="27">
        <v>4914</v>
      </c>
      <c r="BF3" s="25">
        <v>2171</v>
      </c>
      <c r="BG3" s="25">
        <v>12517</v>
      </c>
      <c r="BH3" s="25">
        <v>591</v>
      </c>
      <c r="BI3" s="25">
        <v>0</v>
      </c>
      <c r="BJ3" s="25">
        <v>10217</v>
      </c>
      <c r="BK3" s="27">
        <v>37886</v>
      </c>
      <c r="BL3" s="27">
        <v>0</v>
      </c>
      <c r="BM3" s="27">
        <v>126975</v>
      </c>
      <c r="BN3" s="27">
        <v>178667</v>
      </c>
      <c r="BO3" s="27">
        <v>870060</v>
      </c>
      <c r="BP3" s="48">
        <v>0</v>
      </c>
      <c r="BQ3" s="27">
        <v>325</v>
      </c>
      <c r="BR3" s="27">
        <v>260030</v>
      </c>
      <c r="BS3" s="27">
        <v>1387138</v>
      </c>
      <c r="BT3" s="36">
        <v>0</v>
      </c>
      <c r="BU3" s="39">
        <v>17413536</v>
      </c>
      <c r="BV3" s="39">
        <v>17413536</v>
      </c>
      <c r="BW3" s="44">
        <v>3714864</v>
      </c>
      <c r="BX3" s="36">
        <v>0</v>
      </c>
      <c r="BY3" s="44">
        <v>1405120</v>
      </c>
      <c r="BZ3" s="5">
        <v>0</v>
      </c>
      <c r="CA3" s="4">
        <v>6070</v>
      </c>
      <c r="CB3" s="6">
        <v>263290</v>
      </c>
      <c r="CC3" s="27">
        <v>2320</v>
      </c>
      <c r="CD3" s="36">
        <v>263120</v>
      </c>
      <c r="CE3" s="36">
        <v>26940</v>
      </c>
      <c r="CF3" s="35">
        <v>0</v>
      </c>
      <c r="CG3" s="44">
        <v>0</v>
      </c>
      <c r="CH3" s="48">
        <v>823240</v>
      </c>
      <c r="CI3" s="8">
        <f t="shared" si="0"/>
        <v>27440462</v>
      </c>
      <c r="CJ3" s="8">
        <f t="shared" si="1"/>
        <v>17413536</v>
      </c>
      <c r="CK3" s="8">
        <f t="shared" si="2"/>
        <v>290060</v>
      </c>
      <c r="CL3" s="8">
        <f t="shared" si="3"/>
        <v>26724</v>
      </c>
      <c r="CM3" s="8">
        <f t="shared" si="4"/>
        <v>45170782</v>
      </c>
      <c r="CN3" s="60">
        <f t="shared" si="5"/>
        <v>60.748255365603363</v>
      </c>
      <c r="CO3" s="60">
        <v>60.748255365603363</v>
      </c>
      <c r="CP3" s="60">
        <v>60.748255365603363</v>
      </c>
      <c r="CQ3" s="8">
        <f t="shared" si="6"/>
        <v>447.85181586539892</v>
      </c>
      <c r="CR3" s="8">
        <f t="shared" si="7"/>
        <v>50290766</v>
      </c>
      <c r="CS3" s="8">
        <f t="shared" si="8"/>
        <v>498.61458839392827</v>
      </c>
      <c r="CT3" s="8">
        <f t="shared" si="9"/>
        <v>51114006</v>
      </c>
      <c r="CU3" s="8">
        <f t="shared" si="10"/>
        <v>506.7767125053291</v>
      </c>
      <c r="CV3" s="8">
        <f t="shared" si="11"/>
        <v>69.45628141699963</v>
      </c>
      <c r="CW3" s="8">
        <f t="shared" si="12"/>
        <v>24.544719961134632</v>
      </c>
      <c r="CX3" s="8">
        <f t="shared" si="13"/>
        <v>37.91951299312916</v>
      </c>
      <c r="CY3" s="8">
        <f t="shared" si="14"/>
        <v>2.5781025371550945</v>
      </c>
      <c r="CZ3" s="8">
        <f t="shared" si="15"/>
        <v>9.5198342273029226</v>
      </c>
      <c r="DA3" s="8">
        <f t="shared" si="16"/>
        <v>92.781550847205565</v>
      </c>
      <c r="DB3" s="8">
        <f t="shared" si="17"/>
        <v>13.75296695452157</v>
      </c>
      <c r="DC3" s="8">
        <f t="shared" si="18"/>
        <v>106.53451780172713</v>
      </c>
      <c r="DD3" s="8">
        <f t="shared" si="19"/>
        <v>172.64885337246309</v>
      </c>
      <c r="DE3" s="8">
        <f t="shared" si="20"/>
        <v>4.2110131765499057</v>
      </c>
      <c r="DF3" s="8">
        <f t="shared" si="21"/>
        <v>2.3001953183093563E-2</v>
      </c>
      <c r="DG3" s="8">
        <f t="shared" si="22"/>
        <v>2.608738759282577</v>
      </c>
      <c r="DH3" s="8">
        <f t="shared" si="23"/>
        <v>2.6317407124656707</v>
      </c>
      <c r="DI3" s="8">
        <f t="shared" si="24"/>
        <v>175.52469239844936</v>
      </c>
    </row>
    <row r="4" spans="1:113">
      <c r="A4" s="7" t="s">
        <v>541</v>
      </c>
      <c r="B4" s="3" t="s">
        <v>431</v>
      </c>
      <c r="C4" s="3" t="s">
        <v>542</v>
      </c>
      <c r="D4" s="4">
        <v>4612</v>
      </c>
      <c r="E4" s="5">
        <v>0</v>
      </c>
      <c r="F4" s="5">
        <v>0</v>
      </c>
      <c r="G4" s="5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146.35</v>
      </c>
      <c r="P4" s="27">
        <v>135950</v>
      </c>
      <c r="Q4" s="27">
        <v>0</v>
      </c>
      <c r="R4" s="27">
        <v>149819.29999999999</v>
      </c>
      <c r="S4" s="27">
        <v>0</v>
      </c>
      <c r="T4" s="24">
        <v>0</v>
      </c>
      <c r="U4" s="27">
        <v>0</v>
      </c>
      <c r="V4" s="5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5">
        <v>0</v>
      </c>
      <c r="AC4" s="5">
        <v>0</v>
      </c>
      <c r="AD4" s="5">
        <v>0</v>
      </c>
      <c r="AE4" s="27">
        <v>0</v>
      </c>
      <c r="AF4" s="5">
        <v>0</v>
      </c>
      <c r="AG4" s="5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5">
        <v>0</v>
      </c>
      <c r="AN4" s="5">
        <v>0</v>
      </c>
      <c r="AO4" s="5">
        <v>0</v>
      </c>
      <c r="AP4" s="27">
        <v>0</v>
      </c>
      <c r="AQ4" s="5">
        <v>0</v>
      </c>
      <c r="AR4" s="5">
        <v>0</v>
      </c>
      <c r="AS4" s="5">
        <v>0</v>
      </c>
      <c r="AT4" s="27">
        <v>191203.15</v>
      </c>
      <c r="AU4" s="27">
        <v>0</v>
      </c>
      <c r="AV4" s="27">
        <v>297220</v>
      </c>
      <c r="AW4" s="27">
        <v>11836.15</v>
      </c>
      <c r="AX4" s="32">
        <v>0</v>
      </c>
      <c r="AY4" s="32">
        <v>0</v>
      </c>
      <c r="AZ4" s="32">
        <v>0</v>
      </c>
      <c r="BA4" s="32">
        <v>0</v>
      </c>
      <c r="BB4" s="27">
        <v>0</v>
      </c>
      <c r="BC4" s="27">
        <v>0</v>
      </c>
      <c r="BD4" s="27">
        <v>372.05</v>
      </c>
      <c r="BE4" s="27">
        <v>0</v>
      </c>
      <c r="BF4" s="24">
        <v>0</v>
      </c>
      <c r="BG4" s="24">
        <v>0</v>
      </c>
      <c r="BH4" s="24">
        <v>0</v>
      </c>
      <c r="BI4" s="24">
        <v>0</v>
      </c>
      <c r="BJ4" s="24">
        <v>281</v>
      </c>
      <c r="BK4" s="27">
        <v>0</v>
      </c>
      <c r="BL4" s="27">
        <v>121</v>
      </c>
      <c r="BM4" s="27">
        <v>0</v>
      </c>
      <c r="BN4" s="27">
        <v>0</v>
      </c>
      <c r="BO4" s="27">
        <v>3113.8</v>
      </c>
      <c r="BP4" s="47">
        <v>0</v>
      </c>
      <c r="BQ4" s="27">
        <v>402.75</v>
      </c>
      <c r="BR4" s="27">
        <v>520</v>
      </c>
      <c r="BS4" s="27">
        <v>13454.95</v>
      </c>
      <c r="BT4" s="36">
        <v>0</v>
      </c>
      <c r="BU4" s="39">
        <v>506240</v>
      </c>
      <c r="BV4" s="39">
        <v>506240</v>
      </c>
      <c r="BW4" s="43">
        <v>0</v>
      </c>
      <c r="BX4" s="36">
        <v>0</v>
      </c>
      <c r="BY4" s="43">
        <v>0</v>
      </c>
      <c r="BZ4" s="5">
        <v>0</v>
      </c>
      <c r="CA4" s="5">
        <v>0</v>
      </c>
      <c r="CB4" s="6">
        <v>2870</v>
      </c>
      <c r="CC4" s="27">
        <v>2870</v>
      </c>
      <c r="CD4" s="36">
        <v>9965.5</v>
      </c>
      <c r="CE4" s="36">
        <v>1390</v>
      </c>
      <c r="CF4" s="35">
        <v>0</v>
      </c>
      <c r="CG4" s="43">
        <v>0</v>
      </c>
      <c r="CH4" s="47">
        <v>0</v>
      </c>
      <c r="CI4" s="55">
        <f t="shared" si="0"/>
        <v>807029.50000000012</v>
      </c>
      <c r="CJ4" s="55">
        <f t="shared" si="1"/>
        <v>506240</v>
      </c>
      <c r="CK4" s="55">
        <f t="shared" si="2"/>
        <v>11355.5</v>
      </c>
      <c r="CL4" s="55">
        <f t="shared" si="3"/>
        <v>281</v>
      </c>
      <c r="CM4" s="55">
        <f t="shared" si="4"/>
        <v>1324906</v>
      </c>
      <c r="CN4" s="59">
        <f t="shared" si="5"/>
        <v>60.912208111367903</v>
      </c>
      <c r="CO4" s="59">
        <v>60.912208111367903</v>
      </c>
      <c r="CP4" s="59">
        <v>60.912208111367903</v>
      </c>
      <c r="CQ4" s="55">
        <f t="shared" si="6"/>
        <v>287.27363399826538</v>
      </c>
      <c r="CR4" s="55">
        <f t="shared" si="7"/>
        <v>1324906</v>
      </c>
      <c r="CS4" s="55">
        <f t="shared" si="8"/>
        <v>287.27363399826538</v>
      </c>
      <c r="CT4" s="55">
        <f t="shared" si="9"/>
        <v>1324906</v>
      </c>
      <c r="CU4" s="55">
        <f t="shared" si="10"/>
        <v>287.27363399826538</v>
      </c>
      <c r="CV4" s="55">
        <f t="shared" si="11"/>
        <v>41.457751517779705</v>
      </c>
      <c r="CW4" s="55">
        <f t="shared" si="12"/>
        <v>8.7326539462272326E-2</v>
      </c>
      <c r="CX4" s="55">
        <f t="shared" si="13"/>
        <v>32.484670424978312</v>
      </c>
      <c r="CY4" s="55">
        <f t="shared" si="14"/>
        <v>0.14448178664353861</v>
      </c>
      <c r="CZ4" s="55">
        <f t="shared" si="15"/>
        <v>0.67515177797051174</v>
      </c>
      <c r="DA4" s="55">
        <f t="shared" si="16"/>
        <v>64.444926279271471</v>
      </c>
      <c r="DB4" s="55">
        <f t="shared" si="17"/>
        <v>2.917378577623591</v>
      </c>
      <c r="DC4" s="55">
        <f t="shared" si="18"/>
        <v>67.362304856895065</v>
      </c>
      <c r="DD4" s="55">
        <f t="shared" si="19"/>
        <v>109.76582827406764</v>
      </c>
      <c r="DE4" s="55">
        <f t="shared" si="20"/>
        <v>0</v>
      </c>
      <c r="DF4" s="55">
        <f t="shared" si="21"/>
        <v>0.62228967909800526</v>
      </c>
      <c r="DG4" s="55">
        <f t="shared" si="22"/>
        <v>2.1607762359063312</v>
      </c>
      <c r="DH4" s="55">
        <f t="shared" si="23"/>
        <v>2.7830659150043364</v>
      </c>
      <c r="DI4" s="55">
        <f t="shared" si="24"/>
        <v>112.2279921942758</v>
      </c>
    </row>
    <row r="5" spans="1:113">
      <c r="A5" s="7" t="s">
        <v>499</v>
      </c>
      <c r="B5" s="3" t="s">
        <v>431</v>
      </c>
      <c r="C5" s="3" t="s">
        <v>500</v>
      </c>
      <c r="D5" s="4">
        <v>1368</v>
      </c>
      <c r="E5" s="5">
        <v>0</v>
      </c>
      <c r="F5" s="5">
        <v>0</v>
      </c>
      <c r="G5" s="5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40.25</v>
      </c>
      <c r="P5" s="27">
        <v>45145</v>
      </c>
      <c r="Q5" s="27">
        <v>0</v>
      </c>
      <c r="R5" s="27">
        <v>36486.699999999997</v>
      </c>
      <c r="S5" s="27">
        <v>0</v>
      </c>
      <c r="T5" s="24">
        <v>0</v>
      </c>
      <c r="U5" s="27">
        <v>0</v>
      </c>
      <c r="V5" s="5">
        <v>0</v>
      </c>
      <c r="W5" s="27">
        <v>0</v>
      </c>
      <c r="X5" s="27">
        <v>0</v>
      </c>
      <c r="Y5" s="27">
        <v>0</v>
      </c>
      <c r="Z5" s="27">
        <v>0</v>
      </c>
      <c r="AA5" s="27">
        <v>5</v>
      </c>
      <c r="AB5" s="5">
        <v>0</v>
      </c>
      <c r="AC5" s="5">
        <v>0</v>
      </c>
      <c r="AD5" s="5">
        <v>0</v>
      </c>
      <c r="AE5" s="27">
        <v>0</v>
      </c>
      <c r="AF5" s="5">
        <v>0</v>
      </c>
      <c r="AG5" s="5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5">
        <v>0</v>
      </c>
      <c r="AN5" s="5">
        <v>0</v>
      </c>
      <c r="AO5" s="5">
        <v>0</v>
      </c>
      <c r="AP5" s="27">
        <v>0</v>
      </c>
      <c r="AQ5" s="5">
        <v>0</v>
      </c>
      <c r="AR5" s="5">
        <v>0</v>
      </c>
      <c r="AS5" s="5">
        <v>0</v>
      </c>
      <c r="AT5" s="27">
        <v>64125.45</v>
      </c>
      <c r="AU5" s="27">
        <v>0</v>
      </c>
      <c r="AV5" s="27">
        <v>137800</v>
      </c>
      <c r="AW5" s="27">
        <v>5022.6000000000004</v>
      </c>
      <c r="AX5" s="32">
        <v>0</v>
      </c>
      <c r="AY5" s="32">
        <v>0</v>
      </c>
      <c r="AZ5" s="32">
        <v>0</v>
      </c>
      <c r="BA5" s="32">
        <v>0</v>
      </c>
      <c r="BB5" s="27">
        <v>0</v>
      </c>
      <c r="BC5" s="27">
        <v>280</v>
      </c>
      <c r="BD5" s="27">
        <v>663.4</v>
      </c>
      <c r="BE5" s="27">
        <v>0</v>
      </c>
      <c r="BF5" s="24">
        <v>0</v>
      </c>
      <c r="BG5" s="24">
        <v>0</v>
      </c>
      <c r="BH5" s="24">
        <v>0</v>
      </c>
      <c r="BI5" s="24">
        <v>0</v>
      </c>
      <c r="BJ5" s="24">
        <v>200</v>
      </c>
      <c r="BK5" s="27">
        <v>0</v>
      </c>
      <c r="BL5" s="27">
        <v>79</v>
      </c>
      <c r="BM5" s="27">
        <v>115</v>
      </c>
      <c r="BN5" s="27">
        <v>245</v>
      </c>
      <c r="BO5" s="27">
        <v>1045.8</v>
      </c>
      <c r="BP5" s="47">
        <v>0</v>
      </c>
      <c r="BQ5" s="27">
        <v>153.5</v>
      </c>
      <c r="BR5" s="27">
        <v>260</v>
      </c>
      <c r="BS5" s="27">
        <v>50422.5</v>
      </c>
      <c r="BT5" s="36">
        <v>0</v>
      </c>
      <c r="BU5" s="39">
        <v>144150</v>
      </c>
      <c r="BV5" s="39">
        <v>144150</v>
      </c>
      <c r="BW5" s="43">
        <v>0</v>
      </c>
      <c r="BX5" s="36">
        <v>0</v>
      </c>
      <c r="BY5" s="43">
        <v>5470</v>
      </c>
      <c r="BZ5" s="5">
        <v>0</v>
      </c>
      <c r="CA5" s="5">
        <v>0</v>
      </c>
      <c r="CB5" s="6">
        <v>870</v>
      </c>
      <c r="CC5" s="27">
        <v>870</v>
      </c>
      <c r="CD5" s="36">
        <v>3947.4</v>
      </c>
      <c r="CE5" s="36">
        <v>370</v>
      </c>
      <c r="CF5" s="35">
        <v>0</v>
      </c>
      <c r="CG5" s="43">
        <v>0</v>
      </c>
      <c r="CH5" s="47">
        <v>0</v>
      </c>
      <c r="CI5" s="55">
        <f t="shared" si="0"/>
        <v>342759.2</v>
      </c>
      <c r="CJ5" s="55">
        <f t="shared" si="1"/>
        <v>144150</v>
      </c>
      <c r="CK5" s="55">
        <f t="shared" si="2"/>
        <v>4317.3999999999996</v>
      </c>
      <c r="CL5" s="55">
        <f t="shared" si="3"/>
        <v>200</v>
      </c>
      <c r="CM5" s="55">
        <f t="shared" si="4"/>
        <v>491426.60000000003</v>
      </c>
      <c r="CN5" s="59">
        <f t="shared" si="5"/>
        <v>69.747791430093514</v>
      </c>
      <c r="CO5" s="59">
        <v>69.747791430093514</v>
      </c>
      <c r="CP5" s="59">
        <v>69.747791430093514</v>
      </c>
      <c r="CQ5" s="55">
        <f t="shared" si="6"/>
        <v>359.22997076023393</v>
      </c>
      <c r="CR5" s="55">
        <f t="shared" si="7"/>
        <v>496896.60000000003</v>
      </c>
      <c r="CS5" s="55">
        <f t="shared" si="8"/>
        <v>363.22850877192985</v>
      </c>
      <c r="CT5" s="55">
        <f t="shared" si="9"/>
        <v>496896.60000000003</v>
      </c>
      <c r="CU5" s="55">
        <f t="shared" si="10"/>
        <v>363.22850877192985</v>
      </c>
      <c r="CV5" s="55">
        <f t="shared" si="11"/>
        <v>46.875328947368416</v>
      </c>
      <c r="CW5" s="55">
        <f t="shared" si="12"/>
        <v>0.11220760233918128</v>
      </c>
      <c r="CX5" s="55">
        <f t="shared" si="13"/>
        <v>26.671564327485378</v>
      </c>
      <c r="CY5" s="55">
        <f t="shared" si="14"/>
        <v>0.21948099415204678</v>
      </c>
      <c r="CZ5" s="55">
        <f t="shared" si="15"/>
        <v>0.76447368421052631</v>
      </c>
      <c r="DA5" s="55">
        <f t="shared" si="16"/>
        <v>100.73099415204679</v>
      </c>
      <c r="DB5" s="55">
        <f t="shared" si="17"/>
        <v>36.858552631578945</v>
      </c>
      <c r="DC5" s="55">
        <f t="shared" si="18"/>
        <v>137.58954678362574</v>
      </c>
      <c r="DD5" s="55">
        <f t="shared" si="19"/>
        <v>105.37280701754386</v>
      </c>
      <c r="DE5" s="55">
        <f t="shared" si="20"/>
        <v>0.47149122807017546</v>
      </c>
      <c r="DF5" s="55">
        <f t="shared" si="21"/>
        <v>0.63596491228070173</v>
      </c>
      <c r="DG5" s="55">
        <f t="shared" si="22"/>
        <v>2.8855263157894737</v>
      </c>
      <c r="DH5" s="55">
        <f t="shared" si="23"/>
        <v>3.5214912280701753</v>
      </c>
      <c r="DI5" s="55">
        <f t="shared" si="24"/>
        <v>108.52880116959064</v>
      </c>
    </row>
    <row r="6" spans="1:113">
      <c r="A6" s="7" t="s">
        <v>529</v>
      </c>
      <c r="B6" s="3" t="s">
        <v>431</v>
      </c>
      <c r="C6" s="3" t="s">
        <v>530</v>
      </c>
      <c r="D6" s="4">
        <v>2234</v>
      </c>
      <c r="E6" s="5">
        <v>0</v>
      </c>
      <c r="F6" s="5">
        <v>0</v>
      </c>
      <c r="G6" s="5">
        <v>0</v>
      </c>
      <c r="H6" s="28">
        <v>26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63960</v>
      </c>
      <c r="Q6" s="28">
        <v>0</v>
      </c>
      <c r="R6" s="28">
        <v>61140</v>
      </c>
      <c r="S6" s="28">
        <v>0</v>
      </c>
      <c r="T6" s="25">
        <v>27</v>
      </c>
      <c r="U6" s="28">
        <v>0</v>
      </c>
      <c r="V6" s="5">
        <v>0</v>
      </c>
      <c r="W6" s="28">
        <v>86</v>
      </c>
      <c r="X6" s="28">
        <v>0</v>
      </c>
      <c r="Y6" s="28">
        <v>0</v>
      </c>
      <c r="Z6" s="28">
        <v>433</v>
      </c>
      <c r="AA6" s="28">
        <v>50</v>
      </c>
      <c r="AB6" s="5">
        <v>0</v>
      </c>
      <c r="AC6" s="5">
        <v>0</v>
      </c>
      <c r="AD6" s="5">
        <v>0</v>
      </c>
      <c r="AE6" s="28">
        <v>0</v>
      </c>
      <c r="AF6" s="5">
        <v>0</v>
      </c>
      <c r="AG6" s="5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5">
        <v>0</v>
      </c>
      <c r="AN6" s="5">
        <v>0</v>
      </c>
      <c r="AO6" s="5">
        <v>0</v>
      </c>
      <c r="AP6" s="28">
        <v>0</v>
      </c>
      <c r="AQ6" s="5">
        <v>0</v>
      </c>
      <c r="AR6" s="5">
        <v>0</v>
      </c>
      <c r="AS6" s="5">
        <v>0</v>
      </c>
      <c r="AT6" s="28">
        <v>95905</v>
      </c>
      <c r="AU6" s="28">
        <v>0</v>
      </c>
      <c r="AV6" s="28">
        <v>155120</v>
      </c>
      <c r="AW6" s="28">
        <v>6120</v>
      </c>
      <c r="AX6" s="33">
        <v>0</v>
      </c>
      <c r="AY6" s="33">
        <v>0</v>
      </c>
      <c r="AZ6" s="33">
        <v>0</v>
      </c>
      <c r="BA6" s="33">
        <v>0</v>
      </c>
      <c r="BB6" s="28">
        <v>18</v>
      </c>
      <c r="BC6" s="28">
        <v>541</v>
      </c>
      <c r="BD6" s="28">
        <v>706</v>
      </c>
      <c r="BE6" s="28">
        <v>112</v>
      </c>
      <c r="BF6" s="25">
        <v>0</v>
      </c>
      <c r="BG6" s="25">
        <v>0</v>
      </c>
      <c r="BH6" s="25">
        <v>0</v>
      </c>
      <c r="BI6" s="25">
        <v>0</v>
      </c>
      <c r="BJ6" s="25">
        <v>165</v>
      </c>
      <c r="BK6" s="28">
        <v>325</v>
      </c>
      <c r="BL6" s="28">
        <v>39</v>
      </c>
      <c r="BM6" s="28">
        <v>1450</v>
      </c>
      <c r="BN6" s="28">
        <v>3491</v>
      </c>
      <c r="BO6" s="28">
        <v>19188</v>
      </c>
      <c r="BP6" s="47">
        <v>0</v>
      </c>
      <c r="BQ6" s="28">
        <v>4675</v>
      </c>
      <c r="BR6" s="28">
        <v>6750</v>
      </c>
      <c r="BS6" s="28">
        <v>27055</v>
      </c>
      <c r="BT6" s="36">
        <v>0</v>
      </c>
      <c r="BU6" s="39">
        <v>217305</v>
      </c>
      <c r="BV6" s="39">
        <v>217305</v>
      </c>
      <c r="BW6" s="43">
        <v>0</v>
      </c>
      <c r="BX6" s="36">
        <v>0</v>
      </c>
      <c r="BY6" s="43">
        <v>16540</v>
      </c>
      <c r="BZ6" s="5">
        <v>0</v>
      </c>
      <c r="CA6" s="5">
        <v>0</v>
      </c>
      <c r="CB6" s="6">
        <v>8529</v>
      </c>
      <c r="CC6" s="28">
        <v>8529</v>
      </c>
      <c r="CD6" s="36">
        <v>0</v>
      </c>
      <c r="CE6" s="36">
        <v>0</v>
      </c>
      <c r="CF6" s="35">
        <v>0</v>
      </c>
      <c r="CG6" s="43">
        <v>0</v>
      </c>
      <c r="CH6" s="47">
        <v>0</v>
      </c>
      <c r="CI6" s="55">
        <f t="shared" si="0"/>
        <v>455719</v>
      </c>
      <c r="CJ6" s="55">
        <f t="shared" si="1"/>
        <v>217305</v>
      </c>
      <c r="CK6" s="55">
        <f t="shared" si="2"/>
        <v>0</v>
      </c>
      <c r="CL6" s="55">
        <f t="shared" si="3"/>
        <v>192</v>
      </c>
      <c r="CM6" s="55">
        <f t="shared" si="4"/>
        <v>673216</v>
      </c>
      <c r="CN6" s="59">
        <f t="shared" si="5"/>
        <v>67.692835583230348</v>
      </c>
      <c r="CO6" s="59">
        <v>67.692835583230348</v>
      </c>
      <c r="CP6" s="59">
        <v>67.692835583230348</v>
      </c>
      <c r="CQ6" s="55">
        <f t="shared" si="6"/>
        <v>301.35004476275736</v>
      </c>
      <c r="CR6" s="55">
        <f t="shared" si="7"/>
        <v>689756</v>
      </c>
      <c r="CS6" s="55">
        <f t="shared" si="8"/>
        <v>308.75380483437777</v>
      </c>
      <c r="CT6" s="55">
        <f t="shared" si="9"/>
        <v>689756</v>
      </c>
      <c r="CU6" s="55">
        <f t="shared" si="10"/>
        <v>308.75380483437777</v>
      </c>
      <c r="CV6" s="55">
        <f t="shared" si="11"/>
        <v>42.92972247090421</v>
      </c>
      <c r="CW6" s="55">
        <f t="shared" si="12"/>
        <v>2.0926589077887199</v>
      </c>
      <c r="CX6" s="55">
        <f t="shared" si="13"/>
        <v>27.367949865711729</v>
      </c>
      <c r="CY6" s="55">
        <f t="shared" si="14"/>
        <v>3.0214861235452104</v>
      </c>
      <c r="CZ6" s="55">
        <f t="shared" si="15"/>
        <v>8.5890778871978508</v>
      </c>
      <c r="DA6" s="55">
        <f t="shared" si="16"/>
        <v>69.435989256938228</v>
      </c>
      <c r="DB6" s="55">
        <f t="shared" si="17"/>
        <v>12.110564010743062</v>
      </c>
      <c r="DC6" s="55">
        <f t="shared" si="18"/>
        <v>81.54655326768129</v>
      </c>
      <c r="DD6" s="55">
        <f t="shared" si="19"/>
        <v>97.271709937332133</v>
      </c>
      <c r="DE6" s="55">
        <f t="shared" si="20"/>
        <v>2.678155774395703</v>
      </c>
      <c r="DF6" s="55">
        <f t="shared" si="21"/>
        <v>3.8178155774395703</v>
      </c>
      <c r="DG6" s="55">
        <f t="shared" si="22"/>
        <v>0</v>
      </c>
      <c r="DH6" s="55">
        <f t="shared" si="23"/>
        <v>3.8178155774395703</v>
      </c>
      <c r="DI6" s="55">
        <f t="shared" si="24"/>
        <v>97.271709937332133</v>
      </c>
    </row>
    <row r="7" spans="1:113">
      <c r="A7" s="7" t="s">
        <v>503</v>
      </c>
      <c r="B7" s="3" t="s">
        <v>431</v>
      </c>
      <c r="C7" s="3" t="s">
        <v>504</v>
      </c>
      <c r="D7" s="4">
        <v>7322</v>
      </c>
      <c r="E7" s="5">
        <v>0</v>
      </c>
      <c r="F7" s="5">
        <v>0</v>
      </c>
      <c r="G7" s="5">
        <v>0</v>
      </c>
      <c r="H7" s="28">
        <v>260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296000</v>
      </c>
      <c r="Q7" s="28">
        <v>0</v>
      </c>
      <c r="R7" s="28">
        <v>212380</v>
      </c>
      <c r="S7" s="28">
        <v>0</v>
      </c>
      <c r="T7" s="25">
        <v>202</v>
      </c>
      <c r="U7" s="28">
        <v>1580</v>
      </c>
      <c r="V7" s="5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5">
        <v>0</v>
      </c>
      <c r="AC7" s="5">
        <v>0</v>
      </c>
      <c r="AD7" s="5">
        <v>0</v>
      </c>
      <c r="AE7" s="28">
        <v>0</v>
      </c>
      <c r="AF7" s="5">
        <v>0</v>
      </c>
      <c r="AG7" s="5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5">
        <v>0</v>
      </c>
      <c r="AN7" s="5">
        <v>0</v>
      </c>
      <c r="AO7" s="5">
        <v>0</v>
      </c>
      <c r="AP7" s="28">
        <v>75260</v>
      </c>
      <c r="AQ7" s="5">
        <v>0</v>
      </c>
      <c r="AR7" s="5">
        <v>0</v>
      </c>
      <c r="AS7" s="5">
        <v>0</v>
      </c>
      <c r="AT7" s="28">
        <v>495140</v>
      </c>
      <c r="AU7" s="28">
        <v>0</v>
      </c>
      <c r="AV7" s="28">
        <v>757360</v>
      </c>
      <c r="AW7" s="28">
        <v>37010</v>
      </c>
      <c r="AX7" s="33">
        <v>0</v>
      </c>
      <c r="AY7" s="33">
        <v>0</v>
      </c>
      <c r="AZ7" s="33">
        <v>0</v>
      </c>
      <c r="BA7" s="33">
        <v>0</v>
      </c>
      <c r="BB7" s="28">
        <v>70</v>
      </c>
      <c r="BC7" s="28">
        <v>6640</v>
      </c>
      <c r="BD7" s="28">
        <v>3890</v>
      </c>
      <c r="BE7" s="28">
        <v>410</v>
      </c>
      <c r="BF7" s="25">
        <v>1624</v>
      </c>
      <c r="BG7" s="25">
        <v>0</v>
      </c>
      <c r="BH7" s="25">
        <v>0</v>
      </c>
      <c r="BI7" s="25">
        <v>0</v>
      </c>
      <c r="BJ7" s="25">
        <v>860</v>
      </c>
      <c r="BK7" s="28">
        <v>4330</v>
      </c>
      <c r="BL7" s="28">
        <v>780</v>
      </c>
      <c r="BM7" s="28">
        <v>12740</v>
      </c>
      <c r="BN7" s="28">
        <v>21060</v>
      </c>
      <c r="BO7" s="28">
        <v>68470</v>
      </c>
      <c r="BP7" s="47">
        <v>0</v>
      </c>
      <c r="BQ7" s="28">
        <v>1680</v>
      </c>
      <c r="BR7" s="28">
        <v>25680</v>
      </c>
      <c r="BS7" s="28">
        <v>338360</v>
      </c>
      <c r="BT7" s="36">
        <v>0</v>
      </c>
      <c r="BU7" s="39">
        <v>863520</v>
      </c>
      <c r="BV7" s="39">
        <v>863520</v>
      </c>
      <c r="BW7" s="43">
        <v>0</v>
      </c>
      <c r="BX7" s="36">
        <v>0</v>
      </c>
      <c r="BY7" s="43">
        <v>62400</v>
      </c>
      <c r="BZ7" s="5">
        <v>0</v>
      </c>
      <c r="CA7" s="5">
        <v>0</v>
      </c>
      <c r="CB7" s="6">
        <v>53400</v>
      </c>
      <c r="CC7" s="28">
        <v>53400</v>
      </c>
      <c r="CD7" s="36">
        <v>0</v>
      </c>
      <c r="CE7" s="36">
        <v>0</v>
      </c>
      <c r="CF7" s="35">
        <v>0</v>
      </c>
      <c r="CG7" s="43">
        <v>0</v>
      </c>
      <c r="CH7" s="47">
        <v>0</v>
      </c>
      <c r="CI7" s="55">
        <f t="shared" ref="CI7:CI48" si="25">H7+I7+J7+K7+L7+M7+N7+O7+P7+Q7+R7+S7+U7+W7+X7+Y7+Z7+AA7+AE7+AH7+AI7+AJ7+AK7+AL7+AP7+AT7+AU7+AV7+AW7+BB7+BC7+BD7+BE7+BK7+BL7+BM7+BN7+BO7+BQ7+BR7+BS7+CC7</f>
        <v>2412500</v>
      </c>
      <c r="CJ7" s="55">
        <f t="shared" si="1"/>
        <v>863520</v>
      </c>
      <c r="CK7" s="55">
        <f t="shared" si="2"/>
        <v>0</v>
      </c>
      <c r="CL7" s="55">
        <f t="shared" si="3"/>
        <v>2686</v>
      </c>
      <c r="CM7" s="55">
        <f t="shared" si="4"/>
        <v>3278706</v>
      </c>
      <c r="CN7" s="59">
        <f t="shared" si="5"/>
        <v>73.580857814027851</v>
      </c>
      <c r="CO7" s="59">
        <v>73.580857814027851</v>
      </c>
      <c r="CP7" s="59">
        <v>73.580857814027851</v>
      </c>
      <c r="CQ7" s="55">
        <f t="shared" ref="CQ7:CQ48" si="26">CM7/D7</f>
        <v>447.78830920513519</v>
      </c>
      <c r="CR7" s="55">
        <f t="shared" si="7"/>
        <v>3341106</v>
      </c>
      <c r="CS7" s="55">
        <f t="shared" ref="CS7:CS48" si="27">CR7/D7</f>
        <v>456.3105708822726</v>
      </c>
      <c r="CT7" s="55">
        <f t="shared" ref="CT7:CT48" si="28">CR7+CH7+BP7</f>
        <v>3341106</v>
      </c>
      <c r="CU7" s="55">
        <f t="shared" ref="CU7:CU48" si="29">CT7/D7</f>
        <v>456.3105708822726</v>
      </c>
      <c r="CV7" s="55">
        <f t="shared" si="11"/>
        <v>67.623600109259769</v>
      </c>
      <c r="CW7" s="55">
        <f t="shared" ref="CW7:CW48" si="30">(M7+BQ7)/D7</f>
        <v>0.2294455066921606</v>
      </c>
      <c r="CX7" s="55">
        <f t="shared" si="13"/>
        <v>29.005736137667306</v>
      </c>
      <c r="CY7" s="55">
        <f t="shared" ref="CY7:CY48" si="31">(O7+BR7)/D7</f>
        <v>3.5072384594373123</v>
      </c>
      <c r="CZ7" s="55">
        <f t="shared" si="15"/>
        <v>9.3512701447691882</v>
      </c>
      <c r="DA7" s="55">
        <f t="shared" si="16"/>
        <v>103.43621961212783</v>
      </c>
      <c r="DB7" s="55">
        <f t="shared" ref="DB7:DB48" si="32">BS7/D7</f>
        <v>46.211417645452059</v>
      </c>
      <c r="DC7" s="55">
        <f t="shared" si="18"/>
        <v>149.6476372575799</v>
      </c>
      <c r="DD7" s="55">
        <f t="shared" ref="DD7:DD48" si="33">BV7/D7</f>
        <v>117.93499043977056</v>
      </c>
      <c r="DE7" s="55">
        <f t="shared" si="20"/>
        <v>5.5326413548210871</v>
      </c>
      <c r="DF7" s="55">
        <f t="shared" ref="DF7:DF48" si="34">CC7/D7</f>
        <v>7.2930893198579625</v>
      </c>
      <c r="DG7" s="55">
        <f t="shared" ref="DG7:DG48" si="35">CD7/D7</f>
        <v>0</v>
      </c>
      <c r="DH7" s="55">
        <f t="shared" si="23"/>
        <v>7.2930893198579625</v>
      </c>
      <c r="DI7" s="55">
        <f t="shared" ref="DI7:DI48" si="36">(CJ7+CK7)/D7</f>
        <v>117.93499043977056</v>
      </c>
    </row>
    <row r="8" spans="1:113">
      <c r="A8" s="7" t="s">
        <v>505</v>
      </c>
      <c r="B8" s="3" t="s">
        <v>431</v>
      </c>
      <c r="C8" s="3" t="s">
        <v>506</v>
      </c>
      <c r="D8" s="4">
        <v>2567</v>
      </c>
      <c r="E8" s="5">
        <v>0</v>
      </c>
      <c r="F8" s="5">
        <v>0</v>
      </c>
      <c r="G8" s="5">
        <v>0</v>
      </c>
      <c r="H8" s="28">
        <v>30</v>
      </c>
      <c r="I8" s="28">
        <v>0</v>
      </c>
      <c r="J8" s="28">
        <v>0</v>
      </c>
      <c r="K8" s="28">
        <v>0</v>
      </c>
      <c r="L8" s="28">
        <v>3535</v>
      </c>
      <c r="M8" s="28">
        <v>69248</v>
      </c>
      <c r="N8" s="28">
        <v>0</v>
      </c>
      <c r="O8" s="28">
        <v>7353</v>
      </c>
      <c r="P8" s="28">
        <v>0</v>
      </c>
      <c r="Q8" s="28">
        <v>0</v>
      </c>
      <c r="R8" s="28">
        <v>65240</v>
      </c>
      <c r="S8" s="28">
        <v>0</v>
      </c>
      <c r="T8" s="24">
        <v>0</v>
      </c>
      <c r="U8" s="28">
        <v>1587</v>
      </c>
      <c r="V8" s="5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5">
        <v>0</v>
      </c>
      <c r="AC8" s="5">
        <v>0</v>
      </c>
      <c r="AD8" s="5">
        <v>0</v>
      </c>
      <c r="AE8" s="28">
        <v>0</v>
      </c>
      <c r="AF8" s="5">
        <v>0</v>
      </c>
      <c r="AG8" s="5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5">
        <v>0</v>
      </c>
      <c r="AN8" s="5">
        <v>0</v>
      </c>
      <c r="AO8" s="5">
        <v>0</v>
      </c>
      <c r="AP8" s="28">
        <v>24433</v>
      </c>
      <c r="AQ8" s="5">
        <v>0</v>
      </c>
      <c r="AR8" s="5">
        <v>0</v>
      </c>
      <c r="AS8" s="5">
        <v>0</v>
      </c>
      <c r="AT8" s="28">
        <v>135012</v>
      </c>
      <c r="AU8" s="28">
        <v>0</v>
      </c>
      <c r="AV8" s="28">
        <v>214340</v>
      </c>
      <c r="AW8" s="28">
        <v>10450</v>
      </c>
      <c r="AX8" s="32">
        <v>0</v>
      </c>
      <c r="AY8" s="32">
        <v>0</v>
      </c>
      <c r="AZ8" s="32">
        <v>0</v>
      </c>
      <c r="BA8" s="32">
        <v>0</v>
      </c>
      <c r="BB8" s="28">
        <v>21</v>
      </c>
      <c r="BC8" s="28">
        <v>2865</v>
      </c>
      <c r="BD8" s="28">
        <v>928</v>
      </c>
      <c r="BE8" s="28">
        <v>226</v>
      </c>
      <c r="BF8" s="24">
        <v>625</v>
      </c>
      <c r="BG8" s="24">
        <v>0</v>
      </c>
      <c r="BH8" s="24">
        <v>0</v>
      </c>
      <c r="BI8" s="24">
        <v>0</v>
      </c>
      <c r="BJ8" s="24">
        <v>164</v>
      </c>
      <c r="BK8" s="28">
        <v>590</v>
      </c>
      <c r="BL8" s="28">
        <v>0</v>
      </c>
      <c r="BM8" s="28">
        <v>4124</v>
      </c>
      <c r="BN8" s="28">
        <v>8468</v>
      </c>
      <c r="BO8" s="28">
        <v>22428</v>
      </c>
      <c r="BP8" s="47">
        <v>0</v>
      </c>
      <c r="BQ8" s="28">
        <v>0</v>
      </c>
      <c r="BR8" s="28">
        <v>9540</v>
      </c>
      <c r="BS8" s="28">
        <v>156668</v>
      </c>
      <c r="BT8" s="36">
        <v>0</v>
      </c>
      <c r="BU8" s="39">
        <v>268320</v>
      </c>
      <c r="BV8" s="39">
        <v>268320</v>
      </c>
      <c r="BW8" s="43">
        <v>0</v>
      </c>
      <c r="BX8" s="36">
        <v>0</v>
      </c>
      <c r="BY8" s="43">
        <v>45120</v>
      </c>
      <c r="BZ8" s="5">
        <v>0</v>
      </c>
      <c r="CA8" s="5">
        <v>0</v>
      </c>
      <c r="CB8" s="6">
        <v>32860</v>
      </c>
      <c r="CC8" s="28">
        <v>0</v>
      </c>
      <c r="CD8" s="36">
        <v>32860</v>
      </c>
      <c r="CE8" s="36">
        <v>0</v>
      </c>
      <c r="CF8" s="35">
        <v>0</v>
      </c>
      <c r="CG8" s="43">
        <v>0</v>
      </c>
      <c r="CH8" s="47">
        <v>0</v>
      </c>
      <c r="CI8" s="55">
        <f t="shared" si="25"/>
        <v>737086</v>
      </c>
      <c r="CJ8" s="55">
        <f t="shared" ref="CJ8:CJ48" si="37">BV8</f>
        <v>268320</v>
      </c>
      <c r="CK8" s="55">
        <f t="shared" ref="CK8:CK48" si="38">BT8+BX8+CD8+CE8+CF8</f>
        <v>32860</v>
      </c>
      <c r="CL8" s="55">
        <f t="shared" ref="CL8:CL48" si="39">T8+AX8+AY8+AZ8+BA8+BF8+BG8+BH8+BI8+BJ8</f>
        <v>789</v>
      </c>
      <c r="CM8" s="55">
        <f t="shared" ref="CM8:CM48" si="40">CI8+CJ8+CK8+CL8</f>
        <v>1039055</v>
      </c>
      <c r="CN8" s="59">
        <f t="shared" ref="CN8:CN48" si="41">CI8/CM8*100</f>
        <v>70.938112034492889</v>
      </c>
      <c r="CO8" s="59">
        <v>70.938112034492889</v>
      </c>
      <c r="CP8" s="59">
        <v>70.938112034492889</v>
      </c>
      <c r="CQ8" s="55">
        <f t="shared" si="26"/>
        <v>404.77405531749122</v>
      </c>
      <c r="CR8" s="55">
        <f t="shared" ref="CR8:CR48" si="42">CM8+BW8+BY8</f>
        <v>1084175</v>
      </c>
      <c r="CS8" s="55">
        <f t="shared" si="27"/>
        <v>422.35099337748346</v>
      </c>
      <c r="CT8" s="55">
        <f t="shared" si="28"/>
        <v>1084175</v>
      </c>
      <c r="CU8" s="55">
        <f t="shared" si="29"/>
        <v>422.35099337748346</v>
      </c>
      <c r="CV8" s="55">
        <f t="shared" ref="CV8:CV48" si="43">(L8+AT8)/D8</f>
        <v>53.972341254382549</v>
      </c>
      <c r="CW8" s="55">
        <f t="shared" si="30"/>
        <v>26.976236852356838</v>
      </c>
      <c r="CX8" s="55">
        <f t="shared" ref="CX8:CX48" si="44">(R8+AU8)/D8</f>
        <v>25.414881184261784</v>
      </c>
      <c r="CY8" s="55">
        <f t="shared" si="31"/>
        <v>6.5808336579664974</v>
      </c>
      <c r="CZ8" s="55">
        <f t="shared" ref="CZ8:CZ48" si="45">(N8+BO8)/D8</f>
        <v>8.7370471367354892</v>
      </c>
      <c r="DA8" s="55">
        <f t="shared" ref="DA8:DA48" si="46">AV8/D8</f>
        <v>83.498246980911574</v>
      </c>
      <c r="DB8" s="55">
        <f t="shared" si="32"/>
        <v>61.031554343591743</v>
      </c>
      <c r="DC8" s="55">
        <f t="shared" ref="DC8:DC48" si="47">DA8+DB8</f>
        <v>144.52980132450332</v>
      </c>
      <c r="DD8" s="55">
        <f t="shared" si="33"/>
        <v>104.52668484612389</v>
      </c>
      <c r="DE8" s="55">
        <f t="shared" ref="DE8:DE48" si="48">(X8+Y8+Z8+AA8+BB8+BC8+BM8+BN8)/D8</f>
        <v>6.0296065446045972</v>
      </c>
      <c r="DF8" s="55">
        <f t="shared" si="34"/>
        <v>0</v>
      </c>
      <c r="DG8" s="55">
        <f t="shared" si="35"/>
        <v>12.800934943513829</v>
      </c>
      <c r="DH8" s="55">
        <f t="shared" ref="DH8:DH48" si="49">DF8+DG8</f>
        <v>12.800934943513829</v>
      </c>
      <c r="DI8" s="55">
        <f t="shared" si="36"/>
        <v>117.32761978963771</v>
      </c>
    </row>
    <row r="9" spans="1:113">
      <c r="A9" s="7" t="s">
        <v>515</v>
      </c>
      <c r="B9" s="3" t="s">
        <v>431</v>
      </c>
      <c r="C9" s="3" t="s">
        <v>516</v>
      </c>
      <c r="D9" s="4">
        <v>4947</v>
      </c>
      <c r="E9" s="5">
        <v>0</v>
      </c>
      <c r="F9" s="5">
        <v>0</v>
      </c>
      <c r="G9" s="5">
        <v>0</v>
      </c>
      <c r="H9" s="27">
        <v>0</v>
      </c>
      <c r="I9" s="27">
        <v>0</v>
      </c>
      <c r="J9" s="27">
        <v>536</v>
      </c>
      <c r="K9" s="27">
        <v>0</v>
      </c>
      <c r="L9" s="27">
        <v>29119</v>
      </c>
      <c r="M9" s="27">
        <v>102856</v>
      </c>
      <c r="N9" s="27">
        <v>0</v>
      </c>
      <c r="O9" s="27">
        <v>0</v>
      </c>
      <c r="P9" s="27">
        <v>0</v>
      </c>
      <c r="Q9" s="27">
        <v>0</v>
      </c>
      <c r="R9" s="27">
        <v>100868</v>
      </c>
      <c r="S9" s="27">
        <v>0</v>
      </c>
      <c r="T9" s="24">
        <v>0</v>
      </c>
      <c r="U9" s="27">
        <v>0</v>
      </c>
      <c r="V9" s="5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5">
        <v>0</v>
      </c>
      <c r="AC9" s="5">
        <v>0</v>
      </c>
      <c r="AD9" s="5">
        <v>0</v>
      </c>
      <c r="AE9" s="27">
        <v>0</v>
      </c>
      <c r="AF9" s="5">
        <v>0</v>
      </c>
      <c r="AG9" s="5">
        <v>0</v>
      </c>
      <c r="AH9" s="27">
        <v>0</v>
      </c>
      <c r="AI9" s="27">
        <v>30858</v>
      </c>
      <c r="AJ9" s="27">
        <v>0</v>
      </c>
      <c r="AK9" s="27">
        <v>0</v>
      </c>
      <c r="AL9" s="27">
        <v>0</v>
      </c>
      <c r="AM9" s="5">
        <v>0</v>
      </c>
      <c r="AN9" s="5">
        <v>0</v>
      </c>
      <c r="AO9" s="5">
        <v>0</v>
      </c>
      <c r="AP9" s="27">
        <v>0</v>
      </c>
      <c r="AQ9" s="5">
        <v>0</v>
      </c>
      <c r="AR9" s="5">
        <v>0</v>
      </c>
      <c r="AS9" s="5">
        <v>0</v>
      </c>
      <c r="AT9" s="27">
        <v>178901</v>
      </c>
      <c r="AU9" s="27">
        <v>13552</v>
      </c>
      <c r="AV9" s="27">
        <v>314620</v>
      </c>
      <c r="AW9" s="27">
        <v>30992</v>
      </c>
      <c r="AX9" s="32">
        <v>0</v>
      </c>
      <c r="AY9" s="32">
        <v>0</v>
      </c>
      <c r="AZ9" s="32">
        <v>0</v>
      </c>
      <c r="BA9" s="32">
        <v>0</v>
      </c>
      <c r="BB9" s="27">
        <v>108</v>
      </c>
      <c r="BC9" s="27">
        <v>7235</v>
      </c>
      <c r="BD9" s="27">
        <v>1844</v>
      </c>
      <c r="BE9" s="27">
        <v>0</v>
      </c>
      <c r="BF9" s="24">
        <v>0</v>
      </c>
      <c r="BG9" s="24">
        <v>0</v>
      </c>
      <c r="BH9" s="24">
        <v>0</v>
      </c>
      <c r="BI9" s="24">
        <v>0</v>
      </c>
      <c r="BJ9" s="24">
        <v>352</v>
      </c>
      <c r="BK9" s="27">
        <v>807</v>
      </c>
      <c r="BL9" s="27">
        <v>564</v>
      </c>
      <c r="BM9" s="27">
        <v>10769</v>
      </c>
      <c r="BN9" s="27">
        <v>19793</v>
      </c>
      <c r="BO9" s="27">
        <v>46049</v>
      </c>
      <c r="BP9" s="47">
        <v>0</v>
      </c>
      <c r="BQ9" s="27">
        <v>8754</v>
      </c>
      <c r="BR9" s="27">
        <v>21464</v>
      </c>
      <c r="BS9" s="27">
        <v>228336</v>
      </c>
      <c r="BT9" s="36">
        <v>0</v>
      </c>
      <c r="BU9" s="39">
        <v>661804</v>
      </c>
      <c r="BV9" s="39">
        <v>661804</v>
      </c>
      <c r="BW9" s="43">
        <v>0</v>
      </c>
      <c r="BX9" s="36">
        <v>0</v>
      </c>
      <c r="BY9" s="43">
        <v>81806</v>
      </c>
      <c r="BZ9" s="5">
        <v>0</v>
      </c>
      <c r="CA9" s="5">
        <v>0</v>
      </c>
      <c r="CB9" s="6">
        <v>25855</v>
      </c>
      <c r="CC9" s="27">
        <v>0</v>
      </c>
      <c r="CD9" s="36">
        <v>25855</v>
      </c>
      <c r="CE9" s="36">
        <v>0</v>
      </c>
      <c r="CF9" s="35">
        <v>0</v>
      </c>
      <c r="CG9" s="43">
        <v>0</v>
      </c>
      <c r="CH9" s="47">
        <v>0</v>
      </c>
      <c r="CI9" s="55">
        <f t="shared" si="25"/>
        <v>1148025</v>
      </c>
      <c r="CJ9" s="55">
        <f t="shared" si="37"/>
        <v>661804</v>
      </c>
      <c r="CK9" s="55">
        <f t="shared" si="38"/>
        <v>25855</v>
      </c>
      <c r="CL9" s="55">
        <f t="shared" si="39"/>
        <v>352</v>
      </c>
      <c r="CM9" s="55">
        <f t="shared" si="40"/>
        <v>1836036</v>
      </c>
      <c r="CN9" s="59">
        <f t="shared" si="41"/>
        <v>62.527368744403702</v>
      </c>
      <c r="CO9" s="59">
        <v>62.527368744403702</v>
      </c>
      <c r="CP9" s="59">
        <v>62.527368744403702</v>
      </c>
      <c r="CQ9" s="55">
        <f t="shared" si="26"/>
        <v>371.14129775621586</v>
      </c>
      <c r="CR9" s="55">
        <f t="shared" si="42"/>
        <v>1917842</v>
      </c>
      <c r="CS9" s="55">
        <f t="shared" si="27"/>
        <v>387.67778451586821</v>
      </c>
      <c r="CT9" s="55">
        <f t="shared" si="28"/>
        <v>1917842</v>
      </c>
      <c r="CU9" s="55">
        <f t="shared" si="29"/>
        <v>387.67778451586821</v>
      </c>
      <c r="CV9" s="55">
        <f t="shared" si="43"/>
        <v>42.04972710733778</v>
      </c>
      <c r="CW9" s="55">
        <f t="shared" si="30"/>
        <v>22.561148170608451</v>
      </c>
      <c r="CX9" s="55">
        <f t="shared" si="44"/>
        <v>23.129169193450576</v>
      </c>
      <c r="CY9" s="55">
        <f t="shared" si="31"/>
        <v>4.3387911865777236</v>
      </c>
      <c r="CZ9" s="55">
        <f t="shared" si="45"/>
        <v>9.3084697796644438</v>
      </c>
      <c r="DA9" s="55">
        <f t="shared" si="46"/>
        <v>63.598140287042654</v>
      </c>
      <c r="DB9" s="55">
        <f t="shared" si="32"/>
        <v>46.156458459672528</v>
      </c>
      <c r="DC9" s="55">
        <f t="shared" si="47"/>
        <v>109.75459874671517</v>
      </c>
      <c r="DD9" s="55">
        <f t="shared" si="33"/>
        <v>133.7788558722458</v>
      </c>
      <c r="DE9" s="55">
        <f t="shared" si="48"/>
        <v>7.6622195269860525</v>
      </c>
      <c r="DF9" s="55">
        <f t="shared" si="34"/>
        <v>0</v>
      </c>
      <c r="DG9" s="55">
        <f t="shared" si="35"/>
        <v>5.2263998382858299</v>
      </c>
      <c r="DH9" s="55">
        <f t="shared" si="49"/>
        <v>5.2263998382858299</v>
      </c>
      <c r="DI9" s="55">
        <f t="shared" si="36"/>
        <v>139.00525571053163</v>
      </c>
    </row>
    <row r="10" spans="1:113">
      <c r="A10" s="7" t="s">
        <v>507</v>
      </c>
      <c r="B10" s="3" t="s">
        <v>431</v>
      </c>
      <c r="C10" s="3" t="s">
        <v>508</v>
      </c>
      <c r="D10" s="4">
        <v>18733</v>
      </c>
      <c r="E10" s="5">
        <v>0</v>
      </c>
      <c r="F10" s="5">
        <v>0</v>
      </c>
      <c r="G10" s="5">
        <v>0</v>
      </c>
      <c r="H10" s="28">
        <v>320</v>
      </c>
      <c r="I10" s="28">
        <v>0</v>
      </c>
      <c r="J10" s="28">
        <v>0</v>
      </c>
      <c r="K10" s="28">
        <v>0</v>
      </c>
      <c r="L10" s="28">
        <v>13780</v>
      </c>
      <c r="M10" s="28">
        <v>0</v>
      </c>
      <c r="N10" s="28">
        <v>0</v>
      </c>
      <c r="O10" s="28">
        <v>0</v>
      </c>
      <c r="P10" s="28">
        <v>726820</v>
      </c>
      <c r="Q10" s="28">
        <v>0</v>
      </c>
      <c r="R10" s="28">
        <v>554340</v>
      </c>
      <c r="S10" s="28">
        <v>0</v>
      </c>
      <c r="T10" s="25">
        <v>153</v>
      </c>
      <c r="U10" s="28">
        <v>5480</v>
      </c>
      <c r="V10" s="5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5">
        <v>0</v>
      </c>
      <c r="AC10" s="5">
        <v>0</v>
      </c>
      <c r="AD10" s="5">
        <v>0</v>
      </c>
      <c r="AE10" s="28">
        <v>0</v>
      </c>
      <c r="AF10" s="5">
        <v>0</v>
      </c>
      <c r="AG10" s="5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5">
        <v>0</v>
      </c>
      <c r="AN10" s="5">
        <v>0</v>
      </c>
      <c r="AO10" s="5">
        <v>0</v>
      </c>
      <c r="AP10" s="28">
        <v>116720</v>
      </c>
      <c r="AQ10" s="5">
        <v>0</v>
      </c>
      <c r="AR10" s="5">
        <v>0</v>
      </c>
      <c r="AS10" s="5">
        <v>0</v>
      </c>
      <c r="AT10" s="28">
        <v>1195050</v>
      </c>
      <c r="AU10" s="28">
        <v>26270</v>
      </c>
      <c r="AV10" s="28">
        <v>2090620</v>
      </c>
      <c r="AW10" s="28">
        <v>81830</v>
      </c>
      <c r="AX10" s="33">
        <v>0</v>
      </c>
      <c r="AY10" s="33">
        <v>0</v>
      </c>
      <c r="AZ10" s="33">
        <v>0</v>
      </c>
      <c r="BA10" s="33">
        <v>0</v>
      </c>
      <c r="BB10" s="28">
        <v>456</v>
      </c>
      <c r="BC10" s="28">
        <v>13745</v>
      </c>
      <c r="BD10" s="28">
        <v>10505</v>
      </c>
      <c r="BE10" s="28">
        <v>820</v>
      </c>
      <c r="BF10" s="25">
        <v>3485</v>
      </c>
      <c r="BG10" s="25">
        <v>0</v>
      </c>
      <c r="BH10" s="25">
        <v>0</v>
      </c>
      <c r="BI10" s="25">
        <v>0</v>
      </c>
      <c r="BJ10" s="25">
        <v>2270</v>
      </c>
      <c r="BK10" s="28">
        <v>6205</v>
      </c>
      <c r="BL10" s="28">
        <v>1980</v>
      </c>
      <c r="BM10" s="28">
        <v>26996</v>
      </c>
      <c r="BN10" s="28">
        <v>52841</v>
      </c>
      <c r="BO10" s="28">
        <v>137260</v>
      </c>
      <c r="BP10" s="47">
        <v>0</v>
      </c>
      <c r="BQ10" s="28">
        <v>15590</v>
      </c>
      <c r="BR10" s="28">
        <v>44810</v>
      </c>
      <c r="BS10" s="28">
        <v>666075</v>
      </c>
      <c r="BT10" s="36">
        <v>0</v>
      </c>
      <c r="BU10" s="39">
        <v>1595900</v>
      </c>
      <c r="BV10" s="39">
        <v>1595900</v>
      </c>
      <c r="BW10" s="43">
        <v>0</v>
      </c>
      <c r="BX10" s="36">
        <v>0</v>
      </c>
      <c r="BY10" s="43">
        <v>133180</v>
      </c>
      <c r="BZ10" s="5">
        <v>0</v>
      </c>
      <c r="CA10" s="5">
        <v>0</v>
      </c>
      <c r="CB10" s="6">
        <v>100950</v>
      </c>
      <c r="CC10" s="28">
        <v>100950</v>
      </c>
      <c r="CD10" s="36">
        <v>0</v>
      </c>
      <c r="CE10" s="36">
        <v>2400</v>
      </c>
      <c r="CF10" s="36">
        <v>3860</v>
      </c>
      <c r="CG10" s="43">
        <v>0</v>
      </c>
      <c r="CH10" s="47">
        <v>0</v>
      </c>
      <c r="CI10" s="55">
        <f t="shared" si="25"/>
        <v>5889463</v>
      </c>
      <c r="CJ10" s="55">
        <f t="shared" si="37"/>
        <v>1595900</v>
      </c>
      <c r="CK10" s="55">
        <f t="shared" si="38"/>
        <v>6260</v>
      </c>
      <c r="CL10" s="55">
        <f t="shared" si="39"/>
        <v>5908</v>
      </c>
      <c r="CM10" s="55">
        <f t="shared" si="40"/>
        <v>7497531</v>
      </c>
      <c r="CN10" s="59">
        <f t="shared" si="41"/>
        <v>78.552032662485828</v>
      </c>
      <c r="CO10" s="59">
        <v>78.552032662485828</v>
      </c>
      <c r="CP10" s="59">
        <v>78.552032662485828</v>
      </c>
      <c r="CQ10" s="55">
        <f t="shared" si="26"/>
        <v>400.23119628463138</v>
      </c>
      <c r="CR10" s="55">
        <f t="shared" si="42"/>
        <v>7630711</v>
      </c>
      <c r="CS10" s="55">
        <f t="shared" si="27"/>
        <v>407.34057545507926</v>
      </c>
      <c r="CT10" s="55">
        <f t="shared" si="28"/>
        <v>7630711</v>
      </c>
      <c r="CU10" s="55">
        <f t="shared" si="29"/>
        <v>407.34057545507926</v>
      </c>
      <c r="CV10" s="55">
        <f t="shared" si="43"/>
        <v>64.529440025623231</v>
      </c>
      <c r="CW10" s="55">
        <f t="shared" si="30"/>
        <v>0.83222121390060322</v>
      </c>
      <c r="CX10" s="55">
        <f t="shared" si="44"/>
        <v>30.993967864196872</v>
      </c>
      <c r="CY10" s="55">
        <f t="shared" si="31"/>
        <v>2.3920354454705599</v>
      </c>
      <c r="CZ10" s="55">
        <f t="shared" si="45"/>
        <v>7.3271766401537395</v>
      </c>
      <c r="DA10" s="55">
        <f t="shared" si="46"/>
        <v>111.60091816580366</v>
      </c>
      <c r="DB10" s="55">
        <f t="shared" si="32"/>
        <v>35.556237655474298</v>
      </c>
      <c r="DC10" s="55">
        <f t="shared" si="47"/>
        <v>147.15715582127797</v>
      </c>
      <c r="DD10" s="55">
        <f t="shared" si="33"/>
        <v>85.191907329311903</v>
      </c>
      <c r="DE10" s="55">
        <f t="shared" si="48"/>
        <v>5.0199113863236002</v>
      </c>
      <c r="DF10" s="55">
        <f t="shared" si="34"/>
        <v>5.3888859232370683</v>
      </c>
      <c r="DG10" s="55">
        <f t="shared" si="35"/>
        <v>0</v>
      </c>
      <c r="DH10" s="55">
        <f t="shared" si="49"/>
        <v>5.3888859232370683</v>
      </c>
      <c r="DI10" s="55">
        <f t="shared" si="36"/>
        <v>85.526076976458654</v>
      </c>
    </row>
    <row r="11" spans="1:113">
      <c r="A11" s="7" t="s">
        <v>501</v>
      </c>
      <c r="B11" s="3" t="s">
        <v>431</v>
      </c>
      <c r="C11" s="3" t="s">
        <v>502</v>
      </c>
      <c r="D11" s="4">
        <v>1676</v>
      </c>
      <c r="E11" s="5">
        <v>0</v>
      </c>
      <c r="F11" s="5">
        <v>0</v>
      </c>
      <c r="G11" s="5">
        <v>0</v>
      </c>
      <c r="H11" s="28">
        <v>62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45275</v>
      </c>
      <c r="Q11" s="28">
        <v>0</v>
      </c>
      <c r="R11" s="28">
        <v>46015</v>
      </c>
      <c r="S11" s="28">
        <v>0</v>
      </c>
      <c r="T11" s="25">
        <v>90</v>
      </c>
      <c r="U11" s="28">
        <v>0</v>
      </c>
      <c r="V11" s="5">
        <v>0</v>
      </c>
      <c r="W11" s="28">
        <v>98</v>
      </c>
      <c r="X11" s="28">
        <v>0</v>
      </c>
      <c r="Y11" s="28">
        <v>0</v>
      </c>
      <c r="Z11" s="28">
        <v>0</v>
      </c>
      <c r="AA11" s="28">
        <v>0</v>
      </c>
      <c r="AB11" s="5">
        <v>0</v>
      </c>
      <c r="AC11" s="5">
        <v>0</v>
      </c>
      <c r="AD11" s="5">
        <v>0</v>
      </c>
      <c r="AE11" s="28">
        <v>0</v>
      </c>
      <c r="AF11" s="5">
        <v>0</v>
      </c>
      <c r="AG11" s="5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5">
        <v>0</v>
      </c>
      <c r="AN11" s="5">
        <v>0</v>
      </c>
      <c r="AO11" s="5">
        <v>0</v>
      </c>
      <c r="AP11" s="28">
        <v>0</v>
      </c>
      <c r="AQ11" s="5">
        <v>0</v>
      </c>
      <c r="AR11" s="5">
        <v>0</v>
      </c>
      <c r="AS11" s="5">
        <v>0</v>
      </c>
      <c r="AT11" s="28">
        <v>72095</v>
      </c>
      <c r="AU11" s="28">
        <v>0</v>
      </c>
      <c r="AV11" s="28">
        <v>141860</v>
      </c>
      <c r="AW11" s="28">
        <v>1640</v>
      </c>
      <c r="AX11" s="33">
        <v>0</v>
      </c>
      <c r="AY11" s="33">
        <v>0</v>
      </c>
      <c r="AZ11" s="33">
        <v>0</v>
      </c>
      <c r="BA11" s="33">
        <v>0</v>
      </c>
      <c r="BB11" s="28">
        <v>0</v>
      </c>
      <c r="BC11" s="28">
        <v>4300</v>
      </c>
      <c r="BD11" s="28">
        <v>660</v>
      </c>
      <c r="BE11" s="28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166</v>
      </c>
      <c r="BK11" s="28">
        <v>1020</v>
      </c>
      <c r="BL11" s="28">
        <v>243</v>
      </c>
      <c r="BM11" s="28">
        <v>8843</v>
      </c>
      <c r="BN11" s="28">
        <v>5220</v>
      </c>
      <c r="BO11" s="28">
        <v>720</v>
      </c>
      <c r="BP11" s="47">
        <v>0</v>
      </c>
      <c r="BQ11" s="28">
        <v>13660</v>
      </c>
      <c r="BR11" s="28">
        <v>9700</v>
      </c>
      <c r="BS11" s="28">
        <v>62560</v>
      </c>
      <c r="BT11" s="36">
        <v>0</v>
      </c>
      <c r="BU11" s="39">
        <v>172680</v>
      </c>
      <c r="BV11" s="39">
        <v>172680</v>
      </c>
      <c r="BW11" s="43">
        <v>0</v>
      </c>
      <c r="BX11" s="36">
        <v>0</v>
      </c>
      <c r="BY11" s="43">
        <v>100</v>
      </c>
      <c r="BZ11" s="5">
        <v>0</v>
      </c>
      <c r="CA11" s="5">
        <v>0</v>
      </c>
      <c r="CB11" s="6">
        <v>20010</v>
      </c>
      <c r="CC11" s="28">
        <v>20010</v>
      </c>
      <c r="CD11" s="36">
        <v>0</v>
      </c>
      <c r="CE11" s="36">
        <v>130</v>
      </c>
      <c r="CF11" s="36">
        <v>0</v>
      </c>
      <c r="CG11" s="43">
        <v>0</v>
      </c>
      <c r="CH11" s="47">
        <v>0</v>
      </c>
      <c r="CI11" s="55">
        <f t="shared" si="25"/>
        <v>433981</v>
      </c>
      <c r="CJ11" s="55">
        <f t="shared" si="37"/>
        <v>172680</v>
      </c>
      <c r="CK11" s="55">
        <f t="shared" si="38"/>
        <v>130</v>
      </c>
      <c r="CL11" s="55">
        <f t="shared" si="39"/>
        <v>256</v>
      </c>
      <c r="CM11" s="55">
        <f t="shared" si="40"/>
        <v>607047</v>
      </c>
      <c r="CN11" s="59">
        <f t="shared" si="41"/>
        <v>71.490510619441324</v>
      </c>
      <c r="CO11" s="59">
        <v>71.490510619441324</v>
      </c>
      <c r="CP11" s="59">
        <v>71.490510619441324</v>
      </c>
      <c r="CQ11" s="55">
        <f t="shared" si="26"/>
        <v>362.19988066825778</v>
      </c>
      <c r="CR11" s="55">
        <f t="shared" si="42"/>
        <v>607147</v>
      </c>
      <c r="CS11" s="55">
        <f t="shared" si="27"/>
        <v>362.25954653937947</v>
      </c>
      <c r="CT11" s="55">
        <f t="shared" si="28"/>
        <v>607147</v>
      </c>
      <c r="CU11" s="55">
        <f t="shared" si="29"/>
        <v>362.25954653937947</v>
      </c>
      <c r="CV11" s="55">
        <f t="shared" si="43"/>
        <v>43.016109785202865</v>
      </c>
      <c r="CW11" s="55">
        <f t="shared" si="30"/>
        <v>8.1503579952267309</v>
      </c>
      <c r="CX11" s="55">
        <f t="shared" si="44"/>
        <v>27.455250596658711</v>
      </c>
      <c r="CY11" s="55">
        <f t="shared" si="31"/>
        <v>5.7875894988066827</v>
      </c>
      <c r="CZ11" s="55">
        <f t="shared" si="45"/>
        <v>0.4295942720763723</v>
      </c>
      <c r="DA11" s="55">
        <f t="shared" si="46"/>
        <v>84.64200477326969</v>
      </c>
      <c r="DB11" s="55">
        <f t="shared" si="32"/>
        <v>37.326968973747015</v>
      </c>
      <c r="DC11" s="55">
        <f t="shared" si="47"/>
        <v>121.9689737470167</v>
      </c>
      <c r="DD11" s="55">
        <f t="shared" si="33"/>
        <v>103.0310262529833</v>
      </c>
      <c r="DE11" s="55">
        <f t="shared" si="48"/>
        <v>10.956443914081145</v>
      </c>
      <c r="DF11" s="55">
        <f t="shared" si="34"/>
        <v>11.939140811455847</v>
      </c>
      <c r="DG11" s="55">
        <f t="shared" si="35"/>
        <v>0</v>
      </c>
      <c r="DH11" s="55">
        <f t="shared" si="49"/>
        <v>11.939140811455847</v>
      </c>
      <c r="DI11" s="55">
        <f t="shared" si="36"/>
        <v>103.10859188544153</v>
      </c>
    </row>
    <row r="12" spans="1:113">
      <c r="A12" s="7" t="s">
        <v>533</v>
      </c>
      <c r="B12" s="3" t="s">
        <v>431</v>
      </c>
      <c r="C12" s="3" t="s">
        <v>534</v>
      </c>
      <c r="D12" s="4">
        <v>3540</v>
      </c>
      <c r="E12" s="5">
        <v>0</v>
      </c>
      <c r="F12" s="5">
        <v>0</v>
      </c>
      <c r="G12" s="5">
        <v>0</v>
      </c>
      <c r="H12" s="27">
        <v>0</v>
      </c>
      <c r="I12" s="27">
        <v>0</v>
      </c>
      <c r="J12" s="27">
        <v>391</v>
      </c>
      <c r="K12" s="27">
        <v>0</v>
      </c>
      <c r="L12" s="27">
        <v>48544</v>
      </c>
      <c r="M12" s="27">
        <v>156700</v>
      </c>
      <c r="N12" s="27">
        <v>0</v>
      </c>
      <c r="O12" s="27">
        <v>0</v>
      </c>
      <c r="P12" s="27">
        <v>0</v>
      </c>
      <c r="Q12" s="27">
        <v>0</v>
      </c>
      <c r="R12" s="27">
        <v>87934</v>
      </c>
      <c r="S12" s="27">
        <v>0</v>
      </c>
      <c r="T12" s="24">
        <v>0</v>
      </c>
      <c r="U12" s="27">
        <v>0</v>
      </c>
      <c r="V12" s="5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5">
        <v>0</v>
      </c>
      <c r="AC12" s="5">
        <v>0</v>
      </c>
      <c r="AD12" s="5">
        <v>0</v>
      </c>
      <c r="AE12" s="27">
        <v>0</v>
      </c>
      <c r="AF12" s="5">
        <v>0</v>
      </c>
      <c r="AG12" s="5">
        <v>0</v>
      </c>
      <c r="AH12" s="27">
        <v>0</v>
      </c>
      <c r="AI12" s="27">
        <v>22484</v>
      </c>
      <c r="AJ12" s="27">
        <v>0</v>
      </c>
      <c r="AK12" s="27">
        <v>0</v>
      </c>
      <c r="AL12" s="27">
        <v>0</v>
      </c>
      <c r="AM12" s="5">
        <v>0</v>
      </c>
      <c r="AN12" s="5">
        <v>0</v>
      </c>
      <c r="AO12" s="5">
        <v>0</v>
      </c>
      <c r="AP12" s="27">
        <v>0</v>
      </c>
      <c r="AQ12" s="5">
        <v>0</v>
      </c>
      <c r="AR12" s="5">
        <v>0</v>
      </c>
      <c r="AS12" s="5">
        <v>0</v>
      </c>
      <c r="AT12" s="27">
        <v>143293</v>
      </c>
      <c r="AU12" s="27">
        <v>7523</v>
      </c>
      <c r="AV12" s="27">
        <v>245150</v>
      </c>
      <c r="AW12" s="27">
        <v>13170</v>
      </c>
      <c r="AX12" s="32">
        <v>0</v>
      </c>
      <c r="AY12" s="32">
        <v>0</v>
      </c>
      <c r="AZ12" s="32">
        <v>0</v>
      </c>
      <c r="BA12" s="32">
        <v>0</v>
      </c>
      <c r="BB12" s="27">
        <v>79</v>
      </c>
      <c r="BC12" s="27">
        <v>5273</v>
      </c>
      <c r="BD12" s="27">
        <v>2111</v>
      </c>
      <c r="BE12" s="27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379</v>
      </c>
      <c r="BK12" s="27">
        <v>588</v>
      </c>
      <c r="BL12" s="27">
        <v>404</v>
      </c>
      <c r="BM12" s="27">
        <v>7847</v>
      </c>
      <c r="BN12" s="27">
        <v>14421</v>
      </c>
      <c r="BO12" s="27">
        <v>33554</v>
      </c>
      <c r="BP12" s="47">
        <v>0</v>
      </c>
      <c r="BQ12" s="27">
        <v>6380</v>
      </c>
      <c r="BR12" s="27">
        <v>15640</v>
      </c>
      <c r="BS12" s="27">
        <v>272297</v>
      </c>
      <c r="BT12" s="36">
        <v>0</v>
      </c>
      <c r="BU12" s="39">
        <v>661974</v>
      </c>
      <c r="BV12" s="39">
        <v>661974</v>
      </c>
      <c r="BW12" s="43">
        <v>0</v>
      </c>
      <c r="BX12" s="36">
        <v>0</v>
      </c>
      <c r="BY12" s="43">
        <v>57638</v>
      </c>
      <c r="BZ12" s="5">
        <v>0</v>
      </c>
      <c r="CA12" s="5">
        <v>0</v>
      </c>
      <c r="CB12" s="6">
        <v>21603</v>
      </c>
      <c r="CC12" s="27">
        <v>0</v>
      </c>
      <c r="CD12" s="36">
        <v>21603</v>
      </c>
      <c r="CE12" s="36">
        <v>0</v>
      </c>
      <c r="CF12" s="36">
        <v>0</v>
      </c>
      <c r="CG12" s="43">
        <v>0</v>
      </c>
      <c r="CH12" s="47">
        <v>0</v>
      </c>
      <c r="CI12" s="55">
        <f t="shared" si="25"/>
        <v>1083783</v>
      </c>
      <c r="CJ12" s="55">
        <f t="shared" si="37"/>
        <v>661974</v>
      </c>
      <c r="CK12" s="55">
        <f t="shared" si="38"/>
        <v>21603</v>
      </c>
      <c r="CL12" s="55">
        <f t="shared" si="39"/>
        <v>379</v>
      </c>
      <c r="CM12" s="55">
        <f t="shared" si="40"/>
        <v>1767739</v>
      </c>
      <c r="CN12" s="59">
        <f t="shared" si="41"/>
        <v>61.308994144497575</v>
      </c>
      <c r="CO12" s="59">
        <v>61.308994144497575</v>
      </c>
      <c r="CP12" s="59">
        <v>61.308994144497575</v>
      </c>
      <c r="CQ12" s="55">
        <f t="shared" si="26"/>
        <v>499.36129943502823</v>
      </c>
      <c r="CR12" s="55">
        <f t="shared" si="42"/>
        <v>1825377</v>
      </c>
      <c r="CS12" s="55">
        <f t="shared" si="27"/>
        <v>515.64322033898304</v>
      </c>
      <c r="CT12" s="55">
        <f t="shared" si="28"/>
        <v>1825377</v>
      </c>
      <c r="CU12" s="55">
        <f t="shared" si="29"/>
        <v>515.64322033898304</v>
      </c>
      <c r="CV12" s="55">
        <f t="shared" si="43"/>
        <v>54.191242937853104</v>
      </c>
      <c r="CW12" s="55">
        <f t="shared" si="30"/>
        <v>46.067796610169495</v>
      </c>
      <c r="CX12" s="55">
        <f t="shared" si="44"/>
        <v>26.965254237288136</v>
      </c>
      <c r="CY12" s="55">
        <f t="shared" si="31"/>
        <v>4.4180790960451981</v>
      </c>
      <c r="CZ12" s="55">
        <f t="shared" si="45"/>
        <v>9.4785310734463284</v>
      </c>
      <c r="DA12" s="55">
        <f t="shared" si="46"/>
        <v>69.251412429378533</v>
      </c>
      <c r="DB12" s="55">
        <f t="shared" si="32"/>
        <v>76.920056497175139</v>
      </c>
      <c r="DC12" s="55">
        <f t="shared" si="47"/>
        <v>146.17146892655367</v>
      </c>
      <c r="DD12" s="55">
        <f t="shared" si="33"/>
        <v>186.99830508474577</v>
      </c>
      <c r="DE12" s="55">
        <f t="shared" si="48"/>
        <v>7.8022598870056497</v>
      </c>
      <c r="DF12" s="55">
        <f t="shared" si="34"/>
        <v>0</v>
      </c>
      <c r="DG12" s="55">
        <f t="shared" si="35"/>
        <v>6.1025423728813557</v>
      </c>
      <c r="DH12" s="55">
        <f t="shared" si="49"/>
        <v>6.1025423728813557</v>
      </c>
      <c r="DI12" s="55">
        <f t="shared" si="36"/>
        <v>193.10084745762711</v>
      </c>
    </row>
    <row r="13" spans="1:113">
      <c r="A13" s="7" t="s">
        <v>531</v>
      </c>
      <c r="B13" s="3" t="s">
        <v>431</v>
      </c>
      <c r="C13" s="3" t="s">
        <v>532</v>
      </c>
      <c r="D13" s="4">
        <v>3817</v>
      </c>
      <c r="E13" s="5">
        <v>0</v>
      </c>
      <c r="F13" s="5">
        <v>0</v>
      </c>
      <c r="G13" s="5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75430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4">
        <v>0</v>
      </c>
      <c r="U13" s="27">
        <v>3320</v>
      </c>
      <c r="V13" s="5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107</v>
      </c>
      <c r="AB13" s="5">
        <v>0</v>
      </c>
      <c r="AC13" s="5">
        <v>0</v>
      </c>
      <c r="AD13" s="5">
        <v>0</v>
      </c>
      <c r="AE13" s="27">
        <v>0</v>
      </c>
      <c r="AF13" s="5">
        <v>0</v>
      </c>
      <c r="AG13" s="5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5">
        <v>0</v>
      </c>
      <c r="AN13" s="5">
        <v>0</v>
      </c>
      <c r="AO13" s="5">
        <v>0</v>
      </c>
      <c r="AP13" s="27">
        <v>56330</v>
      </c>
      <c r="AQ13" s="5">
        <v>0</v>
      </c>
      <c r="AR13" s="5">
        <v>0</v>
      </c>
      <c r="AS13" s="5">
        <v>0</v>
      </c>
      <c r="AT13" s="27">
        <v>173920</v>
      </c>
      <c r="AU13" s="27">
        <v>132230</v>
      </c>
      <c r="AV13" s="27">
        <v>288060</v>
      </c>
      <c r="AW13" s="27">
        <v>15730</v>
      </c>
      <c r="AX13" s="32">
        <v>0</v>
      </c>
      <c r="AY13" s="32">
        <v>0</v>
      </c>
      <c r="AZ13" s="32">
        <v>0</v>
      </c>
      <c r="BA13" s="32">
        <v>0</v>
      </c>
      <c r="BB13" s="27">
        <v>0</v>
      </c>
      <c r="BC13" s="27">
        <v>3820</v>
      </c>
      <c r="BD13" s="27">
        <v>600</v>
      </c>
      <c r="BE13" s="27">
        <v>410</v>
      </c>
      <c r="BF13" s="24">
        <v>0</v>
      </c>
      <c r="BG13" s="24">
        <v>2321</v>
      </c>
      <c r="BH13" s="24">
        <v>0</v>
      </c>
      <c r="BI13" s="24">
        <v>0</v>
      </c>
      <c r="BJ13" s="24">
        <v>0</v>
      </c>
      <c r="BK13" s="27">
        <v>2476</v>
      </c>
      <c r="BL13" s="27">
        <v>0</v>
      </c>
      <c r="BM13" s="27">
        <v>11420</v>
      </c>
      <c r="BN13" s="27">
        <v>10880</v>
      </c>
      <c r="BO13" s="27">
        <v>56780</v>
      </c>
      <c r="BP13" s="47">
        <v>0</v>
      </c>
      <c r="BQ13" s="27">
        <v>0</v>
      </c>
      <c r="BR13" s="27">
        <v>16180</v>
      </c>
      <c r="BS13" s="27">
        <v>63640</v>
      </c>
      <c r="BT13" s="36">
        <v>0</v>
      </c>
      <c r="BU13" s="39">
        <v>422430</v>
      </c>
      <c r="BV13" s="39">
        <v>422430</v>
      </c>
      <c r="BW13" s="43">
        <v>0</v>
      </c>
      <c r="BX13" s="36">
        <v>0</v>
      </c>
      <c r="BY13" s="43">
        <v>56300</v>
      </c>
      <c r="BZ13" s="5">
        <v>0</v>
      </c>
      <c r="CA13" s="5">
        <v>0</v>
      </c>
      <c r="CB13" s="6">
        <v>56520</v>
      </c>
      <c r="CC13" s="27">
        <v>0</v>
      </c>
      <c r="CD13" s="36">
        <v>56520</v>
      </c>
      <c r="CE13" s="36">
        <v>0</v>
      </c>
      <c r="CF13" s="36">
        <v>0</v>
      </c>
      <c r="CG13" s="43">
        <v>0</v>
      </c>
      <c r="CH13" s="47">
        <v>0</v>
      </c>
      <c r="CI13" s="55">
        <f t="shared" si="25"/>
        <v>911333</v>
      </c>
      <c r="CJ13" s="55">
        <f t="shared" si="37"/>
        <v>422430</v>
      </c>
      <c r="CK13" s="55">
        <f t="shared" si="38"/>
        <v>56520</v>
      </c>
      <c r="CL13" s="55">
        <f t="shared" si="39"/>
        <v>2321</v>
      </c>
      <c r="CM13" s="55">
        <f t="shared" si="40"/>
        <v>1392604</v>
      </c>
      <c r="CN13" s="59">
        <f t="shared" si="41"/>
        <v>65.440929366855187</v>
      </c>
      <c r="CO13" s="59">
        <v>65.440929366855187</v>
      </c>
      <c r="CP13" s="59">
        <v>65.440929366855187</v>
      </c>
      <c r="CQ13" s="55">
        <f t="shared" si="26"/>
        <v>364.84254650248886</v>
      </c>
      <c r="CR13" s="55">
        <f t="shared" si="42"/>
        <v>1448904</v>
      </c>
      <c r="CS13" s="55">
        <f t="shared" si="27"/>
        <v>379.59235001309929</v>
      </c>
      <c r="CT13" s="55">
        <f t="shared" si="28"/>
        <v>1448904</v>
      </c>
      <c r="CU13" s="55">
        <f t="shared" si="29"/>
        <v>379.59235001309929</v>
      </c>
      <c r="CV13" s="55">
        <f t="shared" si="43"/>
        <v>45.564579512706317</v>
      </c>
      <c r="CW13" s="55">
        <f t="shared" si="30"/>
        <v>19.761592873984807</v>
      </c>
      <c r="CX13" s="55">
        <f t="shared" si="44"/>
        <v>34.642389310977208</v>
      </c>
      <c r="CY13" s="55">
        <f t="shared" si="31"/>
        <v>4.2389310977207231</v>
      </c>
      <c r="CZ13" s="55">
        <f t="shared" si="45"/>
        <v>14.875556719937123</v>
      </c>
      <c r="DA13" s="55">
        <f t="shared" si="46"/>
        <v>75.467644747183655</v>
      </c>
      <c r="DB13" s="55">
        <f t="shared" si="32"/>
        <v>16.672779669897825</v>
      </c>
      <c r="DC13" s="55">
        <f t="shared" si="47"/>
        <v>92.140424417081476</v>
      </c>
      <c r="DD13" s="55">
        <f t="shared" si="33"/>
        <v>110.67068378307572</v>
      </c>
      <c r="DE13" s="55">
        <f t="shared" si="48"/>
        <v>6.8711029604401359</v>
      </c>
      <c r="DF13" s="55">
        <f t="shared" si="34"/>
        <v>0</v>
      </c>
      <c r="DG13" s="55">
        <f t="shared" si="35"/>
        <v>14.807440398218496</v>
      </c>
      <c r="DH13" s="55">
        <f t="shared" si="49"/>
        <v>14.807440398218496</v>
      </c>
      <c r="DI13" s="55">
        <f t="shared" si="36"/>
        <v>125.47812418129421</v>
      </c>
    </row>
    <row r="14" spans="1:113">
      <c r="A14" s="7" t="s">
        <v>513</v>
      </c>
      <c r="B14" s="3" t="s">
        <v>431</v>
      </c>
      <c r="C14" s="3" t="s">
        <v>514</v>
      </c>
      <c r="D14" s="4">
        <v>14796</v>
      </c>
      <c r="E14" s="5">
        <v>0</v>
      </c>
      <c r="F14" s="5">
        <v>0</v>
      </c>
      <c r="G14" s="5">
        <v>0</v>
      </c>
      <c r="H14" s="28">
        <v>480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422620</v>
      </c>
      <c r="Q14" s="28">
        <v>0</v>
      </c>
      <c r="R14" s="28">
        <v>417260</v>
      </c>
      <c r="S14" s="28">
        <v>0</v>
      </c>
      <c r="T14" s="25">
        <v>630</v>
      </c>
      <c r="U14" s="28">
        <v>1310</v>
      </c>
      <c r="V14" s="5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5">
        <v>0</v>
      </c>
      <c r="AC14" s="5">
        <v>0</v>
      </c>
      <c r="AD14" s="5">
        <v>0</v>
      </c>
      <c r="AE14" s="28">
        <v>0</v>
      </c>
      <c r="AF14" s="5">
        <v>0</v>
      </c>
      <c r="AG14" s="5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5">
        <v>0</v>
      </c>
      <c r="AN14" s="5">
        <v>0</v>
      </c>
      <c r="AO14" s="5">
        <v>0</v>
      </c>
      <c r="AP14" s="28">
        <v>177900</v>
      </c>
      <c r="AQ14" s="5">
        <v>0</v>
      </c>
      <c r="AR14" s="5">
        <v>0</v>
      </c>
      <c r="AS14" s="5">
        <v>0</v>
      </c>
      <c r="AT14" s="28">
        <v>851740</v>
      </c>
      <c r="AU14" s="28">
        <v>0</v>
      </c>
      <c r="AV14" s="28">
        <v>1465380</v>
      </c>
      <c r="AW14" s="28">
        <v>67300</v>
      </c>
      <c r="AX14" s="33">
        <v>0</v>
      </c>
      <c r="AY14" s="33">
        <v>0</v>
      </c>
      <c r="AZ14" s="33">
        <v>0</v>
      </c>
      <c r="BA14" s="33">
        <v>0</v>
      </c>
      <c r="BB14" s="28">
        <v>720</v>
      </c>
      <c r="BC14" s="28">
        <v>13400</v>
      </c>
      <c r="BD14" s="28">
        <v>5680</v>
      </c>
      <c r="BE14" s="28">
        <v>880</v>
      </c>
      <c r="BF14" s="25">
        <v>3854</v>
      </c>
      <c r="BG14" s="25">
        <v>0</v>
      </c>
      <c r="BH14" s="25">
        <v>0</v>
      </c>
      <c r="BI14" s="25">
        <v>0</v>
      </c>
      <c r="BJ14" s="25">
        <v>2280</v>
      </c>
      <c r="BK14" s="28">
        <v>6770</v>
      </c>
      <c r="BL14" s="28">
        <v>1530</v>
      </c>
      <c r="BM14" s="28">
        <v>28560</v>
      </c>
      <c r="BN14" s="28">
        <v>32850</v>
      </c>
      <c r="BO14" s="28">
        <v>160190</v>
      </c>
      <c r="BP14" s="47">
        <v>0</v>
      </c>
      <c r="BQ14" s="28">
        <v>2830</v>
      </c>
      <c r="BR14" s="28">
        <v>59000</v>
      </c>
      <c r="BS14" s="28">
        <v>963510</v>
      </c>
      <c r="BT14" s="36">
        <v>0</v>
      </c>
      <c r="BU14" s="39">
        <v>1458120</v>
      </c>
      <c r="BV14" s="39">
        <v>1458120</v>
      </c>
      <c r="BW14" s="43">
        <v>0</v>
      </c>
      <c r="BX14" s="36">
        <v>0</v>
      </c>
      <c r="BY14" s="43">
        <v>371580</v>
      </c>
      <c r="BZ14" s="5">
        <v>0</v>
      </c>
      <c r="CA14" s="5">
        <v>0</v>
      </c>
      <c r="CB14" s="6">
        <v>98870</v>
      </c>
      <c r="CC14" s="28">
        <v>98870</v>
      </c>
      <c r="CD14" s="36">
        <v>0</v>
      </c>
      <c r="CE14" s="36">
        <v>640</v>
      </c>
      <c r="CF14" s="36">
        <v>0</v>
      </c>
      <c r="CG14" s="43">
        <v>0</v>
      </c>
      <c r="CH14" s="47">
        <v>0</v>
      </c>
      <c r="CI14" s="55">
        <f t="shared" si="25"/>
        <v>4778780</v>
      </c>
      <c r="CJ14" s="55">
        <f t="shared" si="37"/>
        <v>1458120</v>
      </c>
      <c r="CK14" s="55">
        <f t="shared" si="38"/>
        <v>640</v>
      </c>
      <c r="CL14" s="55">
        <f t="shared" si="39"/>
        <v>6764</v>
      </c>
      <c r="CM14" s="55">
        <f t="shared" si="40"/>
        <v>6244304</v>
      </c>
      <c r="CN14" s="59">
        <f t="shared" si="41"/>
        <v>76.530226587302607</v>
      </c>
      <c r="CO14" s="59">
        <v>76.530226587302607</v>
      </c>
      <c r="CP14" s="59">
        <v>76.530226587302607</v>
      </c>
      <c r="CQ14" s="55">
        <f t="shared" si="26"/>
        <v>422.02649364693161</v>
      </c>
      <c r="CR14" s="55">
        <f t="shared" si="42"/>
        <v>6615884</v>
      </c>
      <c r="CS14" s="55">
        <f t="shared" si="27"/>
        <v>447.14003784806704</v>
      </c>
      <c r="CT14" s="55">
        <f t="shared" si="28"/>
        <v>6615884</v>
      </c>
      <c r="CU14" s="55">
        <f t="shared" si="29"/>
        <v>447.14003784806704</v>
      </c>
      <c r="CV14" s="55">
        <f t="shared" si="43"/>
        <v>57.565558258988915</v>
      </c>
      <c r="CW14" s="55">
        <f t="shared" si="30"/>
        <v>0.19126791024601245</v>
      </c>
      <c r="CX14" s="55">
        <f t="shared" si="44"/>
        <v>28.200865098675319</v>
      </c>
      <c r="CY14" s="55">
        <f t="shared" si="31"/>
        <v>3.9875642065423089</v>
      </c>
      <c r="CZ14" s="55">
        <f t="shared" si="45"/>
        <v>10.826574749932414</v>
      </c>
      <c r="DA14" s="55">
        <f t="shared" si="46"/>
        <v>99.038929440389296</v>
      </c>
      <c r="DB14" s="55">
        <f t="shared" si="32"/>
        <v>65.119626926196275</v>
      </c>
      <c r="DC14" s="55">
        <f t="shared" si="47"/>
        <v>164.15855636658557</v>
      </c>
      <c r="DD14" s="55">
        <f t="shared" si="33"/>
        <v>98.548256285482566</v>
      </c>
      <c r="DE14" s="55">
        <f t="shared" si="48"/>
        <v>5.1047580427142467</v>
      </c>
      <c r="DF14" s="55">
        <f t="shared" si="34"/>
        <v>6.6822114084887811</v>
      </c>
      <c r="DG14" s="55">
        <f t="shared" si="35"/>
        <v>0</v>
      </c>
      <c r="DH14" s="55">
        <f t="shared" si="49"/>
        <v>6.6822114084887811</v>
      </c>
      <c r="DI14" s="55">
        <f t="shared" si="36"/>
        <v>98.591511219248446</v>
      </c>
    </row>
    <row r="15" spans="1:113">
      <c r="A15" s="7" t="s">
        <v>527</v>
      </c>
      <c r="B15" s="3" t="s">
        <v>431</v>
      </c>
      <c r="C15" s="3" t="s">
        <v>528</v>
      </c>
      <c r="D15" s="4">
        <v>4998</v>
      </c>
      <c r="E15" s="5">
        <v>0</v>
      </c>
      <c r="F15" s="5">
        <v>0</v>
      </c>
      <c r="G15" s="5">
        <v>0</v>
      </c>
      <c r="H15" s="28">
        <v>66</v>
      </c>
      <c r="I15" s="28">
        <v>0</v>
      </c>
      <c r="J15" s="28">
        <v>0</v>
      </c>
      <c r="K15" s="28">
        <v>0</v>
      </c>
      <c r="L15" s="28">
        <v>0</v>
      </c>
      <c r="M15" s="28">
        <v>6855</v>
      </c>
      <c r="N15" s="28">
        <v>0</v>
      </c>
      <c r="O15" s="28">
        <v>0</v>
      </c>
      <c r="P15" s="28">
        <v>142545</v>
      </c>
      <c r="Q15" s="28">
        <v>0</v>
      </c>
      <c r="R15" s="28">
        <v>173260</v>
      </c>
      <c r="S15" s="28">
        <v>0</v>
      </c>
      <c r="T15" s="25">
        <v>130</v>
      </c>
      <c r="U15" s="28">
        <v>0</v>
      </c>
      <c r="V15" s="5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5">
        <v>0</v>
      </c>
      <c r="AC15" s="5">
        <v>0</v>
      </c>
      <c r="AD15" s="5">
        <v>0</v>
      </c>
      <c r="AE15" s="28">
        <v>0</v>
      </c>
      <c r="AF15" s="5">
        <v>0</v>
      </c>
      <c r="AG15" s="5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5">
        <v>0</v>
      </c>
      <c r="AN15" s="5">
        <v>0</v>
      </c>
      <c r="AO15" s="5">
        <v>0</v>
      </c>
      <c r="AP15" s="28">
        <v>17580</v>
      </c>
      <c r="AQ15" s="5">
        <v>0</v>
      </c>
      <c r="AR15" s="5">
        <v>0</v>
      </c>
      <c r="AS15" s="5">
        <v>0</v>
      </c>
      <c r="AT15" s="28">
        <v>212995</v>
      </c>
      <c r="AU15" s="28">
        <v>0</v>
      </c>
      <c r="AV15" s="28">
        <v>430320</v>
      </c>
      <c r="AW15" s="28">
        <v>11440</v>
      </c>
      <c r="AX15" s="33">
        <v>0</v>
      </c>
      <c r="AY15" s="33">
        <v>0</v>
      </c>
      <c r="AZ15" s="33">
        <v>0</v>
      </c>
      <c r="BA15" s="33">
        <v>0</v>
      </c>
      <c r="BB15" s="28">
        <v>280</v>
      </c>
      <c r="BC15" s="28">
        <v>5040</v>
      </c>
      <c r="BD15" s="28">
        <v>1110</v>
      </c>
      <c r="BE15" s="28">
        <v>200</v>
      </c>
      <c r="BF15" s="25">
        <v>0</v>
      </c>
      <c r="BG15" s="25">
        <v>0</v>
      </c>
      <c r="BH15" s="25">
        <v>0</v>
      </c>
      <c r="BI15" s="25">
        <v>0</v>
      </c>
      <c r="BJ15" s="25">
        <v>485</v>
      </c>
      <c r="BK15" s="28">
        <v>1950</v>
      </c>
      <c r="BL15" s="28">
        <v>265</v>
      </c>
      <c r="BM15" s="28">
        <v>8130</v>
      </c>
      <c r="BN15" s="28">
        <v>6450</v>
      </c>
      <c r="BO15" s="28">
        <v>15360</v>
      </c>
      <c r="BP15" s="47">
        <v>0</v>
      </c>
      <c r="BQ15" s="28">
        <v>0</v>
      </c>
      <c r="BR15" s="28">
        <v>16290</v>
      </c>
      <c r="BS15" s="28">
        <v>86480</v>
      </c>
      <c r="BT15" s="36">
        <v>0</v>
      </c>
      <c r="BU15" s="39">
        <v>572300</v>
      </c>
      <c r="BV15" s="39">
        <v>572300</v>
      </c>
      <c r="BW15" s="43">
        <v>0</v>
      </c>
      <c r="BX15" s="36">
        <v>0</v>
      </c>
      <c r="BY15" s="43">
        <v>95520</v>
      </c>
      <c r="BZ15" s="5">
        <v>0</v>
      </c>
      <c r="CA15" s="5">
        <v>0</v>
      </c>
      <c r="CB15" s="6">
        <v>28060</v>
      </c>
      <c r="CC15" s="28">
        <v>28060</v>
      </c>
      <c r="CD15" s="36">
        <v>0</v>
      </c>
      <c r="CE15" s="36">
        <v>230</v>
      </c>
      <c r="CF15" s="36">
        <v>0</v>
      </c>
      <c r="CG15" s="43">
        <v>0</v>
      </c>
      <c r="CH15" s="47">
        <v>0</v>
      </c>
      <c r="CI15" s="55">
        <f t="shared" si="25"/>
        <v>1164676</v>
      </c>
      <c r="CJ15" s="55">
        <f t="shared" si="37"/>
        <v>572300</v>
      </c>
      <c r="CK15" s="55">
        <f t="shared" si="38"/>
        <v>230</v>
      </c>
      <c r="CL15" s="55">
        <f t="shared" si="39"/>
        <v>615</v>
      </c>
      <c r="CM15" s="55">
        <f t="shared" si="40"/>
        <v>1737821</v>
      </c>
      <c r="CN15" s="59">
        <f t="shared" si="41"/>
        <v>67.019330529438875</v>
      </c>
      <c r="CO15" s="59">
        <v>67.019330529438875</v>
      </c>
      <c r="CP15" s="59">
        <v>67.019330529438875</v>
      </c>
      <c r="CQ15" s="55">
        <f t="shared" si="26"/>
        <v>347.70328131252501</v>
      </c>
      <c r="CR15" s="55">
        <f t="shared" si="42"/>
        <v>1833341</v>
      </c>
      <c r="CS15" s="55">
        <f t="shared" si="27"/>
        <v>366.81492597038817</v>
      </c>
      <c r="CT15" s="55">
        <f t="shared" si="28"/>
        <v>1833341</v>
      </c>
      <c r="CU15" s="55">
        <f t="shared" si="29"/>
        <v>366.81492597038817</v>
      </c>
      <c r="CV15" s="55">
        <f t="shared" si="43"/>
        <v>42.616046418567429</v>
      </c>
      <c r="CW15" s="55">
        <f t="shared" si="30"/>
        <v>1.3715486194477791</v>
      </c>
      <c r="CX15" s="55">
        <f t="shared" si="44"/>
        <v>34.665866346538614</v>
      </c>
      <c r="CY15" s="55">
        <f t="shared" si="31"/>
        <v>3.2593037214885956</v>
      </c>
      <c r="CZ15" s="55">
        <f t="shared" si="45"/>
        <v>3.0732292917166868</v>
      </c>
      <c r="DA15" s="55">
        <f t="shared" si="46"/>
        <v>86.098439375750303</v>
      </c>
      <c r="DB15" s="55">
        <f t="shared" si="32"/>
        <v>17.302921168467385</v>
      </c>
      <c r="DC15" s="55">
        <f t="shared" si="47"/>
        <v>103.40136054421768</v>
      </c>
      <c r="DD15" s="55">
        <f t="shared" si="33"/>
        <v>114.50580232092837</v>
      </c>
      <c r="DE15" s="55">
        <f t="shared" si="48"/>
        <v>3.9815926370548218</v>
      </c>
      <c r="DF15" s="55">
        <f t="shared" si="34"/>
        <v>5.6142456982793121</v>
      </c>
      <c r="DG15" s="55">
        <f t="shared" si="35"/>
        <v>0</v>
      </c>
      <c r="DH15" s="55">
        <f t="shared" si="49"/>
        <v>5.6142456982793121</v>
      </c>
      <c r="DI15" s="55">
        <f t="shared" si="36"/>
        <v>114.55182072829132</v>
      </c>
    </row>
    <row r="16" spans="1:113">
      <c r="A16" s="7" t="s">
        <v>537</v>
      </c>
      <c r="B16" s="3" t="s">
        <v>431</v>
      </c>
      <c r="C16" s="3" t="s">
        <v>538</v>
      </c>
      <c r="D16" s="4">
        <v>4756</v>
      </c>
      <c r="E16" s="5">
        <v>0</v>
      </c>
      <c r="F16" s="5">
        <v>0</v>
      </c>
      <c r="G16" s="5">
        <v>0</v>
      </c>
      <c r="H16" s="27">
        <v>0</v>
      </c>
      <c r="I16" s="27">
        <v>0</v>
      </c>
      <c r="J16" s="27">
        <v>120</v>
      </c>
      <c r="K16" s="27">
        <v>0</v>
      </c>
      <c r="L16" s="27">
        <v>27269</v>
      </c>
      <c r="M16" s="27">
        <v>94043</v>
      </c>
      <c r="N16" s="27">
        <v>0</v>
      </c>
      <c r="O16" s="27">
        <v>0</v>
      </c>
      <c r="P16" s="27">
        <v>0</v>
      </c>
      <c r="Q16" s="27">
        <v>0</v>
      </c>
      <c r="R16" s="27">
        <v>151049</v>
      </c>
      <c r="S16" s="27">
        <v>0</v>
      </c>
      <c r="T16" s="24">
        <v>0</v>
      </c>
      <c r="U16" s="27">
        <v>0</v>
      </c>
      <c r="V16" s="5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">
        <v>0</v>
      </c>
      <c r="AC16" s="5">
        <v>0</v>
      </c>
      <c r="AD16" s="5">
        <v>0</v>
      </c>
      <c r="AE16" s="27">
        <v>0</v>
      </c>
      <c r="AF16" s="5">
        <v>0</v>
      </c>
      <c r="AG16" s="5">
        <v>0</v>
      </c>
      <c r="AH16" s="27">
        <v>0</v>
      </c>
      <c r="AI16" s="27">
        <v>6913</v>
      </c>
      <c r="AJ16" s="27">
        <v>0</v>
      </c>
      <c r="AK16" s="27">
        <v>0</v>
      </c>
      <c r="AL16" s="27">
        <v>0</v>
      </c>
      <c r="AM16" s="5">
        <v>0</v>
      </c>
      <c r="AN16" s="5">
        <v>0</v>
      </c>
      <c r="AO16" s="5">
        <v>0</v>
      </c>
      <c r="AP16" s="27">
        <v>0</v>
      </c>
      <c r="AQ16" s="5">
        <v>0</v>
      </c>
      <c r="AR16" s="5">
        <v>0</v>
      </c>
      <c r="AS16" s="5">
        <v>0</v>
      </c>
      <c r="AT16" s="27">
        <v>205922</v>
      </c>
      <c r="AU16" s="27">
        <v>11025</v>
      </c>
      <c r="AV16" s="27">
        <v>348930</v>
      </c>
      <c r="AW16" s="27">
        <v>16155</v>
      </c>
      <c r="AX16" s="32">
        <v>0</v>
      </c>
      <c r="AY16" s="32">
        <v>0</v>
      </c>
      <c r="AZ16" s="32">
        <v>0</v>
      </c>
      <c r="BA16" s="32">
        <v>0</v>
      </c>
      <c r="BB16" s="27">
        <v>24</v>
      </c>
      <c r="BC16" s="27">
        <v>1620</v>
      </c>
      <c r="BD16" s="27">
        <v>1665</v>
      </c>
      <c r="BE16" s="27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294</v>
      </c>
      <c r="BK16" s="27">
        <v>181</v>
      </c>
      <c r="BL16" s="27">
        <v>357</v>
      </c>
      <c r="BM16" s="27">
        <v>2412</v>
      </c>
      <c r="BN16" s="27">
        <v>4434</v>
      </c>
      <c r="BO16" s="27">
        <v>10317</v>
      </c>
      <c r="BP16" s="47">
        <v>0</v>
      </c>
      <c r="BQ16" s="27">
        <v>1963</v>
      </c>
      <c r="BR16" s="27">
        <v>4809</v>
      </c>
      <c r="BS16" s="27">
        <v>83511</v>
      </c>
      <c r="BT16" s="36">
        <v>0</v>
      </c>
      <c r="BU16" s="39">
        <v>564580</v>
      </c>
      <c r="BV16" s="39">
        <v>564580</v>
      </c>
      <c r="BW16" s="43">
        <v>0</v>
      </c>
      <c r="BX16" s="36">
        <v>0</v>
      </c>
      <c r="BY16" s="43">
        <v>77438</v>
      </c>
      <c r="BZ16" s="5">
        <v>0</v>
      </c>
      <c r="CA16" s="5">
        <v>0</v>
      </c>
      <c r="CB16" s="6">
        <v>36510</v>
      </c>
      <c r="CC16" s="27">
        <v>0</v>
      </c>
      <c r="CD16" s="36">
        <v>36510</v>
      </c>
      <c r="CE16" s="36">
        <v>0</v>
      </c>
      <c r="CF16" s="36">
        <v>0</v>
      </c>
      <c r="CG16" s="43">
        <v>0</v>
      </c>
      <c r="CH16" s="47">
        <v>0</v>
      </c>
      <c r="CI16" s="55">
        <f t="shared" si="25"/>
        <v>972719</v>
      </c>
      <c r="CJ16" s="55">
        <f t="shared" si="37"/>
        <v>564580</v>
      </c>
      <c r="CK16" s="55">
        <f t="shared" si="38"/>
        <v>36510</v>
      </c>
      <c r="CL16" s="55">
        <f t="shared" si="39"/>
        <v>294</v>
      </c>
      <c r="CM16" s="55">
        <f t="shared" si="40"/>
        <v>1574103</v>
      </c>
      <c r="CN16" s="59">
        <f t="shared" si="41"/>
        <v>61.795130305958381</v>
      </c>
      <c r="CO16" s="59">
        <v>61.795130305958381</v>
      </c>
      <c r="CP16" s="59">
        <v>61.795130305958381</v>
      </c>
      <c r="CQ16" s="55">
        <f t="shared" si="26"/>
        <v>330.97203532380149</v>
      </c>
      <c r="CR16" s="55">
        <f t="shared" si="42"/>
        <v>1651541</v>
      </c>
      <c r="CS16" s="55">
        <f t="shared" si="27"/>
        <v>347.25420521446591</v>
      </c>
      <c r="CT16" s="55">
        <f t="shared" si="28"/>
        <v>1651541</v>
      </c>
      <c r="CU16" s="55">
        <f t="shared" si="29"/>
        <v>347.25420521446591</v>
      </c>
      <c r="CV16" s="55">
        <f t="shared" si="43"/>
        <v>49.030908326324642</v>
      </c>
      <c r="CW16" s="55">
        <f t="shared" si="30"/>
        <v>20.186291000841042</v>
      </c>
      <c r="CX16" s="55">
        <f t="shared" si="44"/>
        <v>34.077796467619848</v>
      </c>
      <c r="CY16" s="55">
        <f t="shared" si="31"/>
        <v>1.011143818334735</v>
      </c>
      <c r="CZ16" s="55">
        <f t="shared" si="45"/>
        <v>2.169259882253995</v>
      </c>
      <c r="DA16" s="55">
        <f t="shared" si="46"/>
        <v>73.366274179983179</v>
      </c>
      <c r="DB16" s="55">
        <f t="shared" si="32"/>
        <v>17.559083263246425</v>
      </c>
      <c r="DC16" s="55">
        <f t="shared" si="47"/>
        <v>90.925357443229601</v>
      </c>
      <c r="DD16" s="55">
        <f t="shared" si="33"/>
        <v>118.70899915895711</v>
      </c>
      <c r="DE16" s="55">
        <f t="shared" si="48"/>
        <v>1.7851135407905803</v>
      </c>
      <c r="DF16" s="55">
        <f t="shared" si="34"/>
        <v>0</v>
      </c>
      <c r="DG16" s="55">
        <f t="shared" si="35"/>
        <v>7.6766190075693856</v>
      </c>
      <c r="DH16" s="55">
        <f t="shared" si="49"/>
        <v>7.6766190075693856</v>
      </c>
      <c r="DI16" s="55">
        <f t="shared" si="36"/>
        <v>126.3856181665265</v>
      </c>
    </row>
    <row r="17" spans="1:113">
      <c r="A17" s="7" t="s">
        <v>493</v>
      </c>
      <c r="B17" s="3" t="s">
        <v>431</v>
      </c>
      <c r="C17" s="3" t="s">
        <v>494</v>
      </c>
      <c r="D17" s="4">
        <v>31480</v>
      </c>
      <c r="E17" s="5">
        <v>0</v>
      </c>
      <c r="F17" s="5">
        <v>0</v>
      </c>
      <c r="G17" s="5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844580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4">
        <v>0</v>
      </c>
      <c r="U17" s="27">
        <v>16200</v>
      </c>
      <c r="V17" s="5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723</v>
      </c>
      <c r="AB17" s="5">
        <v>0</v>
      </c>
      <c r="AC17" s="5">
        <v>0</v>
      </c>
      <c r="AD17" s="5">
        <v>0</v>
      </c>
      <c r="AE17" s="27">
        <v>0</v>
      </c>
      <c r="AF17" s="5">
        <v>0</v>
      </c>
      <c r="AG17" s="5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5">
        <v>0</v>
      </c>
      <c r="AN17" s="5">
        <v>0</v>
      </c>
      <c r="AO17" s="5">
        <v>0</v>
      </c>
      <c r="AP17" s="27">
        <v>254300</v>
      </c>
      <c r="AQ17" s="5">
        <v>0</v>
      </c>
      <c r="AR17" s="5">
        <v>0</v>
      </c>
      <c r="AS17" s="5">
        <v>0</v>
      </c>
      <c r="AT17" s="27">
        <v>1739580</v>
      </c>
      <c r="AU17" s="27">
        <v>1156960</v>
      </c>
      <c r="AV17" s="27">
        <v>2870160</v>
      </c>
      <c r="AW17" s="27">
        <v>106600</v>
      </c>
      <c r="AX17" s="32">
        <v>0</v>
      </c>
      <c r="AY17" s="32">
        <v>0</v>
      </c>
      <c r="AZ17" s="32">
        <v>0</v>
      </c>
      <c r="BA17" s="32">
        <v>0</v>
      </c>
      <c r="BB17" s="27">
        <v>1020</v>
      </c>
      <c r="BC17" s="27">
        <v>35520</v>
      </c>
      <c r="BD17" s="27">
        <v>12000</v>
      </c>
      <c r="BE17" s="27">
        <v>1810</v>
      </c>
      <c r="BF17" s="24">
        <v>3063</v>
      </c>
      <c r="BG17" s="24">
        <v>7917</v>
      </c>
      <c r="BH17" s="24">
        <v>0</v>
      </c>
      <c r="BI17" s="24">
        <v>0</v>
      </c>
      <c r="BJ17" s="24">
        <v>2820</v>
      </c>
      <c r="BK17" s="27">
        <v>9067</v>
      </c>
      <c r="BL17" s="27">
        <v>0</v>
      </c>
      <c r="BM17" s="27">
        <v>49980</v>
      </c>
      <c r="BN17" s="27">
        <v>63290</v>
      </c>
      <c r="BO17" s="27">
        <v>253770</v>
      </c>
      <c r="BP17" s="47">
        <v>0</v>
      </c>
      <c r="BQ17" s="27">
        <v>0</v>
      </c>
      <c r="BR17" s="27">
        <v>37780</v>
      </c>
      <c r="BS17" s="27">
        <v>229370</v>
      </c>
      <c r="BT17" s="36">
        <v>0</v>
      </c>
      <c r="BU17" s="39">
        <v>3668210</v>
      </c>
      <c r="BV17" s="39">
        <v>3668210</v>
      </c>
      <c r="BW17" s="43">
        <v>0</v>
      </c>
      <c r="BX17" s="36">
        <v>0</v>
      </c>
      <c r="BY17" s="43">
        <v>378590</v>
      </c>
      <c r="BZ17" s="5">
        <v>0</v>
      </c>
      <c r="CA17" s="5">
        <v>0</v>
      </c>
      <c r="CB17" s="6">
        <v>266090</v>
      </c>
      <c r="CC17" s="27">
        <v>7700</v>
      </c>
      <c r="CD17" s="36">
        <v>258390</v>
      </c>
      <c r="CE17" s="36">
        <v>0</v>
      </c>
      <c r="CF17" s="36">
        <v>0</v>
      </c>
      <c r="CG17" s="43">
        <v>0</v>
      </c>
      <c r="CH17" s="47">
        <v>0</v>
      </c>
      <c r="CI17" s="55">
        <f t="shared" si="25"/>
        <v>7690410</v>
      </c>
      <c r="CJ17" s="55">
        <f t="shared" si="37"/>
        <v>3668210</v>
      </c>
      <c r="CK17" s="55">
        <f t="shared" si="38"/>
        <v>258390</v>
      </c>
      <c r="CL17" s="55">
        <f t="shared" si="39"/>
        <v>13800</v>
      </c>
      <c r="CM17" s="55">
        <f t="shared" si="40"/>
        <v>11630810</v>
      </c>
      <c r="CN17" s="59">
        <f t="shared" si="41"/>
        <v>66.121018226589541</v>
      </c>
      <c r="CO17" s="59">
        <v>66.121018226589541</v>
      </c>
      <c r="CP17" s="59">
        <v>66.121018226589541</v>
      </c>
      <c r="CQ17" s="55">
        <f t="shared" si="26"/>
        <v>369.46664548919949</v>
      </c>
      <c r="CR17" s="55">
        <f t="shared" si="42"/>
        <v>12009400</v>
      </c>
      <c r="CS17" s="55">
        <f t="shared" si="27"/>
        <v>381.49301143583227</v>
      </c>
      <c r="CT17" s="55">
        <f t="shared" si="28"/>
        <v>12009400</v>
      </c>
      <c r="CU17" s="55">
        <f t="shared" si="29"/>
        <v>381.49301143583227</v>
      </c>
      <c r="CV17" s="55">
        <f t="shared" si="43"/>
        <v>55.259847522236342</v>
      </c>
      <c r="CW17" s="55">
        <f t="shared" si="30"/>
        <v>26.829097839898349</v>
      </c>
      <c r="CX17" s="55">
        <f t="shared" si="44"/>
        <v>36.752223634053365</v>
      </c>
      <c r="CY17" s="55">
        <f t="shared" si="31"/>
        <v>1.2001270648030495</v>
      </c>
      <c r="CZ17" s="55">
        <f t="shared" si="45"/>
        <v>8.0613087674714112</v>
      </c>
      <c r="DA17" s="55">
        <f t="shared" si="46"/>
        <v>91.174078780177894</v>
      </c>
      <c r="DB17" s="55">
        <f t="shared" si="32"/>
        <v>7.2862134688691231</v>
      </c>
      <c r="DC17" s="55">
        <f t="shared" si="47"/>
        <v>98.460292249047015</v>
      </c>
      <c r="DD17" s="55">
        <f t="shared" si="33"/>
        <v>116.52509529860228</v>
      </c>
      <c r="DE17" s="55">
        <f t="shared" si="48"/>
        <v>4.781861499364676</v>
      </c>
      <c r="DF17" s="55">
        <f t="shared" si="34"/>
        <v>0.2445997458703939</v>
      </c>
      <c r="DG17" s="55">
        <f t="shared" si="35"/>
        <v>8.2080686149936462</v>
      </c>
      <c r="DH17" s="55">
        <f t="shared" si="49"/>
        <v>8.4526683608640401</v>
      </c>
      <c r="DI17" s="55">
        <f t="shared" si="36"/>
        <v>124.73316391359593</v>
      </c>
    </row>
    <row r="18" spans="1:113">
      <c r="A18" s="7" t="s">
        <v>521</v>
      </c>
      <c r="B18" s="3" t="s">
        <v>431</v>
      </c>
      <c r="C18" s="3" t="s">
        <v>522</v>
      </c>
      <c r="D18" s="4">
        <v>26565</v>
      </c>
      <c r="E18" s="5">
        <v>0</v>
      </c>
      <c r="F18" s="5">
        <v>0</v>
      </c>
      <c r="G18" s="5">
        <v>0</v>
      </c>
      <c r="H18" s="28">
        <v>418</v>
      </c>
      <c r="I18" s="28">
        <v>0</v>
      </c>
      <c r="J18" s="28">
        <v>0</v>
      </c>
      <c r="K18" s="28">
        <v>0</v>
      </c>
      <c r="L18" s="28">
        <v>933590</v>
      </c>
      <c r="M18" s="28">
        <v>371230</v>
      </c>
      <c r="N18" s="28">
        <v>23760</v>
      </c>
      <c r="O18" s="28">
        <v>26760</v>
      </c>
      <c r="P18" s="28">
        <v>278310</v>
      </c>
      <c r="Q18" s="28">
        <v>0</v>
      </c>
      <c r="R18" s="28">
        <v>802640</v>
      </c>
      <c r="S18" s="28">
        <v>0</v>
      </c>
      <c r="T18" s="24">
        <v>0</v>
      </c>
      <c r="U18" s="28">
        <v>12880</v>
      </c>
      <c r="V18" s="5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5">
        <v>0</v>
      </c>
      <c r="AC18" s="5">
        <v>0</v>
      </c>
      <c r="AD18" s="5">
        <v>0</v>
      </c>
      <c r="AE18" s="28">
        <v>0</v>
      </c>
      <c r="AF18" s="5">
        <v>0</v>
      </c>
      <c r="AG18" s="5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5">
        <v>0</v>
      </c>
      <c r="AN18" s="4">
        <v>215</v>
      </c>
      <c r="AO18" s="5">
        <v>0</v>
      </c>
      <c r="AP18" s="28">
        <v>540110</v>
      </c>
      <c r="AQ18" s="5">
        <v>0</v>
      </c>
      <c r="AR18" s="5">
        <v>0</v>
      </c>
      <c r="AS18" s="5">
        <v>0</v>
      </c>
      <c r="AT18" s="28">
        <v>938970</v>
      </c>
      <c r="AU18" s="28">
        <v>0</v>
      </c>
      <c r="AV18" s="28">
        <v>2065600</v>
      </c>
      <c r="AW18" s="28">
        <v>105800</v>
      </c>
      <c r="AX18" s="32">
        <v>0</v>
      </c>
      <c r="AY18" s="32">
        <v>0</v>
      </c>
      <c r="AZ18" s="32">
        <v>0</v>
      </c>
      <c r="BA18" s="32">
        <v>0</v>
      </c>
      <c r="BB18" s="28">
        <v>600</v>
      </c>
      <c r="BC18" s="28">
        <v>31500</v>
      </c>
      <c r="BD18" s="28">
        <v>5090</v>
      </c>
      <c r="BE18" s="28">
        <v>1230</v>
      </c>
      <c r="BF18" s="24">
        <v>4390</v>
      </c>
      <c r="BG18" s="24">
        <v>0</v>
      </c>
      <c r="BH18" s="24">
        <v>0</v>
      </c>
      <c r="BI18" s="24">
        <v>0</v>
      </c>
      <c r="BJ18" s="24">
        <v>2592</v>
      </c>
      <c r="BK18" s="28">
        <v>10603</v>
      </c>
      <c r="BL18" s="28">
        <v>0</v>
      </c>
      <c r="BM18" s="28">
        <v>37796</v>
      </c>
      <c r="BN18" s="28">
        <v>50750</v>
      </c>
      <c r="BO18" s="28">
        <v>764720</v>
      </c>
      <c r="BP18" s="47">
        <v>0</v>
      </c>
      <c r="BQ18" s="28">
        <v>0</v>
      </c>
      <c r="BR18" s="28">
        <v>77920</v>
      </c>
      <c r="BS18" s="28">
        <v>782320</v>
      </c>
      <c r="BT18" s="37">
        <v>7915</v>
      </c>
      <c r="BU18" s="39">
        <v>6254555</v>
      </c>
      <c r="BV18" s="39">
        <v>6254555</v>
      </c>
      <c r="BW18" s="43">
        <v>0</v>
      </c>
      <c r="BX18" s="37">
        <v>0</v>
      </c>
      <c r="BY18" s="43">
        <v>611400</v>
      </c>
      <c r="BZ18" s="5">
        <v>0</v>
      </c>
      <c r="CA18" s="5">
        <v>0</v>
      </c>
      <c r="CB18" s="6">
        <v>251240</v>
      </c>
      <c r="CC18" s="28">
        <v>0</v>
      </c>
      <c r="CD18" s="37">
        <v>251240</v>
      </c>
      <c r="CE18" s="37">
        <v>0</v>
      </c>
      <c r="CF18" s="37">
        <v>0</v>
      </c>
      <c r="CG18" s="43">
        <v>0</v>
      </c>
      <c r="CH18" s="47">
        <v>1460090</v>
      </c>
      <c r="CI18" s="55">
        <f t="shared" si="25"/>
        <v>7862597</v>
      </c>
      <c r="CJ18" s="55">
        <f t="shared" si="37"/>
        <v>6254555</v>
      </c>
      <c r="CK18" s="55">
        <f t="shared" si="38"/>
        <v>259155</v>
      </c>
      <c r="CL18" s="55">
        <f t="shared" si="39"/>
        <v>6982</v>
      </c>
      <c r="CM18" s="55">
        <f t="shared" si="40"/>
        <v>14383289</v>
      </c>
      <c r="CN18" s="59">
        <f t="shared" si="41"/>
        <v>54.66480580345705</v>
      </c>
      <c r="CO18" s="59">
        <v>54.66480580345705</v>
      </c>
      <c r="CP18" s="59">
        <v>54.66480580345705</v>
      </c>
      <c r="CQ18" s="55">
        <f t="shared" si="26"/>
        <v>541.43756822887258</v>
      </c>
      <c r="CR18" s="55">
        <f t="shared" si="42"/>
        <v>14994689</v>
      </c>
      <c r="CS18" s="55">
        <f t="shared" si="27"/>
        <v>564.45281385281385</v>
      </c>
      <c r="CT18" s="55">
        <f t="shared" si="28"/>
        <v>16454779</v>
      </c>
      <c r="CU18" s="55">
        <f t="shared" si="29"/>
        <v>619.41573498964806</v>
      </c>
      <c r="CV18" s="55">
        <f t="shared" si="43"/>
        <v>70.489742141916054</v>
      </c>
      <c r="CW18" s="55">
        <f t="shared" si="30"/>
        <v>13.974402409185018</v>
      </c>
      <c r="CX18" s="55">
        <f t="shared" si="44"/>
        <v>30.214191605495952</v>
      </c>
      <c r="CY18" s="55">
        <f t="shared" si="31"/>
        <v>3.9405232448710708</v>
      </c>
      <c r="CZ18" s="55">
        <f t="shared" si="45"/>
        <v>29.681159420289855</v>
      </c>
      <c r="DA18" s="55">
        <f t="shared" si="46"/>
        <v>77.756446452098629</v>
      </c>
      <c r="DB18" s="55">
        <f t="shared" si="32"/>
        <v>29.44927536231884</v>
      </c>
      <c r="DC18" s="55">
        <f t="shared" si="47"/>
        <v>107.20572181441747</v>
      </c>
      <c r="DD18" s="55">
        <f t="shared" si="33"/>
        <v>235.44344061735367</v>
      </c>
      <c r="DE18" s="55">
        <f t="shared" si="48"/>
        <v>4.5415396198004894</v>
      </c>
      <c r="DF18" s="55">
        <f t="shared" si="34"/>
        <v>0</v>
      </c>
      <c r="DG18" s="55">
        <f t="shared" si="35"/>
        <v>9.4575569358178058</v>
      </c>
      <c r="DH18" s="55">
        <f t="shared" si="49"/>
        <v>9.4575569358178058</v>
      </c>
      <c r="DI18" s="55">
        <f t="shared" si="36"/>
        <v>245.19894598155469</v>
      </c>
    </row>
    <row r="19" spans="1:113">
      <c r="A19" s="7" t="s">
        <v>551</v>
      </c>
      <c r="B19" s="3" t="s">
        <v>431</v>
      </c>
      <c r="C19" s="3" t="s">
        <v>552</v>
      </c>
      <c r="D19" s="4">
        <v>9499</v>
      </c>
      <c r="E19" s="5">
        <v>0</v>
      </c>
      <c r="F19" s="5">
        <v>0</v>
      </c>
      <c r="G19" s="5">
        <v>0</v>
      </c>
      <c r="H19" s="28">
        <v>130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4060</v>
      </c>
      <c r="P19" s="28">
        <v>275280</v>
      </c>
      <c r="Q19" s="28">
        <v>0</v>
      </c>
      <c r="R19" s="28">
        <v>267120</v>
      </c>
      <c r="S19" s="28">
        <v>0</v>
      </c>
      <c r="T19" s="25">
        <v>70</v>
      </c>
      <c r="U19" s="28">
        <v>0</v>
      </c>
      <c r="V19" s="5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5">
        <v>0</v>
      </c>
      <c r="AC19" s="5">
        <v>0</v>
      </c>
      <c r="AD19" s="5">
        <v>0</v>
      </c>
      <c r="AE19" s="28">
        <v>0</v>
      </c>
      <c r="AF19" s="5">
        <v>0</v>
      </c>
      <c r="AG19" s="5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5">
        <v>0</v>
      </c>
      <c r="AN19" s="5">
        <v>0</v>
      </c>
      <c r="AO19" s="5">
        <v>0</v>
      </c>
      <c r="AP19" s="28">
        <v>0</v>
      </c>
      <c r="AQ19" s="5">
        <v>0</v>
      </c>
      <c r="AR19" s="5">
        <v>0</v>
      </c>
      <c r="AS19" s="5">
        <v>0</v>
      </c>
      <c r="AT19" s="28">
        <v>504260</v>
      </c>
      <c r="AU19" s="28">
        <v>0</v>
      </c>
      <c r="AV19" s="28">
        <v>923780</v>
      </c>
      <c r="AW19" s="28">
        <v>35410</v>
      </c>
      <c r="AX19" s="33">
        <v>0</v>
      </c>
      <c r="AY19" s="33">
        <v>0</v>
      </c>
      <c r="AZ19" s="33">
        <v>0</v>
      </c>
      <c r="BA19" s="33">
        <v>0</v>
      </c>
      <c r="BB19" s="28">
        <v>420</v>
      </c>
      <c r="BC19" s="28">
        <v>12460</v>
      </c>
      <c r="BD19" s="28">
        <v>2235</v>
      </c>
      <c r="BE19" s="28">
        <v>930</v>
      </c>
      <c r="BF19" s="25">
        <v>1272</v>
      </c>
      <c r="BG19" s="25">
        <v>0</v>
      </c>
      <c r="BH19" s="25">
        <v>0</v>
      </c>
      <c r="BI19" s="25">
        <v>0</v>
      </c>
      <c r="BJ19" s="25">
        <v>960</v>
      </c>
      <c r="BK19" s="28">
        <v>2105</v>
      </c>
      <c r="BL19" s="28">
        <v>1115</v>
      </c>
      <c r="BM19" s="28">
        <v>16295</v>
      </c>
      <c r="BN19" s="28">
        <v>21025</v>
      </c>
      <c r="BO19" s="28">
        <v>63140</v>
      </c>
      <c r="BP19" s="47">
        <v>0</v>
      </c>
      <c r="BQ19" s="28">
        <v>8340</v>
      </c>
      <c r="BR19" s="28">
        <v>15700</v>
      </c>
      <c r="BS19" s="28">
        <v>259795</v>
      </c>
      <c r="BT19" s="36">
        <v>0</v>
      </c>
      <c r="BU19" s="39">
        <v>1100320</v>
      </c>
      <c r="BV19" s="39">
        <v>1100320</v>
      </c>
      <c r="BW19" s="43">
        <v>0</v>
      </c>
      <c r="BX19" s="36">
        <v>0</v>
      </c>
      <c r="BY19" s="43">
        <v>106530</v>
      </c>
      <c r="BZ19" s="5">
        <v>0</v>
      </c>
      <c r="CA19" s="5">
        <v>0</v>
      </c>
      <c r="CB19" s="6">
        <v>51610</v>
      </c>
      <c r="CC19" s="28">
        <v>51610</v>
      </c>
      <c r="CD19" s="36">
        <v>0</v>
      </c>
      <c r="CE19" s="36">
        <v>110</v>
      </c>
      <c r="CF19" s="36">
        <v>2180</v>
      </c>
      <c r="CG19" s="43">
        <v>0</v>
      </c>
      <c r="CH19" s="47">
        <v>0</v>
      </c>
      <c r="CI19" s="55">
        <f t="shared" si="25"/>
        <v>2465210</v>
      </c>
      <c r="CJ19" s="55">
        <f t="shared" si="37"/>
        <v>1100320</v>
      </c>
      <c r="CK19" s="55">
        <f t="shared" si="38"/>
        <v>2290</v>
      </c>
      <c r="CL19" s="55">
        <f t="shared" si="39"/>
        <v>2302</v>
      </c>
      <c r="CM19" s="55">
        <f t="shared" si="40"/>
        <v>3570122</v>
      </c>
      <c r="CN19" s="59">
        <f t="shared" si="41"/>
        <v>69.051141669668439</v>
      </c>
      <c r="CO19" s="59">
        <v>69.051141669668439</v>
      </c>
      <c r="CP19" s="59">
        <v>69.051141669668439</v>
      </c>
      <c r="CQ19" s="55">
        <f t="shared" si="26"/>
        <v>375.84187809243076</v>
      </c>
      <c r="CR19" s="55">
        <f t="shared" si="42"/>
        <v>3676652</v>
      </c>
      <c r="CS19" s="55">
        <f t="shared" si="27"/>
        <v>387.05674281503315</v>
      </c>
      <c r="CT19" s="55">
        <f t="shared" si="28"/>
        <v>3676652</v>
      </c>
      <c r="CU19" s="55">
        <f t="shared" si="29"/>
        <v>387.05674281503315</v>
      </c>
      <c r="CV19" s="55">
        <f t="shared" si="43"/>
        <v>53.085587956627016</v>
      </c>
      <c r="CW19" s="55">
        <f t="shared" si="30"/>
        <v>0.87798715654279402</v>
      </c>
      <c r="CX19" s="55">
        <f t="shared" si="44"/>
        <v>28.120854826823876</v>
      </c>
      <c r="CY19" s="55">
        <f t="shared" si="31"/>
        <v>2.0802189704179388</v>
      </c>
      <c r="CZ19" s="55">
        <f t="shared" si="45"/>
        <v>6.6470154753131911</v>
      </c>
      <c r="DA19" s="55">
        <f t="shared" si="46"/>
        <v>97.250236867038637</v>
      </c>
      <c r="DB19" s="55">
        <f t="shared" si="32"/>
        <v>27.349721023265605</v>
      </c>
      <c r="DC19" s="55">
        <f t="shared" si="47"/>
        <v>124.59995789030424</v>
      </c>
      <c r="DD19" s="55">
        <f t="shared" si="33"/>
        <v>115.83535108958837</v>
      </c>
      <c r="DE19" s="55">
        <f t="shared" si="48"/>
        <v>5.2847668175597429</v>
      </c>
      <c r="DF19" s="55">
        <f t="shared" si="34"/>
        <v>5.4332034951047481</v>
      </c>
      <c r="DG19" s="55">
        <f t="shared" si="35"/>
        <v>0</v>
      </c>
      <c r="DH19" s="55">
        <f t="shared" si="49"/>
        <v>5.4332034951047481</v>
      </c>
      <c r="DI19" s="55">
        <f t="shared" si="36"/>
        <v>116.07642909779977</v>
      </c>
    </row>
    <row r="20" spans="1:113">
      <c r="A20" s="7" t="s">
        <v>517</v>
      </c>
      <c r="B20" s="3" t="s">
        <v>431</v>
      </c>
      <c r="C20" s="3" t="s">
        <v>518</v>
      </c>
      <c r="D20" s="4">
        <v>1797</v>
      </c>
      <c r="E20" s="5">
        <v>0</v>
      </c>
      <c r="F20" s="5">
        <v>0</v>
      </c>
      <c r="G20" s="5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58600</v>
      </c>
      <c r="Q20" s="27">
        <v>0</v>
      </c>
      <c r="R20" s="27">
        <v>73820</v>
      </c>
      <c r="S20" s="27">
        <v>0</v>
      </c>
      <c r="T20" s="24">
        <v>0</v>
      </c>
      <c r="U20" s="27">
        <v>0</v>
      </c>
      <c r="V20" s="5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5">
        <v>0</v>
      </c>
      <c r="AC20" s="5">
        <v>0</v>
      </c>
      <c r="AD20" s="5">
        <v>0</v>
      </c>
      <c r="AE20" s="27">
        <v>0</v>
      </c>
      <c r="AF20" s="5">
        <v>0</v>
      </c>
      <c r="AG20" s="5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5">
        <v>0</v>
      </c>
      <c r="AN20" s="5">
        <v>0</v>
      </c>
      <c r="AO20" s="5">
        <v>0</v>
      </c>
      <c r="AP20" s="27">
        <v>0</v>
      </c>
      <c r="AQ20" s="5">
        <v>0</v>
      </c>
      <c r="AR20" s="5">
        <v>0</v>
      </c>
      <c r="AS20" s="5">
        <v>0</v>
      </c>
      <c r="AT20" s="27">
        <v>76160</v>
      </c>
      <c r="AU20" s="27">
        <v>5970</v>
      </c>
      <c r="AV20" s="27">
        <v>131340</v>
      </c>
      <c r="AW20" s="27">
        <v>0</v>
      </c>
      <c r="AX20" s="32">
        <v>0</v>
      </c>
      <c r="AY20" s="32">
        <v>0</v>
      </c>
      <c r="AZ20" s="32">
        <v>0</v>
      </c>
      <c r="BA20" s="32">
        <v>0</v>
      </c>
      <c r="BB20" s="27">
        <v>0</v>
      </c>
      <c r="BC20" s="27">
        <v>0</v>
      </c>
      <c r="BD20" s="27">
        <v>160</v>
      </c>
      <c r="BE20" s="27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47">
        <v>0</v>
      </c>
      <c r="BQ20" s="27">
        <v>0</v>
      </c>
      <c r="BR20" s="27">
        <v>0</v>
      </c>
      <c r="BS20" s="27">
        <v>16740</v>
      </c>
      <c r="BT20" s="36">
        <v>0</v>
      </c>
      <c r="BU20" s="39">
        <v>293210</v>
      </c>
      <c r="BV20" s="39">
        <v>293210</v>
      </c>
      <c r="BW20" s="43">
        <v>0</v>
      </c>
      <c r="BX20" s="36">
        <v>0</v>
      </c>
      <c r="BY20" s="43">
        <v>64470</v>
      </c>
      <c r="BZ20" s="5">
        <v>0</v>
      </c>
      <c r="CA20" s="5">
        <v>0</v>
      </c>
      <c r="CB20" s="6">
        <v>11910</v>
      </c>
      <c r="CC20" s="27">
        <v>0</v>
      </c>
      <c r="CD20" s="36">
        <v>11910</v>
      </c>
      <c r="CE20" s="36">
        <v>0</v>
      </c>
      <c r="CF20" s="36">
        <v>0</v>
      </c>
      <c r="CG20" s="43">
        <v>0</v>
      </c>
      <c r="CH20" s="47">
        <v>0</v>
      </c>
      <c r="CI20" s="55">
        <f t="shared" si="25"/>
        <v>362790</v>
      </c>
      <c r="CJ20" s="55">
        <f t="shared" si="37"/>
        <v>293210</v>
      </c>
      <c r="CK20" s="55">
        <f t="shared" si="38"/>
        <v>11910</v>
      </c>
      <c r="CL20" s="55">
        <f t="shared" si="39"/>
        <v>0</v>
      </c>
      <c r="CM20" s="55">
        <f t="shared" si="40"/>
        <v>667910</v>
      </c>
      <c r="CN20" s="59">
        <f t="shared" si="41"/>
        <v>54.317198424937494</v>
      </c>
      <c r="CO20" s="59">
        <v>54.317198424937494</v>
      </c>
      <c r="CP20" s="59">
        <v>54.317198424937494</v>
      </c>
      <c r="CQ20" s="55">
        <f t="shared" si="26"/>
        <v>371.68057874234836</v>
      </c>
      <c r="CR20" s="55">
        <f t="shared" si="42"/>
        <v>732380</v>
      </c>
      <c r="CS20" s="55">
        <f t="shared" si="27"/>
        <v>407.55703951029494</v>
      </c>
      <c r="CT20" s="55">
        <f t="shared" si="28"/>
        <v>732380</v>
      </c>
      <c r="CU20" s="55">
        <f t="shared" si="29"/>
        <v>407.55703951029494</v>
      </c>
      <c r="CV20" s="55">
        <f t="shared" si="43"/>
        <v>42.381747356705624</v>
      </c>
      <c r="CW20" s="55">
        <f t="shared" si="30"/>
        <v>0</v>
      </c>
      <c r="CX20" s="55">
        <f t="shared" si="44"/>
        <v>44.401780745687255</v>
      </c>
      <c r="CY20" s="55">
        <f t="shared" si="31"/>
        <v>0</v>
      </c>
      <c r="CZ20" s="55">
        <f t="shared" si="45"/>
        <v>0</v>
      </c>
      <c r="DA20" s="55">
        <f t="shared" si="46"/>
        <v>73.088480801335564</v>
      </c>
      <c r="DB20" s="55">
        <f t="shared" si="32"/>
        <v>9.315525876460768</v>
      </c>
      <c r="DC20" s="55">
        <f t="shared" si="47"/>
        <v>82.404006677796332</v>
      </c>
      <c r="DD20" s="55">
        <f t="shared" si="33"/>
        <v>163.16638842515303</v>
      </c>
      <c r="DE20" s="55">
        <f t="shared" si="48"/>
        <v>0</v>
      </c>
      <c r="DF20" s="55">
        <f t="shared" si="34"/>
        <v>0</v>
      </c>
      <c r="DG20" s="55">
        <f t="shared" si="35"/>
        <v>6.62771285475793</v>
      </c>
      <c r="DH20" s="55">
        <f t="shared" si="49"/>
        <v>6.62771285475793</v>
      </c>
      <c r="DI20" s="55">
        <f t="shared" si="36"/>
        <v>169.79410127991096</v>
      </c>
    </row>
    <row r="21" spans="1:113">
      <c r="A21" s="7" t="s">
        <v>430</v>
      </c>
      <c r="B21" s="3" t="s">
        <v>431</v>
      </c>
      <c r="C21" s="3" t="s">
        <v>432</v>
      </c>
      <c r="D21" s="4">
        <v>40399</v>
      </c>
      <c r="E21" s="5">
        <v>0</v>
      </c>
      <c r="F21" s="5">
        <v>0</v>
      </c>
      <c r="G21" s="5">
        <v>0</v>
      </c>
      <c r="H21" s="28">
        <v>690</v>
      </c>
      <c r="I21" s="28">
        <v>0</v>
      </c>
      <c r="J21" s="28">
        <v>0</v>
      </c>
      <c r="K21" s="28">
        <v>0</v>
      </c>
      <c r="L21" s="28">
        <v>665640</v>
      </c>
      <c r="M21" s="28">
        <v>919410</v>
      </c>
      <c r="N21" s="28">
        <v>0</v>
      </c>
      <c r="O21" s="28">
        <v>0</v>
      </c>
      <c r="P21" s="28">
        <v>1538040</v>
      </c>
      <c r="Q21" s="28">
        <v>0</v>
      </c>
      <c r="R21" s="28">
        <v>1307620</v>
      </c>
      <c r="S21" s="28">
        <v>0</v>
      </c>
      <c r="T21" s="24">
        <v>0</v>
      </c>
      <c r="U21" s="28">
        <v>0</v>
      </c>
      <c r="V21" s="5">
        <v>0</v>
      </c>
      <c r="W21" s="28">
        <v>195</v>
      </c>
      <c r="X21" s="28">
        <v>0</v>
      </c>
      <c r="Y21" s="28">
        <v>0</v>
      </c>
      <c r="Z21" s="28">
        <v>0</v>
      </c>
      <c r="AA21" s="28">
        <v>0</v>
      </c>
      <c r="AB21" s="5">
        <v>0</v>
      </c>
      <c r="AC21" s="5">
        <v>0</v>
      </c>
      <c r="AD21" s="5">
        <v>0</v>
      </c>
      <c r="AE21" s="28">
        <v>0</v>
      </c>
      <c r="AF21" s="5">
        <v>0</v>
      </c>
      <c r="AG21" s="5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5">
        <v>0</v>
      </c>
      <c r="AN21" s="5">
        <v>0</v>
      </c>
      <c r="AO21" s="5">
        <v>0</v>
      </c>
      <c r="AP21" s="28">
        <v>465100</v>
      </c>
      <c r="AQ21" s="5">
        <v>0</v>
      </c>
      <c r="AR21" s="5">
        <v>0</v>
      </c>
      <c r="AS21" s="5">
        <v>0</v>
      </c>
      <c r="AT21" s="28">
        <v>1838700</v>
      </c>
      <c r="AU21" s="28">
        <v>125160</v>
      </c>
      <c r="AV21" s="28">
        <v>3418060</v>
      </c>
      <c r="AW21" s="28">
        <v>153260</v>
      </c>
      <c r="AX21" s="32">
        <v>0</v>
      </c>
      <c r="AY21" s="32">
        <v>0</v>
      </c>
      <c r="AZ21" s="32">
        <v>0</v>
      </c>
      <c r="BA21" s="32">
        <v>0</v>
      </c>
      <c r="BB21" s="28">
        <v>1990</v>
      </c>
      <c r="BC21" s="28">
        <v>50660</v>
      </c>
      <c r="BD21" s="28">
        <v>16710</v>
      </c>
      <c r="BE21" s="28">
        <v>3720</v>
      </c>
      <c r="BF21" s="24">
        <v>760</v>
      </c>
      <c r="BG21" s="24">
        <v>0</v>
      </c>
      <c r="BH21" s="24">
        <v>0</v>
      </c>
      <c r="BI21" s="24">
        <v>0</v>
      </c>
      <c r="BJ21" s="24">
        <v>3630</v>
      </c>
      <c r="BK21" s="28">
        <v>6820</v>
      </c>
      <c r="BL21" s="28">
        <v>3040</v>
      </c>
      <c r="BM21" s="28">
        <v>70930</v>
      </c>
      <c r="BN21" s="28">
        <v>103550</v>
      </c>
      <c r="BO21" s="28">
        <v>877260</v>
      </c>
      <c r="BP21" s="47">
        <v>0</v>
      </c>
      <c r="BQ21" s="28">
        <v>0</v>
      </c>
      <c r="BR21" s="28">
        <v>165120</v>
      </c>
      <c r="BS21" s="28">
        <v>2638820</v>
      </c>
      <c r="BT21" s="36">
        <v>0</v>
      </c>
      <c r="BU21" s="39">
        <v>6722020</v>
      </c>
      <c r="BV21" s="39">
        <v>6722020</v>
      </c>
      <c r="BW21" s="43">
        <v>0</v>
      </c>
      <c r="BX21" s="36">
        <v>0</v>
      </c>
      <c r="BY21" s="43">
        <v>808800</v>
      </c>
      <c r="BZ21" s="5">
        <v>0</v>
      </c>
      <c r="CA21" s="5">
        <v>0</v>
      </c>
      <c r="CB21" s="6">
        <v>364730</v>
      </c>
      <c r="CC21" s="28">
        <v>364730</v>
      </c>
      <c r="CD21" s="36">
        <v>0</v>
      </c>
      <c r="CE21" s="36">
        <v>0</v>
      </c>
      <c r="CF21" s="36">
        <v>0</v>
      </c>
      <c r="CG21" s="43">
        <v>0</v>
      </c>
      <c r="CH21" s="47">
        <v>0</v>
      </c>
      <c r="CI21" s="55">
        <f t="shared" si="25"/>
        <v>14735225</v>
      </c>
      <c r="CJ21" s="55">
        <f t="shared" si="37"/>
        <v>6722020</v>
      </c>
      <c r="CK21" s="55">
        <f t="shared" si="38"/>
        <v>0</v>
      </c>
      <c r="CL21" s="55">
        <f t="shared" si="39"/>
        <v>4390</v>
      </c>
      <c r="CM21" s="55">
        <f t="shared" si="40"/>
        <v>21461635</v>
      </c>
      <c r="CN21" s="59">
        <f t="shared" si="41"/>
        <v>68.658445640325155</v>
      </c>
      <c r="CO21" s="59">
        <v>68.658445640325155</v>
      </c>
      <c r="CP21" s="59">
        <v>68.658445640325155</v>
      </c>
      <c r="CQ21" s="55">
        <f t="shared" si="26"/>
        <v>531.2417386568975</v>
      </c>
      <c r="CR21" s="55">
        <f t="shared" si="42"/>
        <v>22270435</v>
      </c>
      <c r="CS21" s="55">
        <f t="shared" si="27"/>
        <v>551.26203618901457</v>
      </c>
      <c r="CT21" s="55">
        <f t="shared" si="28"/>
        <v>22270435</v>
      </c>
      <c r="CU21" s="55">
        <f t="shared" si="29"/>
        <v>551.26203618901457</v>
      </c>
      <c r="CV21" s="55">
        <f t="shared" si="43"/>
        <v>61.990148270996805</v>
      </c>
      <c r="CW21" s="55">
        <f t="shared" si="30"/>
        <v>22.758236590014604</v>
      </c>
      <c r="CX21" s="55">
        <f t="shared" si="44"/>
        <v>35.465729349736378</v>
      </c>
      <c r="CY21" s="55">
        <f t="shared" si="31"/>
        <v>4.0872298819277706</v>
      </c>
      <c r="CZ21" s="55">
        <f t="shared" si="45"/>
        <v>21.714893933018143</v>
      </c>
      <c r="DA21" s="55">
        <f t="shared" si="46"/>
        <v>84.607539790588874</v>
      </c>
      <c r="DB21" s="55">
        <f t="shared" si="32"/>
        <v>65.318943538206398</v>
      </c>
      <c r="DC21" s="55">
        <f t="shared" si="47"/>
        <v>149.92648332879526</v>
      </c>
      <c r="DD21" s="55">
        <f t="shared" si="33"/>
        <v>166.39075224634274</v>
      </c>
      <c r="DE21" s="55">
        <f t="shared" si="48"/>
        <v>5.6221688655659792</v>
      </c>
      <c r="DF21" s="55">
        <f t="shared" si="34"/>
        <v>9.0281937671724553</v>
      </c>
      <c r="DG21" s="55">
        <f t="shared" si="35"/>
        <v>0</v>
      </c>
      <c r="DH21" s="55">
        <f t="shared" si="49"/>
        <v>9.0281937671724553</v>
      </c>
      <c r="DI21" s="55">
        <f t="shared" si="36"/>
        <v>166.39075224634274</v>
      </c>
    </row>
    <row r="22" spans="1:113">
      <c r="A22" s="7" t="s">
        <v>509</v>
      </c>
      <c r="B22" s="3" t="s">
        <v>431</v>
      </c>
      <c r="C22" s="3" t="s">
        <v>510</v>
      </c>
      <c r="D22" s="4">
        <v>12814</v>
      </c>
      <c r="E22" s="5">
        <v>0</v>
      </c>
      <c r="F22" s="5">
        <v>0</v>
      </c>
      <c r="G22" s="4">
        <v>6535</v>
      </c>
      <c r="H22" s="28">
        <v>350</v>
      </c>
      <c r="I22" s="28">
        <v>0</v>
      </c>
      <c r="J22" s="28">
        <v>870</v>
      </c>
      <c r="K22" s="28">
        <v>0</v>
      </c>
      <c r="L22" s="28">
        <v>0</v>
      </c>
      <c r="M22" s="28">
        <v>589430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5">
        <v>31</v>
      </c>
      <c r="U22" s="28">
        <v>11220</v>
      </c>
      <c r="V22" s="5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5">
        <v>0</v>
      </c>
      <c r="AC22" s="5">
        <v>0</v>
      </c>
      <c r="AD22" s="5">
        <v>0</v>
      </c>
      <c r="AE22" s="28">
        <v>0</v>
      </c>
      <c r="AF22" s="5">
        <v>0</v>
      </c>
      <c r="AG22" s="5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5">
        <v>0</v>
      </c>
      <c r="AN22" s="5">
        <v>0</v>
      </c>
      <c r="AO22" s="5">
        <v>0</v>
      </c>
      <c r="AP22" s="28">
        <v>162960</v>
      </c>
      <c r="AQ22" s="5">
        <v>0</v>
      </c>
      <c r="AR22" s="5">
        <v>0</v>
      </c>
      <c r="AS22" s="5">
        <v>0</v>
      </c>
      <c r="AT22" s="28">
        <v>927880</v>
      </c>
      <c r="AU22" s="28">
        <v>431470</v>
      </c>
      <c r="AV22" s="28">
        <v>1742150</v>
      </c>
      <c r="AW22" s="28">
        <v>43320</v>
      </c>
      <c r="AX22" s="33">
        <v>0</v>
      </c>
      <c r="AY22" s="33">
        <v>0</v>
      </c>
      <c r="AZ22" s="33">
        <v>0</v>
      </c>
      <c r="BA22" s="33">
        <v>0</v>
      </c>
      <c r="BB22" s="28">
        <v>650</v>
      </c>
      <c r="BC22" s="28">
        <v>13740</v>
      </c>
      <c r="BD22" s="28">
        <v>8360</v>
      </c>
      <c r="BE22" s="28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810</v>
      </c>
      <c r="BK22" s="28">
        <v>5940</v>
      </c>
      <c r="BL22" s="28">
        <v>0</v>
      </c>
      <c r="BM22" s="28">
        <v>24520</v>
      </c>
      <c r="BN22" s="28">
        <v>39470</v>
      </c>
      <c r="BO22" s="28">
        <v>202960</v>
      </c>
      <c r="BP22" s="47">
        <v>0</v>
      </c>
      <c r="BQ22" s="28">
        <v>0</v>
      </c>
      <c r="BR22" s="28">
        <v>31000</v>
      </c>
      <c r="BS22" s="28">
        <v>984200</v>
      </c>
      <c r="BT22" s="36">
        <v>0</v>
      </c>
      <c r="BU22" s="39">
        <v>2772280</v>
      </c>
      <c r="BV22" s="39">
        <v>2772280</v>
      </c>
      <c r="BW22" s="43">
        <v>0</v>
      </c>
      <c r="BX22" s="36">
        <v>0</v>
      </c>
      <c r="BY22" s="43">
        <v>214660</v>
      </c>
      <c r="BZ22" s="5">
        <v>0</v>
      </c>
      <c r="CA22" s="5">
        <v>0</v>
      </c>
      <c r="CB22" s="6">
        <v>125950</v>
      </c>
      <c r="CC22" s="28">
        <v>125950</v>
      </c>
      <c r="CD22" s="36">
        <v>0</v>
      </c>
      <c r="CE22" s="36">
        <v>0</v>
      </c>
      <c r="CF22" s="36">
        <v>0</v>
      </c>
      <c r="CG22" s="43">
        <v>0</v>
      </c>
      <c r="CH22" s="47">
        <v>0</v>
      </c>
      <c r="CI22" s="55">
        <f t="shared" si="25"/>
        <v>5346440</v>
      </c>
      <c r="CJ22" s="55">
        <f t="shared" si="37"/>
        <v>2772280</v>
      </c>
      <c r="CK22" s="55">
        <f t="shared" si="38"/>
        <v>0</v>
      </c>
      <c r="CL22" s="55">
        <f t="shared" si="39"/>
        <v>841</v>
      </c>
      <c r="CM22" s="55">
        <f t="shared" si="40"/>
        <v>8119561</v>
      </c>
      <c r="CN22" s="59">
        <f t="shared" si="41"/>
        <v>65.84641706614434</v>
      </c>
      <c r="CO22" s="59">
        <v>65.84641706614434</v>
      </c>
      <c r="CP22" s="59">
        <v>65.84641706614434</v>
      </c>
      <c r="CQ22" s="55">
        <f t="shared" si="26"/>
        <v>633.64765100671138</v>
      </c>
      <c r="CR22" s="55">
        <f t="shared" si="42"/>
        <v>8334221</v>
      </c>
      <c r="CS22" s="55">
        <f t="shared" si="27"/>
        <v>650.39964101763701</v>
      </c>
      <c r="CT22" s="55">
        <f t="shared" si="28"/>
        <v>8334221</v>
      </c>
      <c r="CU22" s="55">
        <f t="shared" si="29"/>
        <v>650.39964101763701</v>
      </c>
      <c r="CV22" s="55">
        <f t="shared" si="43"/>
        <v>72.411425003901982</v>
      </c>
      <c r="CW22" s="55">
        <f t="shared" si="30"/>
        <v>45.998907444982052</v>
      </c>
      <c r="CX22" s="55">
        <f t="shared" si="44"/>
        <v>33.671765256750426</v>
      </c>
      <c r="CY22" s="55">
        <f t="shared" si="31"/>
        <v>2.4192289683159043</v>
      </c>
      <c r="CZ22" s="55">
        <f t="shared" si="45"/>
        <v>15.838926174496644</v>
      </c>
      <c r="DA22" s="55">
        <f t="shared" si="46"/>
        <v>135.95676603714688</v>
      </c>
      <c r="DB22" s="55">
        <f t="shared" si="32"/>
        <v>76.806617761823006</v>
      </c>
      <c r="DC22" s="55">
        <f t="shared" si="47"/>
        <v>212.76338379896987</v>
      </c>
      <c r="DD22" s="55">
        <f t="shared" si="33"/>
        <v>216.34774465428438</v>
      </c>
      <c r="DE22" s="55">
        <f t="shared" si="48"/>
        <v>6.1167473076322771</v>
      </c>
      <c r="DF22" s="55">
        <f t="shared" si="34"/>
        <v>9.8290931793351017</v>
      </c>
      <c r="DG22" s="55">
        <f t="shared" si="35"/>
        <v>0</v>
      </c>
      <c r="DH22" s="55">
        <f t="shared" si="49"/>
        <v>9.8290931793351017</v>
      </c>
      <c r="DI22" s="55">
        <f t="shared" si="36"/>
        <v>216.34774465428438</v>
      </c>
    </row>
    <row r="23" spans="1:113">
      <c r="A23" s="7" t="s">
        <v>525</v>
      </c>
      <c r="B23" s="3" t="s">
        <v>431</v>
      </c>
      <c r="C23" s="3" t="s">
        <v>526</v>
      </c>
      <c r="D23" s="4">
        <v>6248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692</v>
      </c>
      <c r="K23" s="27">
        <v>0</v>
      </c>
      <c r="L23" s="27">
        <v>46035</v>
      </c>
      <c r="M23" s="27">
        <v>127141</v>
      </c>
      <c r="N23" s="27">
        <v>0</v>
      </c>
      <c r="O23" s="27">
        <v>0</v>
      </c>
      <c r="P23" s="27">
        <v>0</v>
      </c>
      <c r="Q23" s="27">
        <v>0</v>
      </c>
      <c r="R23" s="27">
        <v>173666</v>
      </c>
      <c r="S23" s="27">
        <v>0</v>
      </c>
      <c r="T23" s="24">
        <v>0</v>
      </c>
      <c r="U23" s="27">
        <v>0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39939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0</v>
      </c>
      <c r="AQ23" s="5">
        <v>0</v>
      </c>
      <c r="AR23" s="5">
        <v>0</v>
      </c>
      <c r="AS23" s="5">
        <v>0</v>
      </c>
      <c r="AT23" s="27">
        <v>267990</v>
      </c>
      <c r="AU23" s="27">
        <v>14125</v>
      </c>
      <c r="AV23" s="27">
        <v>566680</v>
      </c>
      <c r="AW23" s="27">
        <v>37550</v>
      </c>
      <c r="AX23" s="32">
        <v>0</v>
      </c>
      <c r="AY23" s="32">
        <v>0</v>
      </c>
      <c r="AZ23" s="32">
        <v>0</v>
      </c>
      <c r="BA23" s="32">
        <v>0</v>
      </c>
      <c r="BB23" s="27">
        <v>140</v>
      </c>
      <c r="BC23" s="27">
        <v>9364</v>
      </c>
      <c r="BD23" s="27">
        <v>6038</v>
      </c>
      <c r="BE23" s="27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662</v>
      </c>
      <c r="BK23" s="27">
        <v>1044</v>
      </c>
      <c r="BL23" s="27">
        <v>636</v>
      </c>
      <c r="BM23" s="27">
        <v>13937</v>
      </c>
      <c r="BN23" s="27">
        <v>25617</v>
      </c>
      <c r="BO23" s="27">
        <v>59601</v>
      </c>
      <c r="BP23" s="47">
        <v>0</v>
      </c>
      <c r="BQ23" s="27">
        <v>11332</v>
      </c>
      <c r="BR23" s="27">
        <v>27781</v>
      </c>
      <c r="BS23" s="27">
        <v>463146</v>
      </c>
      <c r="BT23" s="36">
        <v>0</v>
      </c>
      <c r="BU23" s="39">
        <v>962410</v>
      </c>
      <c r="BV23" s="39">
        <v>962410</v>
      </c>
      <c r="BW23" s="43">
        <v>0</v>
      </c>
      <c r="BX23" s="36">
        <v>0</v>
      </c>
      <c r="BY23" s="43">
        <v>101730</v>
      </c>
      <c r="BZ23" s="5">
        <v>0</v>
      </c>
      <c r="CA23" s="5">
        <v>0</v>
      </c>
      <c r="CB23" s="6">
        <v>38396</v>
      </c>
      <c r="CC23" s="27">
        <v>0</v>
      </c>
      <c r="CD23" s="36">
        <v>38396</v>
      </c>
      <c r="CE23" s="36">
        <v>0</v>
      </c>
      <c r="CF23" s="36">
        <v>0</v>
      </c>
      <c r="CG23" s="43">
        <v>0</v>
      </c>
      <c r="CH23" s="47">
        <v>0</v>
      </c>
      <c r="CI23" s="55">
        <f t="shared" si="25"/>
        <v>1892454</v>
      </c>
      <c r="CJ23" s="55">
        <f t="shared" si="37"/>
        <v>962410</v>
      </c>
      <c r="CK23" s="55">
        <f t="shared" si="38"/>
        <v>38396</v>
      </c>
      <c r="CL23" s="55">
        <f t="shared" si="39"/>
        <v>662</v>
      </c>
      <c r="CM23" s="55">
        <f t="shared" si="40"/>
        <v>2893922</v>
      </c>
      <c r="CN23" s="59">
        <f t="shared" si="41"/>
        <v>65.394091478623125</v>
      </c>
      <c r="CO23" s="59">
        <v>65.394091478623125</v>
      </c>
      <c r="CP23" s="59">
        <v>65.394091478623125</v>
      </c>
      <c r="CQ23" s="55">
        <f t="shared" si="26"/>
        <v>463.17573623559537</v>
      </c>
      <c r="CR23" s="55">
        <f t="shared" si="42"/>
        <v>2995652</v>
      </c>
      <c r="CS23" s="55">
        <f t="shared" si="27"/>
        <v>479.45774647887322</v>
      </c>
      <c r="CT23" s="55">
        <f t="shared" si="28"/>
        <v>2995652</v>
      </c>
      <c r="CU23" s="55">
        <f t="shared" si="29"/>
        <v>479.45774647887322</v>
      </c>
      <c r="CV23" s="55">
        <f t="shared" si="43"/>
        <v>50.260083226632524</v>
      </c>
      <c r="CW23" s="55">
        <f t="shared" si="30"/>
        <v>22.162772087067861</v>
      </c>
      <c r="CX23" s="55">
        <f t="shared" si="44"/>
        <v>30.056177976952625</v>
      </c>
      <c r="CY23" s="55">
        <f t="shared" si="31"/>
        <v>4.4463828425096033</v>
      </c>
      <c r="CZ23" s="55">
        <f t="shared" si="45"/>
        <v>9.5392125480153656</v>
      </c>
      <c r="DA23" s="55">
        <f t="shared" si="46"/>
        <v>90.697823303457113</v>
      </c>
      <c r="DB23" s="55">
        <f t="shared" si="32"/>
        <v>74.127080665813054</v>
      </c>
      <c r="DC23" s="55">
        <f t="shared" si="47"/>
        <v>164.82490396927017</v>
      </c>
      <c r="DD23" s="55">
        <f t="shared" si="33"/>
        <v>154.03489116517287</v>
      </c>
      <c r="DE23" s="55">
        <f t="shared" si="48"/>
        <v>7.8517925736235599</v>
      </c>
      <c r="DF23" s="55">
        <f t="shared" si="34"/>
        <v>0</v>
      </c>
      <c r="DG23" s="55">
        <f t="shared" si="35"/>
        <v>6.1453265044814342</v>
      </c>
      <c r="DH23" s="55">
        <f t="shared" si="49"/>
        <v>6.1453265044814342</v>
      </c>
      <c r="DI23" s="55">
        <f t="shared" si="36"/>
        <v>160.1802176696543</v>
      </c>
    </row>
    <row r="24" spans="1:113">
      <c r="A24" s="7" t="s">
        <v>543</v>
      </c>
      <c r="B24" s="3" t="s">
        <v>431</v>
      </c>
      <c r="C24" s="3" t="s">
        <v>544</v>
      </c>
      <c r="D24" s="4">
        <v>1037</v>
      </c>
      <c r="E24" s="5">
        <v>0</v>
      </c>
      <c r="F24" s="5">
        <v>0</v>
      </c>
      <c r="G24" s="5">
        <v>0</v>
      </c>
      <c r="H24" s="27">
        <v>0</v>
      </c>
      <c r="I24" s="27">
        <v>0</v>
      </c>
      <c r="J24" s="27">
        <v>123</v>
      </c>
      <c r="K24" s="27">
        <v>0</v>
      </c>
      <c r="L24" s="27">
        <v>11649</v>
      </c>
      <c r="M24" s="27">
        <v>34652</v>
      </c>
      <c r="N24" s="27">
        <v>0</v>
      </c>
      <c r="O24" s="27">
        <v>0</v>
      </c>
      <c r="P24" s="27">
        <v>0</v>
      </c>
      <c r="Q24" s="27">
        <v>0</v>
      </c>
      <c r="R24" s="27">
        <v>36439</v>
      </c>
      <c r="S24" s="27">
        <v>0</v>
      </c>
      <c r="T24" s="24">
        <v>0</v>
      </c>
      <c r="U24" s="27">
        <v>0</v>
      </c>
      <c r="V24" s="5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5">
        <v>0</v>
      </c>
      <c r="AC24" s="5">
        <v>0</v>
      </c>
      <c r="AD24" s="5">
        <v>0</v>
      </c>
      <c r="AE24" s="27">
        <v>0</v>
      </c>
      <c r="AF24" s="5">
        <v>0</v>
      </c>
      <c r="AG24" s="5">
        <v>0</v>
      </c>
      <c r="AH24" s="27">
        <v>0</v>
      </c>
      <c r="AI24" s="27">
        <v>7111</v>
      </c>
      <c r="AJ24" s="27">
        <v>0</v>
      </c>
      <c r="AK24" s="27">
        <v>0</v>
      </c>
      <c r="AL24" s="27">
        <v>0</v>
      </c>
      <c r="AM24" s="5">
        <v>0</v>
      </c>
      <c r="AN24" s="5">
        <v>0</v>
      </c>
      <c r="AO24" s="5">
        <v>0</v>
      </c>
      <c r="AP24" s="27">
        <v>0</v>
      </c>
      <c r="AQ24" s="5">
        <v>0</v>
      </c>
      <c r="AR24" s="5">
        <v>0</v>
      </c>
      <c r="AS24" s="5">
        <v>0</v>
      </c>
      <c r="AT24" s="27">
        <v>46930</v>
      </c>
      <c r="AU24" s="27">
        <v>2935</v>
      </c>
      <c r="AV24" s="27">
        <v>83510</v>
      </c>
      <c r="AW24" s="27">
        <v>4546</v>
      </c>
      <c r="AX24" s="32">
        <v>0</v>
      </c>
      <c r="AY24" s="32">
        <v>0</v>
      </c>
      <c r="AZ24" s="32">
        <v>0</v>
      </c>
      <c r="BA24" s="32">
        <v>0</v>
      </c>
      <c r="BB24" s="27">
        <v>25</v>
      </c>
      <c r="BC24" s="27">
        <v>1667</v>
      </c>
      <c r="BD24" s="27">
        <v>773</v>
      </c>
      <c r="BE24" s="27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100</v>
      </c>
      <c r="BK24" s="27">
        <v>186</v>
      </c>
      <c r="BL24" s="27">
        <v>108</v>
      </c>
      <c r="BM24" s="27">
        <v>2482</v>
      </c>
      <c r="BN24" s="27">
        <v>4561</v>
      </c>
      <c r="BO24" s="27">
        <v>10612</v>
      </c>
      <c r="BP24" s="47">
        <v>0</v>
      </c>
      <c r="BQ24" s="27">
        <v>2018</v>
      </c>
      <c r="BR24" s="27">
        <v>4946</v>
      </c>
      <c r="BS24" s="27">
        <v>60737</v>
      </c>
      <c r="BT24" s="36">
        <v>0</v>
      </c>
      <c r="BU24" s="39">
        <v>160360</v>
      </c>
      <c r="BV24" s="39">
        <v>160360</v>
      </c>
      <c r="BW24" s="43">
        <v>0</v>
      </c>
      <c r="BX24" s="36">
        <v>0</v>
      </c>
      <c r="BY24" s="43">
        <v>17275</v>
      </c>
      <c r="BZ24" s="5">
        <v>0</v>
      </c>
      <c r="CA24" s="5">
        <v>0</v>
      </c>
      <c r="CB24" s="6">
        <v>4343</v>
      </c>
      <c r="CC24" s="27">
        <v>0</v>
      </c>
      <c r="CD24" s="36">
        <v>4343</v>
      </c>
      <c r="CE24" s="36">
        <v>0</v>
      </c>
      <c r="CF24" s="36">
        <v>0</v>
      </c>
      <c r="CG24" s="43">
        <v>0</v>
      </c>
      <c r="CH24" s="47">
        <v>0</v>
      </c>
      <c r="CI24" s="55">
        <f t="shared" si="25"/>
        <v>316010</v>
      </c>
      <c r="CJ24" s="55">
        <f t="shared" si="37"/>
        <v>160360</v>
      </c>
      <c r="CK24" s="55">
        <f t="shared" si="38"/>
        <v>4343</v>
      </c>
      <c r="CL24" s="55">
        <f t="shared" si="39"/>
        <v>100</v>
      </c>
      <c r="CM24" s="55">
        <f t="shared" si="40"/>
        <v>480813</v>
      </c>
      <c r="CN24" s="59">
        <f t="shared" si="41"/>
        <v>65.724096478256627</v>
      </c>
      <c r="CO24" s="59">
        <v>65.724096478256627</v>
      </c>
      <c r="CP24" s="59">
        <v>65.724096478256627</v>
      </c>
      <c r="CQ24" s="55">
        <f t="shared" si="26"/>
        <v>463.65766634522663</v>
      </c>
      <c r="CR24" s="55">
        <f t="shared" si="42"/>
        <v>498088</v>
      </c>
      <c r="CS24" s="55">
        <f t="shared" si="27"/>
        <v>480.31629701060751</v>
      </c>
      <c r="CT24" s="55">
        <f t="shared" si="28"/>
        <v>498088</v>
      </c>
      <c r="CU24" s="55">
        <f t="shared" si="29"/>
        <v>480.31629701060751</v>
      </c>
      <c r="CV24" s="55">
        <f t="shared" si="43"/>
        <v>56.488910318225649</v>
      </c>
      <c r="CW24" s="55">
        <f t="shared" si="30"/>
        <v>35.361620057859213</v>
      </c>
      <c r="CX24" s="55">
        <f t="shared" si="44"/>
        <v>37.96914175506268</v>
      </c>
      <c r="CY24" s="55">
        <f t="shared" si="31"/>
        <v>4.7695274831243974</v>
      </c>
      <c r="CZ24" s="55">
        <f t="shared" si="45"/>
        <v>10.233365477338477</v>
      </c>
      <c r="DA24" s="55">
        <f t="shared" si="46"/>
        <v>80.53037608486018</v>
      </c>
      <c r="DB24" s="55">
        <f t="shared" si="32"/>
        <v>58.569913211186112</v>
      </c>
      <c r="DC24" s="55">
        <f t="shared" si="47"/>
        <v>139.1002892960463</v>
      </c>
      <c r="DD24" s="55">
        <f t="shared" si="33"/>
        <v>154.6383799421408</v>
      </c>
      <c r="DE24" s="55">
        <f t="shared" si="48"/>
        <v>8.4233365477338484</v>
      </c>
      <c r="DF24" s="55">
        <f t="shared" si="34"/>
        <v>0</v>
      </c>
      <c r="DG24" s="55">
        <f t="shared" si="35"/>
        <v>4.1880424300867887</v>
      </c>
      <c r="DH24" s="55">
        <f t="shared" si="49"/>
        <v>4.1880424300867887</v>
      </c>
      <c r="DI24" s="55">
        <f t="shared" si="36"/>
        <v>158.82642237222757</v>
      </c>
    </row>
    <row r="25" spans="1:113">
      <c r="A25" s="7" t="s">
        <v>449</v>
      </c>
      <c r="B25" s="3" t="s">
        <v>431</v>
      </c>
      <c r="C25" s="3" t="s">
        <v>450</v>
      </c>
      <c r="D25" s="4">
        <v>3405</v>
      </c>
      <c r="E25" s="5">
        <v>0</v>
      </c>
      <c r="F25" s="5">
        <v>0</v>
      </c>
      <c r="G25" s="5">
        <v>0</v>
      </c>
      <c r="H25" s="28">
        <v>94</v>
      </c>
      <c r="I25" s="28">
        <v>0</v>
      </c>
      <c r="J25" s="28">
        <v>0</v>
      </c>
      <c r="K25" s="28">
        <v>0</v>
      </c>
      <c r="L25" s="28">
        <v>0</v>
      </c>
      <c r="M25" s="28">
        <v>1630</v>
      </c>
      <c r="N25" s="28">
        <v>0</v>
      </c>
      <c r="O25" s="28">
        <v>0</v>
      </c>
      <c r="P25" s="28">
        <v>128110</v>
      </c>
      <c r="Q25" s="28">
        <v>0</v>
      </c>
      <c r="R25" s="28">
        <v>104330</v>
      </c>
      <c r="S25" s="28">
        <v>0</v>
      </c>
      <c r="T25" s="24">
        <v>0</v>
      </c>
      <c r="U25" s="28">
        <v>2880</v>
      </c>
      <c r="V25" s="5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5">
        <v>0</v>
      </c>
      <c r="AC25" s="5">
        <v>0</v>
      </c>
      <c r="AD25" s="5">
        <v>0</v>
      </c>
      <c r="AE25" s="28">
        <v>0</v>
      </c>
      <c r="AF25" s="5">
        <v>0</v>
      </c>
      <c r="AG25" s="5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5">
        <v>0</v>
      </c>
      <c r="AN25" s="5">
        <v>0</v>
      </c>
      <c r="AO25" s="5">
        <v>0</v>
      </c>
      <c r="AP25" s="28">
        <v>35980</v>
      </c>
      <c r="AQ25" s="5">
        <v>0</v>
      </c>
      <c r="AR25" s="5">
        <v>0</v>
      </c>
      <c r="AS25" s="5">
        <v>0</v>
      </c>
      <c r="AT25" s="28">
        <v>210760</v>
      </c>
      <c r="AU25" s="28">
        <v>0</v>
      </c>
      <c r="AV25" s="28">
        <v>298200</v>
      </c>
      <c r="AW25" s="28">
        <v>14160</v>
      </c>
      <c r="AX25" s="32">
        <v>0</v>
      </c>
      <c r="AY25" s="32">
        <v>0</v>
      </c>
      <c r="AZ25" s="32">
        <v>0</v>
      </c>
      <c r="BA25" s="32">
        <v>0</v>
      </c>
      <c r="BB25" s="28">
        <v>220</v>
      </c>
      <c r="BC25" s="28">
        <v>3880</v>
      </c>
      <c r="BD25" s="28">
        <v>1220</v>
      </c>
      <c r="BE25" s="28">
        <v>470</v>
      </c>
      <c r="BF25" s="24">
        <v>0</v>
      </c>
      <c r="BG25" s="24">
        <v>0</v>
      </c>
      <c r="BH25" s="24">
        <v>0</v>
      </c>
      <c r="BI25" s="24">
        <v>0</v>
      </c>
      <c r="BJ25" s="24">
        <v>259</v>
      </c>
      <c r="BK25" s="28">
        <v>2070</v>
      </c>
      <c r="BL25" s="28">
        <v>287</v>
      </c>
      <c r="BM25" s="28">
        <v>5640</v>
      </c>
      <c r="BN25" s="28">
        <v>7980</v>
      </c>
      <c r="BO25" s="28">
        <v>11840</v>
      </c>
      <c r="BP25" s="47">
        <v>0</v>
      </c>
      <c r="BQ25" s="28">
        <v>3270</v>
      </c>
      <c r="BR25" s="28">
        <v>7890</v>
      </c>
      <c r="BS25" s="28">
        <v>120120</v>
      </c>
      <c r="BT25" s="36">
        <v>0</v>
      </c>
      <c r="BU25" s="39">
        <v>417515</v>
      </c>
      <c r="BV25" s="39">
        <v>417515</v>
      </c>
      <c r="BW25" s="43">
        <v>0</v>
      </c>
      <c r="BX25" s="36">
        <v>0</v>
      </c>
      <c r="BY25" s="43">
        <v>29640</v>
      </c>
      <c r="BZ25" s="5">
        <v>0</v>
      </c>
      <c r="CA25" s="5">
        <v>0</v>
      </c>
      <c r="CB25" s="6">
        <v>22030</v>
      </c>
      <c r="CC25" s="28">
        <v>22030</v>
      </c>
      <c r="CD25" s="36">
        <v>0</v>
      </c>
      <c r="CE25" s="36">
        <v>0</v>
      </c>
      <c r="CF25" s="36">
        <v>0</v>
      </c>
      <c r="CG25" s="43">
        <v>0</v>
      </c>
      <c r="CH25" s="47">
        <v>0</v>
      </c>
      <c r="CI25" s="55">
        <f t="shared" si="25"/>
        <v>983061</v>
      </c>
      <c r="CJ25" s="55">
        <f t="shared" si="37"/>
        <v>417515</v>
      </c>
      <c r="CK25" s="55">
        <f t="shared" si="38"/>
        <v>0</v>
      </c>
      <c r="CL25" s="55">
        <f t="shared" si="39"/>
        <v>259</v>
      </c>
      <c r="CM25" s="55">
        <f t="shared" si="40"/>
        <v>1400835</v>
      </c>
      <c r="CN25" s="59">
        <f t="shared" si="41"/>
        <v>70.176787416076834</v>
      </c>
      <c r="CO25" s="59">
        <v>70.176787416076834</v>
      </c>
      <c r="CP25" s="59">
        <v>70.176787416076834</v>
      </c>
      <c r="CQ25" s="55">
        <f t="shared" si="26"/>
        <v>411.40528634361232</v>
      </c>
      <c r="CR25" s="55">
        <f t="shared" si="42"/>
        <v>1430475</v>
      </c>
      <c r="CS25" s="55">
        <f t="shared" si="27"/>
        <v>420.11013215859032</v>
      </c>
      <c r="CT25" s="55">
        <f t="shared" si="28"/>
        <v>1430475</v>
      </c>
      <c r="CU25" s="55">
        <f t="shared" si="29"/>
        <v>420.11013215859032</v>
      </c>
      <c r="CV25" s="55">
        <f t="shared" si="43"/>
        <v>61.897209985315712</v>
      </c>
      <c r="CW25" s="55">
        <f t="shared" si="30"/>
        <v>1.4390602055800295</v>
      </c>
      <c r="CX25" s="55">
        <f t="shared" si="44"/>
        <v>30.640234948604991</v>
      </c>
      <c r="CY25" s="55">
        <f t="shared" si="31"/>
        <v>2.3171806167400879</v>
      </c>
      <c r="CZ25" s="55">
        <f t="shared" si="45"/>
        <v>3.4772393538913362</v>
      </c>
      <c r="DA25" s="55">
        <f t="shared" si="46"/>
        <v>87.57709251101322</v>
      </c>
      <c r="DB25" s="55">
        <f t="shared" si="32"/>
        <v>35.277533039647579</v>
      </c>
      <c r="DC25" s="55">
        <f t="shared" si="47"/>
        <v>122.8546255506608</v>
      </c>
      <c r="DD25" s="55">
        <f t="shared" si="33"/>
        <v>122.61820851688694</v>
      </c>
      <c r="DE25" s="55">
        <f t="shared" si="48"/>
        <v>5.2041116005873711</v>
      </c>
      <c r="DF25" s="55">
        <f t="shared" si="34"/>
        <v>6.4698972099853158</v>
      </c>
      <c r="DG25" s="55">
        <f t="shared" si="35"/>
        <v>0</v>
      </c>
      <c r="DH25" s="55">
        <f t="shared" si="49"/>
        <v>6.4698972099853158</v>
      </c>
      <c r="DI25" s="55">
        <f t="shared" si="36"/>
        <v>122.61820851688694</v>
      </c>
    </row>
    <row r="26" spans="1:113">
      <c r="A26" s="7" t="s">
        <v>453</v>
      </c>
      <c r="B26" s="3" t="s">
        <v>431</v>
      </c>
      <c r="C26" s="3" t="s">
        <v>454</v>
      </c>
      <c r="D26" s="4">
        <v>1987</v>
      </c>
      <c r="E26" s="5">
        <v>0</v>
      </c>
      <c r="F26" s="5">
        <v>0</v>
      </c>
      <c r="G26" s="5">
        <v>0</v>
      </c>
      <c r="H26" s="27">
        <v>0</v>
      </c>
      <c r="I26" s="27">
        <v>0</v>
      </c>
      <c r="J26" s="27">
        <v>0</v>
      </c>
      <c r="K26" s="27">
        <v>0</v>
      </c>
      <c r="L26" s="27">
        <v>6880</v>
      </c>
      <c r="M26" s="27">
        <v>43040</v>
      </c>
      <c r="N26" s="27">
        <v>0</v>
      </c>
      <c r="O26" s="27">
        <v>358.2</v>
      </c>
      <c r="P26" s="27">
        <v>0</v>
      </c>
      <c r="Q26" s="27">
        <v>0</v>
      </c>
      <c r="R26" s="27">
        <v>66630.3</v>
      </c>
      <c r="S26" s="27">
        <v>0</v>
      </c>
      <c r="T26" s="24">
        <v>0</v>
      </c>
      <c r="U26" s="27">
        <v>0</v>
      </c>
      <c r="V26" s="5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5">
        <v>0</v>
      </c>
      <c r="AC26" s="5">
        <v>0</v>
      </c>
      <c r="AD26" s="5">
        <v>0</v>
      </c>
      <c r="AE26" s="27">
        <v>0</v>
      </c>
      <c r="AF26" s="5">
        <v>0</v>
      </c>
      <c r="AG26" s="5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5">
        <v>0</v>
      </c>
      <c r="AN26" s="5">
        <v>0</v>
      </c>
      <c r="AO26" s="5">
        <v>0</v>
      </c>
      <c r="AP26" s="27">
        <v>0</v>
      </c>
      <c r="AQ26" s="5">
        <v>0</v>
      </c>
      <c r="AR26" s="5">
        <v>0</v>
      </c>
      <c r="AS26" s="5">
        <v>0</v>
      </c>
      <c r="AT26" s="27">
        <v>72124.399999999994</v>
      </c>
      <c r="AU26" s="27">
        <v>5930</v>
      </c>
      <c r="AV26" s="27">
        <v>175030</v>
      </c>
      <c r="AW26" s="27">
        <v>8964.4</v>
      </c>
      <c r="AX26" s="32">
        <v>0</v>
      </c>
      <c r="AY26" s="32">
        <v>0</v>
      </c>
      <c r="AZ26" s="32">
        <v>0</v>
      </c>
      <c r="BA26" s="32">
        <v>0</v>
      </c>
      <c r="BB26" s="27">
        <v>0</v>
      </c>
      <c r="BC26" s="27">
        <v>0</v>
      </c>
      <c r="BD26" s="27">
        <v>1127.3499999999999</v>
      </c>
      <c r="BE26" s="27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301</v>
      </c>
      <c r="BK26" s="27">
        <v>0</v>
      </c>
      <c r="BL26" s="27">
        <v>124</v>
      </c>
      <c r="BM26" s="27">
        <v>0</v>
      </c>
      <c r="BN26" s="27">
        <v>0</v>
      </c>
      <c r="BO26" s="27">
        <v>669</v>
      </c>
      <c r="BP26" s="47">
        <v>0</v>
      </c>
      <c r="BQ26" s="27">
        <v>1018.45</v>
      </c>
      <c r="BR26" s="27">
        <v>0</v>
      </c>
      <c r="BS26" s="27">
        <v>145014.70000000001</v>
      </c>
      <c r="BT26" s="36">
        <v>0</v>
      </c>
      <c r="BU26" s="39">
        <v>290954</v>
      </c>
      <c r="BV26" s="39">
        <v>290954</v>
      </c>
      <c r="BW26" s="43">
        <v>0</v>
      </c>
      <c r="BX26" s="36">
        <v>0</v>
      </c>
      <c r="BY26" s="43">
        <v>32352</v>
      </c>
      <c r="BZ26" s="5">
        <v>0</v>
      </c>
      <c r="CA26" s="5">
        <v>0</v>
      </c>
      <c r="CB26" s="6">
        <v>17879.09</v>
      </c>
      <c r="CC26" s="27">
        <v>0</v>
      </c>
      <c r="CD26" s="36">
        <v>17879.09</v>
      </c>
      <c r="CE26" s="36">
        <v>0</v>
      </c>
      <c r="CF26" s="36">
        <v>0</v>
      </c>
      <c r="CG26" s="43">
        <v>0</v>
      </c>
      <c r="CH26" s="47">
        <v>0</v>
      </c>
      <c r="CI26" s="55">
        <f t="shared" si="25"/>
        <v>526910.80000000005</v>
      </c>
      <c r="CJ26" s="55">
        <f t="shared" si="37"/>
        <v>290954</v>
      </c>
      <c r="CK26" s="55">
        <f t="shared" si="38"/>
        <v>17879.09</v>
      </c>
      <c r="CL26" s="55">
        <f t="shared" si="39"/>
        <v>301</v>
      </c>
      <c r="CM26" s="55">
        <f t="shared" si="40"/>
        <v>836044.89</v>
      </c>
      <c r="CN26" s="59">
        <f t="shared" si="41"/>
        <v>63.024223495941712</v>
      </c>
      <c r="CO26" s="59">
        <v>63.024223495941712</v>
      </c>
      <c r="CP26" s="59">
        <v>63.024223495941712</v>
      </c>
      <c r="CQ26" s="55">
        <f t="shared" si="26"/>
        <v>420.75736789129343</v>
      </c>
      <c r="CR26" s="55">
        <f t="shared" si="42"/>
        <v>868396.89</v>
      </c>
      <c r="CS26" s="55">
        <f t="shared" si="27"/>
        <v>437.03919979869153</v>
      </c>
      <c r="CT26" s="55">
        <f t="shared" si="28"/>
        <v>868396.89</v>
      </c>
      <c r="CU26" s="55">
        <f t="shared" si="29"/>
        <v>437.03919979869153</v>
      </c>
      <c r="CV26" s="55">
        <f t="shared" si="43"/>
        <v>39.760644187216904</v>
      </c>
      <c r="CW26" s="55">
        <f t="shared" si="30"/>
        <v>22.173351786612983</v>
      </c>
      <c r="CX26" s="55">
        <f t="shared" si="44"/>
        <v>36.51751383995974</v>
      </c>
      <c r="CY26" s="55">
        <f t="shared" si="31"/>
        <v>0.18027176648213386</v>
      </c>
      <c r="CZ26" s="55">
        <f t="shared" si="45"/>
        <v>0.33668847508807248</v>
      </c>
      <c r="DA26" s="55">
        <f t="shared" si="46"/>
        <v>88.087569199798693</v>
      </c>
      <c r="DB26" s="55">
        <f t="shared" si="32"/>
        <v>72.981731253145455</v>
      </c>
      <c r="DC26" s="55">
        <f t="shared" si="47"/>
        <v>161.06930045294416</v>
      </c>
      <c r="DD26" s="55">
        <f t="shared" si="33"/>
        <v>146.42878711625565</v>
      </c>
      <c r="DE26" s="55">
        <f t="shared" si="48"/>
        <v>0</v>
      </c>
      <c r="DF26" s="55">
        <f t="shared" si="34"/>
        <v>0</v>
      </c>
      <c r="DG26" s="55">
        <f t="shared" si="35"/>
        <v>8.9980322093608454</v>
      </c>
      <c r="DH26" s="55">
        <f t="shared" si="49"/>
        <v>8.9980322093608454</v>
      </c>
      <c r="DI26" s="55">
        <f t="shared" si="36"/>
        <v>155.42681932561652</v>
      </c>
    </row>
    <row r="27" spans="1:113">
      <c r="A27" s="7" t="s">
        <v>447</v>
      </c>
      <c r="B27" s="3" t="s">
        <v>431</v>
      </c>
      <c r="C27" s="3" t="s">
        <v>448</v>
      </c>
      <c r="D27" s="4">
        <v>9992</v>
      </c>
      <c r="E27" s="5">
        <v>0</v>
      </c>
      <c r="F27" s="5">
        <v>0</v>
      </c>
      <c r="G27" s="5">
        <v>0</v>
      </c>
      <c r="H27" s="28">
        <v>177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307889</v>
      </c>
      <c r="Q27" s="28">
        <v>0</v>
      </c>
      <c r="R27" s="28">
        <v>298484</v>
      </c>
      <c r="S27" s="28">
        <v>0</v>
      </c>
      <c r="T27" s="25">
        <v>455</v>
      </c>
      <c r="U27" s="28">
        <v>1708</v>
      </c>
      <c r="V27" s="5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5">
        <v>0</v>
      </c>
      <c r="AC27" s="5">
        <v>0</v>
      </c>
      <c r="AD27" s="5">
        <v>0</v>
      </c>
      <c r="AE27" s="28">
        <v>0</v>
      </c>
      <c r="AF27" s="5">
        <v>0</v>
      </c>
      <c r="AG27" s="5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5">
        <v>0</v>
      </c>
      <c r="AN27" s="5">
        <v>0</v>
      </c>
      <c r="AO27" s="5">
        <v>0</v>
      </c>
      <c r="AP27" s="28">
        <v>114619</v>
      </c>
      <c r="AQ27" s="5">
        <v>0</v>
      </c>
      <c r="AR27" s="5">
        <v>0</v>
      </c>
      <c r="AS27" s="5">
        <v>0</v>
      </c>
      <c r="AT27" s="28">
        <v>488937</v>
      </c>
      <c r="AU27" s="28">
        <v>0</v>
      </c>
      <c r="AV27" s="28">
        <v>988615</v>
      </c>
      <c r="AW27" s="28">
        <v>44010</v>
      </c>
      <c r="AX27" s="33">
        <v>0</v>
      </c>
      <c r="AY27" s="33">
        <v>0</v>
      </c>
      <c r="AZ27" s="33">
        <v>0</v>
      </c>
      <c r="BA27" s="33">
        <v>0</v>
      </c>
      <c r="BB27" s="28">
        <v>219</v>
      </c>
      <c r="BC27" s="28">
        <v>12858</v>
      </c>
      <c r="BD27" s="28">
        <v>5903</v>
      </c>
      <c r="BE27" s="28">
        <v>629</v>
      </c>
      <c r="BF27" s="25">
        <v>2553</v>
      </c>
      <c r="BG27" s="25">
        <v>0</v>
      </c>
      <c r="BH27" s="25">
        <v>0</v>
      </c>
      <c r="BI27" s="25">
        <v>0</v>
      </c>
      <c r="BJ27" s="25">
        <v>1317</v>
      </c>
      <c r="BK27" s="28">
        <v>2532</v>
      </c>
      <c r="BL27" s="28">
        <v>896</v>
      </c>
      <c r="BM27" s="28">
        <v>18881</v>
      </c>
      <c r="BN27" s="28">
        <v>26189</v>
      </c>
      <c r="BO27" s="28">
        <v>97454</v>
      </c>
      <c r="BP27" s="47">
        <v>0</v>
      </c>
      <c r="BQ27" s="28">
        <v>2006</v>
      </c>
      <c r="BR27" s="28">
        <v>34030</v>
      </c>
      <c r="BS27" s="28">
        <v>904522</v>
      </c>
      <c r="BT27" s="36">
        <v>0</v>
      </c>
      <c r="BU27" s="39">
        <v>95940</v>
      </c>
      <c r="BV27" s="39">
        <v>1080970</v>
      </c>
      <c r="BW27" s="43">
        <v>0</v>
      </c>
      <c r="BX27" s="36">
        <v>0</v>
      </c>
      <c r="BY27" s="43">
        <v>91290</v>
      </c>
      <c r="BZ27" s="5">
        <v>0</v>
      </c>
      <c r="CA27" s="5">
        <v>0</v>
      </c>
      <c r="CB27" s="6">
        <v>77550</v>
      </c>
      <c r="CC27" s="28">
        <v>77550</v>
      </c>
      <c r="CD27" s="36">
        <v>0</v>
      </c>
      <c r="CE27" s="36">
        <v>0</v>
      </c>
      <c r="CF27" s="36">
        <v>0</v>
      </c>
      <c r="CG27" s="43">
        <v>0</v>
      </c>
      <c r="CH27" s="47">
        <v>95940</v>
      </c>
      <c r="CI27" s="55">
        <f t="shared" si="25"/>
        <v>3428108</v>
      </c>
      <c r="CJ27" s="55">
        <f t="shared" si="37"/>
        <v>1080970</v>
      </c>
      <c r="CK27" s="55">
        <f t="shared" si="38"/>
        <v>0</v>
      </c>
      <c r="CL27" s="55">
        <f t="shared" si="39"/>
        <v>4325</v>
      </c>
      <c r="CM27" s="55">
        <f t="shared" si="40"/>
        <v>4513403</v>
      </c>
      <c r="CN27" s="59">
        <f t="shared" si="41"/>
        <v>75.953953147990546</v>
      </c>
      <c r="CO27" s="59">
        <v>75.953953147990546</v>
      </c>
      <c r="CP27" s="59">
        <v>75.953953147990546</v>
      </c>
      <c r="CQ27" s="55">
        <f t="shared" si="26"/>
        <v>451.70166132906326</v>
      </c>
      <c r="CR27" s="55">
        <f t="shared" si="42"/>
        <v>4604693</v>
      </c>
      <c r="CS27" s="55">
        <f t="shared" si="27"/>
        <v>460.83797037630103</v>
      </c>
      <c r="CT27" s="55">
        <f t="shared" si="28"/>
        <v>4700633</v>
      </c>
      <c r="CU27" s="55">
        <f t="shared" si="29"/>
        <v>470.43965172137712</v>
      </c>
      <c r="CV27" s="55">
        <f t="shared" si="43"/>
        <v>48.932846277021618</v>
      </c>
      <c r="CW27" s="55">
        <f t="shared" si="30"/>
        <v>0.20076060848678942</v>
      </c>
      <c r="CX27" s="55">
        <f t="shared" si="44"/>
        <v>29.872297838270615</v>
      </c>
      <c r="CY27" s="55">
        <f t="shared" si="31"/>
        <v>3.405724579663731</v>
      </c>
      <c r="CZ27" s="55">
        <f t="shared" si="45"/>
        <v>9.7532025620496405</v>
      </c>
      <c r="DA27" s="55">
        <f t="shared" si="46"/>
        <v>98.940652522017615</v>
      </c>
      <c r="DB27" s="55">
        <f t="shared" si="32"/>
        <v>90.524619695756599</v>
      </c>
      <c r="DC27" s="55">
        <f t="shared" si="47"/>
        <v>189.46527221777421</v>
      </c>
      <c r="DD27" s="55">
        <f t="shared" si="33"/>
        <v>108.18354683746998</v>
      </c>
      <c r="DE27" s="55">
        <f t="shared" si="48"/>
        <v>5.8193554843875104</v>
      </c>
      <c r="DF27" s="55">
        <f t="shared" si="34"/>
        <v>7.7612089671737392</v>
      </c>
      <c r="DG27" s="55">
        <f t="shared" si="35"/>
        <v>0</v>
      </c>
      <c r="DH27" s="55">
        <f t="shared" si="49"/>
        <v>7.7612089671737392</v>
      </c>
      <c r="DI27" s="55">
        <f t="shared" si="36"/>
        <v>108.18354683746998</v>
      </c>
    </row>
    <row r="28" spans="1:113">
      <c r="A28" s="7" t="s">
        <v>457</v>
      </c>
      <c r="B28" s="3" t="s">
        <v>431</v>
      </c>
      <c r="C28" s="3" t="s">
        <v>458</v>
      </c>
      <c r="D28" s="4">
        <v>3061</v>
      </c>
      <c r="E28" s="5">
        <v>0</v>
      </c>
      <c r="F28" s="5">
        <v>0</v>
      </c>
      <c r="G28" s="5">
        <v>0</v>
      </c>
      <c r="H28" s="27">
        <v>0</v>
      </c>
      <c r="I28" s="27">
        <v>0</v>
      </c>
      <c r="J28" s="27">
        <v>216</v>
      </c>
      <c r="K28" s="27">
        <v>0</v>
      </c>
      <c r="L28" s="27">
        <v>52782</v>
      </c>
      <c r="M28" s="27">
        <v>87419</v>
      </c>
      <c r="N28" s="27">
        <v>0</v>
      </c>
      <c r="O28" s="27">
        <v>0</v>
      </c>
      <c r="P28" s="27">
        <v>0</v>
      </c>
      <c r="Q28" s="27">
        <v>0</v>
      </c>
      <c r="R28" s="27">
        <v>73980</v>
      </c>
      <c r="S28" s="27">
        <v>0</v>
      </c>
      <c r="T28" s="24">
        <v>0</v>
      </c>
      <c r="U28" s="27">
        <v>0</v>
      </c>
      <c r="V28" s="5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5">
        <v>0</v>
      </c>
      <c r="AC28" s="5">
        <v>0</v>
      </c>
      <c r="AD28" s="5">
        <v>0</v>
      </c>
      <c r="AE28" s="27">
        <v>0</v>
      </c>
      <c r="AF28" s="5">
        <v>0</v>
      </c>
      <c r="AG28" s="5">
        <v>0</v>
      </c>
      <c r="AH28" s="27">
        <v>0</v>
      </c>
      <c r="AI28" s="27">
        <v>12448</v>
      </c>
      <c r="AJ28" s="27">
        <v>0</v>
      </c>
      <c r="AK28" s="27">
        <v>0</v>
      </c>
      <c r="AL28" s="27">
        <v>0</v>
      </c>
      <c r="AM28" s="5">
        <v>0</v>
      </c>
      <c r="AN28" s="5">
        <v>0</v>
      </c>
      <c r="AO28" s="5">
        <v>0</v>
      </c>
      <c r="AP28" s="27">
        <v>0</v>
      </c>
      <c r="AQ28" s="5">
        <v>0</v>
      </c>
      <c r="AR28" s="5">
        <v>0</v>
      </c>
      <c r="AS28" s="5">
        <v>0</v>
      </c>
      <c r="AT28" s="27">
        <v>145056</v>
      </c>
      <c r="AU28" s="27">
        <v>6882</v>
      </c>
      <c r="AV28" s="27">
        <v>279170</v>
      </c>
      <c r="AW28" s="27">
        <v>11980</v>
      </c>
      <c r="AX28" s="32">
        <v>0</v>
      </c>
      <c r="AY28" s="32">
        <v>0</v>
      </c>
      <c r="AZ28" s="32">
        <v>0</v>
      </c>
      <c r="BA28" s="32">
        <v>0</v>
      </c>
      <c r="BB28" s="27">
        <v>44</v>
      </c>
      <c r="BC28" s="27">
        <v>2918</v>
      </c>
      <c r="BD28" s="27">
        <v>1694</v>
      </c>
      <c r="BE28" s="27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252</v>
      </c>
      <c r="BK28" s="27">
        <v>325</v>
      </c>
      <c r="BL28" s="27">
        <v>220</v>
      </c>
      <c r="BM28" s="27">
        <v>4343</v>
      </c>
      <c r="BN28" s="27">
        <v>7984</v>
      </c>
      <c r="BO28" s="27">
        <v>18574</v>
      </c>
      <c r="BP28" s="47">
        <v>0</v>
      </c>
      <c r="BQ28" s="27">
        <v>3531</v>
      </c>
      <c r="BR28" s="27">
        <v>8659</v>
      </c>
      <c r="BS28" s="27">
        <v>138084</v>
      </c>
      <c r="BT28" s="36">
        <v>0</v>
      </c>
      <c r="BU28" s="39">
        <v>611535</v>
      </c>
      <c r="BV28" s="39">
        <v>611535</v>
      </c>
      <c r="BW28" s="43">
        <v>0</v>
      </c>
      <c r="BX28" s="36">
        <v>0</v>
      </c>
      <c r="BY28" s="43">
        <v>49839</v>
      </c>
      <c r="BZ28" s="5">
        <v>0</v>
      </c>
      <c r="CA28" s="5">
        <v>0</v>
      </c>
      <c r="CB28" s="6">
        <v>17734</v>
      </c>
      <c r="CC28" s="27">
        <v>0</v>
      </c>
      <c r="CD28" s="36">
        <v>17734</v>
      </c>
      <c r="CE28" s="36">
        <v>0</v>
      </c>
      <c r="CF28" s="36">
        <v>0</v>
      </c>
      <c r="CG28" s="43">
        <v>0</v>
      </c>
      <c r="CH28" s="47">
        <v>0</v>
      </c>
      <c r="CI28" s="55">
        <f t="shared" si="25"/>
        <v>856309</v>
      </c>
      <c r="CJ28" s="55">
        <f t="shared" si="37"/>
        <v>611535</v>
      </c>
      <c r="CK28" s="55">
        <f t="shared" si="38"/>
        <v>17734</v>
      </c>
      <c r="CL28" s="55">
        <f t="shared" si="39"/>
        <v>252</v>
      </c>
      <c r="CM28" s="55">
        <f t="shared" si="40"/>
        <v>1485830</v>
      </c>
      <c r="CN28" s="59">
        <f t="shared" si="41"/>
        <v>57.631694069981087</v>
      </c>
      <c r="CO28" s="59">
        <v>57.631694069981087</v>
      </c>
      <c r="CP28" s="59">
        <v>57.631694069981087</v>
      </c>
      <c r="CQ28" s="55">
        <f t="shared" si="26"/>
        <v>485.40672982685396</v>
      </c>
      <c r="CR28" s="55">
        <f t="shared" si="42"/>
        <v>1535669</v>
      </c>
      <c r="CS28" s="55">
        <f t="shared" si="27"/>
        <v>501.68866383534794</v>
      </c>
      <c r="CT28" s="55">
        <f t="shared" si="28"/>
        <v>1535669</v>
      </c>
      <c r="CU28" s="55">
        <f t="shared" si="29"/>
        <v>501.68866383534794</v>
      </c>
      <c r="CV28" s="55">
        <f t="shared" si="43"/>
        <v>64.63181966677557</v>
      </c>
      <c r="CW28" s="55">
        <f t="shared" si="30"/>
        <v>29.712512250898399</v>
      </c>
      <c r="CX28" s="55">
        <f t="shared" si="44"/>
        <v>26.41685723619732</v>
      </c>
      <c r="CY28" s="55">
        <f t="shared" si="31"/>
        <v>2.828814113034956</v>
      </c>
      <c r="CZ28" s="55">
        <f t="shared" si="45"/>
        <v>6.0679516497876511</v>
      </c>
      <c r="DA28" s="55">
        <f t="shared" si="46"/>
        <v>91.202221496243055</v>
      </c>
      <c r="DB28" s="55">
        <f t="shared" si="32"/>
        <v>45.110748121528914</v>
      </c>
      <c r="DC28" s="55">
        <f t="shared" si="47"/>
        <v>136.31296961777196</v>
      </c>
      <c r="DD28" s="55">
        <f t="shared" si="33"/>
        <v>199.7827507350539</v>
      </c>
      <c r="DE28" s="55">
        <f t="shared" si="48"/>
        <v>4.9947729500163343</v>
      </c>
      <c r="DF28" s="55">
        <f t="shared" si="34"/>
        <v>0</v>
      </c>
      <c r="DG28" s="55">
        <f t="shared" si="35"/>
        <v>5.7935315256452142</v>
      </c>
      <c r="DH28" s="55">
        <f t="shared" si="49"/>
        <v>5.7935315256452142</v>
      </c>
      <c r="DI28" s="55">
        <f t="shared" si="36"/>
        <v>205.57628226069912</v>
      </c>
    </row>
    <row r="29" spans="1:113">
      <c r="A29" s="7" t="s">
        <v>459</v>
      </c>
      <c r="B29" s="3" t="s">
        <v>431</v>
      </c>
      <c r="C29" s="3" t="s">
        <v>460</v>
      </c>
      <c r="D29" s="4">
        <v>6848</v>
      </c>
      <c r="E29" s="5">
        <v>0</v>
      </c>
      <c r="F29" s="5">
        <v>0</v>
      </c>
      <c r="G29" s="5">
        <v>0</v>
      </c>
      <c r="H29" s="28">
        <v>113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183731</v>
      </c>
      <c r="Q29" s="28">
        <v>0</v>
      </c>
      <c r="R29" s="28">
        <v>190837</v>
      </c>
      <c r="S29" s="28">
        <v>0</v>
      </c>
      <c r="T29" s="25">
        <v>291</v>
      </c>
      <c r="U29" s="28">
        <v>1092</v>
      </c>
      <c r="V29" s="5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5">
        <v>0</v>
      </c>
      <c r="AC29" s="5">
        <v>0</v>
      </c>
      <c r="AD29" s="5">
        <v>0</v>
      </c>
      <c r="AE29" s="28">
        <v>0</v>
      </c>
      <c r="AF29" s="5">
        <v>0</v>
      </c>
      <c r="AG29" s="5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5">
        <v>0</v>
      </c>
      <c r="AN29" s="5">
        <v>0</v>
      </c>
      <c r="AO29" s="5">
        <v>0</v>
      </c>
      <c r="AP29" s="28">
        <v>73281</v>
      </c>
      <c r="AQ29" s="5">
        <v>0</v>
      </c>
      <c r="AR29" s="5">
        <v>0</v>
      </c>
      <c r="AS29" s="5">
        <v>0</v>
      </c>
      <c r="AT29" s="28">
        <v>329863</v>
      </c>
      <c r="AU29" s="28">
        <v>0</v>
      </c>
      <c r="AV29" s="28">
        <v>637605</v>
      </c>
      <c r="AW29" s="28">
        <v>31240</v>
      </c>
      <c r="AX29" s="33">
        <v>0</v>
      </c>
      <c r="AY29" s="33">
        <v>0</v>
      </c>
      <c r="AZ29" s="33">
        <v>0</v>
      </c>
      <c r="BA29" s="33">
        <v>0</v>
      </c>
      <c r="BB29" s="28">
        <v>141</v>
      </c>
      <c r="BC29" s="28">
        <v>8222</v>
      </c>
      <c r="BD29" s="28">
        <v>1188</v>
      </c>
      <c r="BE29" s="28">
        <v>401</v>
      </c>
      <c r="BF29" s="25">
        <v>1633</v>
      </c>
      <c r="BG29" s="25">
        <v>0</v>
      </c>
      <c r="BH29" s="25">
        <v>0</v>
      </c>
      <c r="BI29" s="25">
        <v>0</v>
      </c>
      <c r="BJ29" s="25">
        <v>843</v>
      </c>
      <c r="BK29" s="28">
        <v>1618</v>
      </c>
      <c r="BL29" s="28">
        <v>574</v>
      </c>
      <c r="BM29" s="28">
        <v>12069</v>
      </c>
      <c r="BN29" s="28">
        <v>16741</v>
      </c>
      <c r="BO29" s="28">
        <v>62306</v>
      </c>
      <c r="BP29" s="47">
        <v>0</v>
      </c>
      <c r="BQ29" s="28">
        <v>1284</v>
      </c>
      <c r="BR29" s="28">
        <v>21780</v>
      </c>
      <c r="BS29" s="28">
        <v>691829</v>
      </c>
      <c r="BT29" s="36">
        <v>0</v>
      </c>
      <c r="BU29" s="39">
        <v>549760</v>
      </c>
      <c r="BV29" s="39">
        <v>549760</v>
      </c>
      <c r="BW29" s="43">
        <v>0</v>
      </c>
      <c r="BX29" s="36">
        <v>0</v>
      </c>
      <c r="BY29" s="43">
        <v>44890</v>
      </c>
      <c r="BZ29" s="5">
        <v>0</v>
      </c>
      <c r="CA29" s="5">
        <v>0</v>
      </c>
      <c r="CB29" s="6">
        <v>49580</v>
      </c>
      <c r="CC29" s="28">
        <v>49580</v>
      </c>
      <c r="CD29" s="36">
        <v>0</v>
      </c>
      <c r="CE29" s="36">
        <v>160</v>
      </c>
      <c r="CF29" s="36">
        <v>0</v>
      </c>
      <c r="CG29" s="43">
        <v>0</v>
      </c>
      <c r="CH29" s="47">
        <v>0</v>
      </c>
      <c r="CI29" s="55">
        <f t="shared" si="25"/>
        <v>2315495</v>
      </c>
      <c r="CJ29" s="55">
        <f t="shared" si="37"/>
        <v>549760</v>
      </c>
      <c r="CK29" s="55">
        <f t="shared" si="38"/>
        <v>160</v>
      </c>
      <c r="CL29" s="55">
        <f t="shared" si="39"/>
        <v>2767</v>
      </c>
      <c r="CM29" s="55">
        <f t="shared" si="40"/>
        <v>2868182</v>
      </c>
      <c r="CN29" s="59">
        <f t="shared" si="41"/>
        <v>80.730406926757098</v>
      </c>
      <c r="CO29" s="59">
        <v>80.730406926757098</v>
      </c>
      <c r="CP29" s="59">
        <v>80.730406926757098</v>
      </c>
      <c r="CQ29" s="55">
        <f t="shared" si="26"/>
        <v>418.834988317757</v>
      </c>
      <c r="CR29" s="55">
        <f t="shared" si="42"/>
        <v>2913072</v>
      </c>
      <c r="CS29" s="55">
        <f t="shared" si="27"/>
        <v>425.39018691588785</v>
      </c>
      <c r="CT29" s="55">
        <f t="shared" si="28"/>
        <v>2913072</v>
      </c>
      <c r="CU29" s="55">
        <f t="shared" si="29"/>
        <v>425.39018691588785</v>
      </c>
      <c r="CV29" s="55">
        <f t="shared" si="43"/>
        <v>48.169246495327101</v>
      </c>
      <c r="CW29" s="55">
        <f t="shared" si="30"/>
        <v>0.1875</v>
      </c>
      <c r="CX29" s="55">
        <f t="shared" si="44"/>
        <v>27.867552570093459</v>
      </c>
      <c r="CY29" s="55">
        <f t="shared" si="31"/>
        <v>3.1804906542056073</v>
      </c>
      <c r="CZ29" s="55">
        <f t="shared" si="45"/>
        <v>9.0984228971962615</v>
      </c>
      <c r="DA29" s="55">
        <f t="shared" si="46"/>
        <v>93.108206775700936</v>
      </c>
      <c r="DB29" s="55">
        <f t="shared" si="32"/>
        <v>101.02643107476635</v>
      </c>
      <c r="DC29" s="55">
        <f t="shared" si="47"/>
        <v>194.1346378504673</v>
      </c>
      <c r="DD29" s="55">
        <f t="shared" si="33"/>
        <v>80.280373831775705</v>
      </c>
      <c r="DE29" s="55">
        <f t="shared" si="48"/>
        <v>5.42830023364486</v>
      </c>
      <c r="DF29" s="55">
        <f t="shared" si="34"/>
        <v>7.2400700934579438</v>
      </c>
      <c r="DG29" s="55">
        <f t="shared" si="35"/>
        <v>0</v>
      </c>
      <c r="DH29" s="55">
        <f t="shared" si="49"/>
        <v>7.2400700934579438</v>
      </c>
      <c r="DI29" s="55">
        <f t="shared" si="36"/>
        <v>80.303738317757009</v>
      </c>
    </row>
    <row r="30" spans="1:113">
      <c r="A30" s="7" t="s">
        <v>491</v>
      </c>
      <c r="B30" s="3" t="s">
        <v>431</v>
      </c>
      <c r="C30" s="3" t="s">
        <v>492</v>
      </c>
      <c r="D30" s="4">
        <v>1903</v>
      </c>
      <c r="E30" s="5">
        <v>0</v>
      </c>
      <c r="F30" s="5">
        <v>0</v>
      </c>
      <c r="G30" s="5">
        <v>0</v>
      </c>
      <c r="H30" s="28">
        <v>22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66880</v>
      </c>
      <c r="Q30" s="28">
        <v>0</v>
      </c>
      <c r="R30" s="28">
        <v>61390</v>
      </c>
      <c r="S30" s="28">
        <v>0</v>
      </c>
      <c r="T30" s="25">
        <v>23</v>
      </c>
      <c r="U30" s="28">
        <v>0</v>
      </c>
      <c r="V30" s="5">
        <v>0</v>
      </c>
      <c r="W30" s="28">
        <v>73</v>
      </c>
      <c r="X30" s="28">
        <v>0</v>
      </c>
      <c r="Y30" s="28">
        <v>0</v>
      </c>
      <c r="Z30" s="28">
        <v>369</v>
      </c>
      <c r="AA30" s="28">
        <v>0</v>
      </c>
      <c r="AB30" s="5">
        <v>0</v>
      </c>
      <c r="AC30" s="5">
        <v>0</v>
      </c>
      <c r="AD30" s="5">
        <v>0</v>
      </c>
      <c r="AE30" s="28">
        <v>0</v>
      </c>
      <c r="AF30" s="5">
        <v>0</v>
      </c>
      <c r="AG30" s="5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5">
        <v>0</v>
      </c>
      <c r="AN30" s="5">
        <v>0</v>
      </c>
      <c r="AO30" s="5">
        <v>0</v>
      </c>
      <c r="AP30" s="28">
        <v>0</v>
      </c>
      <c r="AQ30" s="4">
        <v>64</v>
      </c>
      <c r="AR30" s="5">
        <v>0</v>
      </c>
      <c r="AS30" s="5">
        <v>0</v>
      </c>
      <c r="AT30" s="28">
        <v>96223</v>
      </c>
      <c r="AU30" s="28">
        <v>0</v>
      </c>
      <c r="AV30" s="28">
        <v>167460</v>
      </c>
      <c r="AW30" s="28">
        <v>5700</v>
      </c>
      <c r="AX30" s="33">
        <v>0</v>
      </c>
      <c r="AY30" s="33">
        <v>0</v>
      </c>
      <c r="AZ30" s="33">
        <v>0</v>
      </c>
      <c r="BA30" s="33">
        <v>0</v>
      </c>
      <c r="BB30" s="28">
        <v>15</v>
      </c>
      <c r="BC30" s="28">
        <v>461</v>
      </c>
      <c r="BD30" s="28">
        <v>603</v>
      </c>
      <c r="BE30" s="28">
        <v>95</v>
      </c>
      <c r="BF30" s="25">
        <v>0</v>
      </c>
      <c r="BG30" s="25">
        <v>0</v>
      </c>
      <c r="BH30" s="25">
        <v>0</v>
      </c>
      <c r="BI30" s="25">
        <v>0</v>
      </c>
      <c r="BJ30" s="25">
        <v>102</v>
      </c>
      <c r="BK30" s="28">
        <v>276</v>
      </c>
      <c r="BL30" s="28">
        <v>68</v>
      </c>
      <c r="BM30" s="28">
        <v>1235</v>
      </c>
      <c r="BN30" s="28">
        <v>2975</v>
      </c>
      <c r="BO30" s="28">
        <v>16330</v>
      </c>
      <c r="BP30" s="47">
        <v>0</v>
      </c>
      <c r="BQ30" s="28">
        <v>3981</v>
      </c>
      <c r="BR30" s="28">
        <v>5884</v>
      </c>
      <c r="BS30" s="28">
        <v>25154</v>
      </c>
      <c r="BT30" s="36">
        <v>0</v>
      </c>
      <c r="BU30" s="39">
        <v>223845</v>
      </c>
      <c r="BV30" s="39">
        <v>223845</v>
      </c>
      <c r="BW30" s="43">
        <v>0</v>
      </c>
      <c r="BX30" s="36">
        <v>0</v>
      </c>
      <c r="BY30" s="43">
        <v>0</v>
      </c>
      <c r="BZ30" s="5">
        <v>0</v>
      </c>
      <c r="CA30" s="5">
        <v>0</v>
      </c>
      <c r="CB30" s="6">
        <v>7539</v>
      </c>
      <c r="CC30" s="28">
        <v>7539</v>
      </c>
      <c r="CD30" s="36">
        <v>0</v>
      </c>
      <c r="CE30" s="36">
        <v>0</v>
      </c>
      <c r="CF30" s="36">
        <v>0</v>
      </c>
      <c r="CG30" s="43">
        <v>0</v>
      </c>
      <c r="CH30" s="47">
        <v>0</v>
      </c>
      <c r="CI30" s="55">
        <f t="shared" si="25"/>
        <v>462733</v>
      </c>
      <c r="CJ30" s="55">
        <f t="shared" si="37"/>
        <v>223845</v>
      </c>
      <c r="CK30" s="55">
        <f t="shared" si="38"/>
        <v>0</v>
      </c>
      <c r="CL30" s="55">
        <f t="shared" si="39"/>
        <v>125</v>
      </c>
      <c r="CM30" s="55">
        <f t="shared" si="40"/>
        <v>686703</v>
      </c>
      <c r="CN30" s="59">
        <f t="shared" si="41"/>
        <v>67.384735467880589</v>
      </c>
      <c r="CO30" s="59">
        <v>67.384735467880589</v>
      </c>
      <c r="CP30" s="59">
        <v>67.384735467880589</v>
      </c>
      <c r="CQ30" s="55">
        <f t="shared" si="26"/>
        <v>360.85286389910669</v>
      </c>
      <c r="CR30" s="55">
        <f t="shared" si="42"/>
        <v>686703</v>
      </c>
      <c r="CS30" s="55">
        <f t="shared" si="27"/>
        <v>360.85286389910669</v>
      </c>
      <c r="CT30" s="55">
        <f t="shared" si="28"/>
        <v>686703</v>
      </c>
      <c r="CU30" s="55">
        <f t="shared" si="29"/>
        <v>360.85286389910669</v>
      </c>
      <c r="CV30" s="55">
        <f t="shared" si="43"/>
        <v>50.56384655806621</v>
      </c>
      <c r="CW30" s="55">
        <f t="shared" si="30"/>
        <v>2.091960063058329</v>
      </c>
      <c r="CX30" s="55">
        <f t="shared" si="44"/>
        <v>32.259590120861795</v>
      </c>
      <c r="CY30" s="55">
        <f t="shared" si="31"/>
        <v>3.091960063058329</v>
      </c>
      <c r="CZ30" s="55">
        <f t="shared" si="45"/>
        <v>8.5811875985286381</v>
      </c>
      <c r="DA30" s="55">
        <f t="shared" si="46"/>
        <v>87.997898055701526</v>
      </c>
      <c r="DB30" s="55">
        <f t="shared" si="32"/>
        <v>13.218076720966895</v>
      </c>
      <c r="DC30" s="55">
        <f t="shared" si="47"/>
        <v>101.21597477666842</v>
      </c>
      <c r="DD30" s="55">
        <f t="shared" si="33"/>
        <v>117.62743037309511</v>
      </c>
      <c r="DE30" s="55">
        <f t="shared" si="48"/>
        <v>2.6563321071991592</v>
      </c>
      <c r="DF30" s="55">
        <f t="shared" si="34"/>
        <v>3.9616395165528115</v>
      </c>
      <c r="DG30" s="55">
        <f t="shared" si="35"/>
        <v>0</v>
      </c>
      <c r="DH30" s="55">
        <f t="shared" si="49"/>
        <v>3.9616395165528115</v>
      </c>
      <c r="DI30" s="55">
        <f t="shared" si="36"/>
        <v>117.62743037309511</v>
      </c>
    </row>
    <row r="31" spans="1:113">
      <c r="A31" s="7" t="s">
        <v>511</v>
      </c>
      <c r="B31" s="3" t="s">
        <v>431</v>
      </c>
      <c r="C31" s="3" t="s">
        <v>512</v>
      </c>
      <c r="D31" s="4">
        <v>3775</v>
      </c>
      <c r="E31" s="5">
        <v>0</v>
      </c>
      <c r="F31" s="5">
        <v>0</v>
      </c>
      <c r="G31" s="4">
        <v>7018</v>
      </c>
      <c r="H31" s="28">
        <v>40</v>
      </c>
      <c r="I31" s="28">
        <v>0</v>
      </c>
      <c r="J31" s="28">
        <v>1590</v>
      </c>
      <c r="K31" s="28">
        <v>0</v>
      </c>
      <c r="L31" s="28">
        <v>10220</v>
      </c>
      <c r="M31" s="28">
        <v>305120</v>
      </c>
      <c r="N31" s="28">
        <v>0</v>
      </c>
      <c r="O31" s="28">
        <v>0</v>
      </c>
      <c r="P31" s="28">
        <v>15670</v>
      </c>
      <c r="Q31" s="28">
        <v>0</v>
      </c>
      <c r="R31" s="28">
        <v>0</v>
      </c>
      <c r="S31" s="28">
        <v>0</v>
      </c>
      <c r="T31" s="24">
        <v>0</v>
      </c>
      <c r="U31" s="28">
        <v>3900</v>
      </c>
      <c r="V31" s="5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5">
        <v>0</v>
      </c>
      <c r="AC31" s="5">
        <v>0</v>
      </c>
      <c r="AD31" s="5">
        <v>0</v>
      </c>
      <c r="AE31" s="28">
        <v>0</v>
      </c>
      <c r="AF31" s="5">
        <v>0</v>
      </c>
      <c r="AG31" s="5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5">
        <v>0</v>
      </c>
      <c r="AN31" s="5">
        <v>0</v>
      </c>
      <c r="AO31" s="5">
        <v>0</v>
      </c>
      <c r="AP31" s="28">
        <v>204400</v>
      </c>
      <c r="AQ31" s="5">
        <v>0</v>
      </c>
      <c r="AR31" s="5">
        <v>0</v>
      </c>
      <c r="AS31" s="5">
        <v>0</v>
      </c>
      <c r="AT31" s="28">
        <v>394690</v>
      </c>
      <c r="AU31" s="28">
        <v>412310</v>
      </c>
      <c r="AV31" s="28">
        <v>899550</v>
      </c>
      <c r="AW31" s="28">
        <v>12350</v>
      </c>
      <c r="AX31" s="32">
        <v>0</v>
      </c>
      <c r="AY31" s="32">
        <v>0</v>
      </c>
      <c r="AZ31" s="32">
        <v>0</v>
      </c>
      <c r="BA31" s="32">
        <v>0</v>
      </c>
      <c r="BB31" s="28">
        <v>240</v>
      </c>
      <c r="BC31" s="28">
        <v>19000</v>
      </c>
      <c r="BD31" s="28">
        <v>1150</v>
      </c>
      <c r="BE31" s="28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190</v>
      </c>
      <c r="BK31" s="28">
        <v>755</v>
      </c>
      <c r="BL31" s="28">
        <v>0</v>
      </c>
      <c r="BM31" s="28">
        <v>16820</v>
      </c>
      <c r="BN31" s="28">
        <v>13590</v>
      </c>
      <c r="BO31" s="28">
        <v>216740</v>
      </c>
      <c r="BP31" s="47">
        <v>0</v>
      </c>
      <c r="BQ31" s="28">
        <v>0</v>
      </c>
      <c r="BR31" s="28">
        <v>30760</v>
      </c>
      <c r="BS31" s="28">
        <v>1671220</v>
      </c>
      <c r="BT31" s="36">
        <v>0</v>
      </c>
      <c r="BU31" s="39">
        <v>1739710</v>
      </c>
      <c r="BV31" s="39">
        <v>1739710</v>
      </c>
      <c r="BW31" s="43">
        <v>0</v>
      </c>
      <c r="BX31" s="36">
        <v>0</v>
      </c>
      <c r="BY31" s="43">
        <v>165990</v>
      </c>
      <c r="BZ31" s="5">
        <v>0</v>
      </c>
      <c r="CA31" s="5">
        <v>0</v>
      </c>
      <c r="CB31" s="6">
        <v>137120</v>
      </c>
      <c r="CC31" s="28">
        <v>137120</v>
      </c>
      <c r="CD31" s="36">
        <v>0</v>
      </c>
      <c r="CE31" s="36">
        <v>0</v>
      </c>
      <c r="CF31" s="36">
        <v>0</v>
      </c>
      <c r="CG31" s="43">
        <v>0</v>
      </c>
      <c r="CH31" s="47">
        <v>161290</v>
      </c>
      <c r="CI31" s="55">
        <f t="shared" si="25"/>
        <v>4367235</v>
      </c>
      <c r="CJ31" s="55">
        <f t="shared" si="37"/>
        <v>1739710</v>
      </c>
      <c r="CK31" s="55">
        <f t="shared" si="38"/>
        <v>0</v>
      </c>
      <c r="CL31" s="55">
        <f t="shared" si="39"/>
        <v>190</v>
      </c>
      <c r="CM31" s="55">
        <f t="shared" si="40"/>
        <v>6107135</v>
      </c>
      <c r="CN31" s="59">
        <f t="shared" si="41"/>
        <v>71.510372703403476</v>
      </c>
      <c r="CO31" s="59">
        <v>71.510372703403476</v>
      </c>
      <c r="CP31" s="59">
        <v>71.510372703403476</v>
      </c>
      <c r="CQ31" s="55">
        <f t="shared" si="26"/>
        <v>1617.7841059602649</v>
      </c>
      <c r="CR31" s="55">
        <f t="shared" si="42"/>
        <v>6273125</v>
      </c>
      <c r="CS31" s="55">
        <f t="shared" si="27"/>
        <v>1661.7549668874171</v>
      </c>
      <c r="CT31" s="55">
        <f t="shared" si="28"/>
        <v>6434415</v>
      </c>
      <c r="CU31" s="55">
        <f t="shared" si="29"/>
        <v>1704.4807947019867</v>
      </c>
      <c r="CV31" s="55">
        <f t="shared" si="43"/>
        <v>107.26092715231788</v>
      </c>
      <c r="CW31" s="55">
        <f t="shared" si="30"/>
        <v>80.826490066225162</v>
      </c>
      <c r="CX31" s="55">
        <f t="shared" si="44"/>
        <v>109.22119205298013</v>
      </c>
      <c r="CY31" s="55">
        <f t="shared" si="31"/>
        <v>8.1483443708609276</v>
      </c>
      <c r="CZ31" s="55">
        <f t="shared" si="45"/>
        <v>57.414569536423841</v>
      </c>
      <c r="DA31" s="55">
        <f t="shared" si="46"/>
        <v>238.29139072847681</v>
      </c>
      <c r="DB31" s="55">
        <f t="shared" si="32"/>
        <v>442.70728476821193</v>
      </c>
      <c r="DC31" s="55">
        <f t="shared" si="47"/>
        <v>680.99867549668875</v>
      </c>
      <c r="DD31" s="55">
        <f t="shared" si="33"/>
        <v>460.85033112582784</v>
      </c>
      <c r="DE31" s="55">
        <f t="shared" si="48"/>
        <v>13.152317880794701</v>
      </c>
      <c r="DF31" s="55">
        <f t="shared" si="34"/>
        <v>36.323178807947016</v>
      </c>
      <c r="DG31" s="55">
        <f t="shared" si="35"/>
        <v>0</v>
      </c>
      <c r="DH31" s="55">
        <f t="shared" si="49"/>
        <v>36.323178807947016</v>
      </c>
      <c r="DI31" s="55">
        <f t="shared" si="36"/>
        <v>460.85033112582784</v>
      </c>
    </row>
    <row r="32" spans="1:113">
      <c r="A32" s="7" t="s">
        <v>495</v>
      </c>
      <c r="B32" s="3" t="s">
        <v>431</v>
      </c>
      <c r="C32" s="3" t="s">
        <v>496</v>
      </c>
      <c r="D32" s="4">
        <v>1935</v>
      </c>
      <c r="E32" s="5">
        <v>0</v>
      </c>
      <c r="F32" s="5">
        <v>0</v>
      </c>
      <c r="G32" s="5">
        <v>0</v>
      </c>
      <c r="H32" s="28">
        <v>30</v>
      </c>
      <c r="I32" s="28">
        <v>0</v>
      </c>
      <c r="J32" s="28">
        <v>0</v>
      </c>
      <c r="K32" s="28">
        <v>0</v>
      </c>
      <c r="L32" s="28">
        <v>3535</v>
      </c>
      <c r="M32" s="28">
        <v>37530</v>
      </c>
      <c r="N32" s="28">
        <v>0</v>
      </c>
      <c r="O32" s="28">
        <v>8813</v>
      </c>
      <c r="P32" s="28">
        <v>0</v>
      </c>
      <c r="Q32" s="28">
        <v>0</v>
      </c>
      <c r="R32" s="28">
        <v>55200</v>
      </c>
      <c r="S32" s="28">
        <v>0</v>
      </c>
      <c r="T32" s="24">
        <v>0</v>
      </c>
      <c r="U32" s="28">
        <v>1587</v>
      </c>
      <c r="V32" s="5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">
        <v>0</v>
      </c>
      <c r="AC32" s="5">
        <v>0</v>
      </c>
      <c r="AD32" s="5">
        <v>0</v>
      </c>
      <c r="AE32" s="28">
        <v>0</v>
      </c>
      <c r="AF32" s="5">
        <v>0</v>
      </c>
      <c r="AG32" s="5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5">
        <v>0</v>
      </c>
      <c r="AN32" s="5">
        <v>0</v>
      </c>
      <c r="AO32" s="5">
        <v>0</v>
      </c>
      <c r="AP32" s="28">
        <v>24433</v>
      </c>
      <c r="AQ32" s="5">
        <v>0</v>
      </c>
      <c r="AR32" s="5">
        <v>0</v>
      </c>
      <c r="AS32" s="5">
        <v>0</v>
      </c>
      <c r="AT32" s="28">
        <v>74712</v>
      </c>
      <c r="AU32" s="28">
        <v>0</v>
      </c>
      <c r="AV32" s="28">
        <v>180280</v>
      </c>
      <c r="AW32" s="28">
        <v>10480</v>
      </c>
      <c r="AX32" s="32">
        <v>0</v>
      </c>
      <c r="AY32" s="32">
        <v>0</v>
      </c>
      <c r="AZ32" s="32">
        <v>0</v>
      </c>
      <c r="BA32" s="32">
        <v>0</v>
      </c>
      <c r="BB32" s="28">
        <v>21</v>
      </c>
      <c r="BC32" s="28">
        <v>2865</v>
      </c>
      <c r="BD32" s="28">
        <v>928</v>
      </c>
      <c r="BE32" s="28">
        <v>226</v>
      </c>
      <c r="BF32" s="24">
        <v>625</v>
      </c>
      <c r="BG32" s="24">
        <v>0</v>
      </c>
      <c r="BH32" s="24">
        <v>0</v>
      </c>
      <c r="BI32" s="24">
        <v>0</v>
      </c>
      <c r="BJ32" s="24">
        <v>334</v>
      </c>
      <c r="BK32" s="28">
        <v>460</v>
      </c>
      <c r="BL32" s="28">
        <v>0</v>
      </c>
      <c r="BM32" s="28">
        <v>4124</v>
      </c>
      <c r="BN32" s="28">
        <v>8468</v>
      </c>
      <c r="BO32" s="28">
        <v>22428</v>
      </c>
      <c r="BP32" s="47">
        <v>0</v>
      </c>
      <c r="BQ32" s="28">
        <v>0</v>
      </c>
      <c r="BR32" s="28">
        <v>9540</v>
      </c>
      <c r="BS32" s="28">
        <v>74698</v>
      </c>
      <c r="BT32" s="36">
        <v>0</v>
      </c>
      <c r="BU32" s="39">
        <v>174110</v>
      </c>
      <c r="BV32" s="39">
        <v>174110</v>
      </c>
      <c r="BW32" s="43">
        <v>0</v>
      </c>
      <c r="BX32" s="36">
        <v>0</v>
      </c>
      <c r="BY32" s="43">
        <v>30820</v>
      </c>
      <c r="BZ32" s="5">
        <v>0</v>
      </c>
      <c r="CA32" s="5">
        <v>0</v>
      </c>
      <c r="CB32" s="6">
        <v>36320</v>
      </c>
      <c r="CC32" s="28">
        <v>0</v>
      </c>
      <c r="CD32" s="36">
        <v>36320</v>
      </c>
      <c r="CE32" s="36">
        <v>0</v>
      </c>
      <c r="CF32" s="36">
        <v>0</v>
      </c>
      <c r="CG32" s="43">
        <v>0</v>
      </c>
      <c r="CH32" s="47">
        <v>0</v>
      </c>
      <c r="CI32" s="55">
        <f t="shared" si="25"/>
        <v>520358</v>
      </c>
      <c r="CJ32" s="55">
        <f t="shared" si="37"/>
        <v>174110</v>
      </c>
      <c r="CK32" s="55">
        <f t="shared" si="38"/>
        <v>36320</v>
      </c>
      <c r="CL32" s="55">
        <f t="shared" si="39"/>
        <v>959</v>
      </c>
      <c r="CM32" s="55">
        <f t="shared" si="40"/>
        <v>731747</v>
      </c>
      <c r="CN32" s="59">
        <f t="shared" si="41"/>
        <v>71.111736706812607</v>
      </c>
      <c r="CO32" s="59">
        <v>71.111736706812607</v>
      </c>
      <c r="CP32" s="59">
        <v>71.111736706812607</v>
      </c>
      <c r="CQ32" s="55">
        <f t="shared" si="26"/>
        <v>378.16382428940568</v>
      </c>
      <c r="CR32" s="55">
        <f t="shared" si="42"/>
        <v>762567</v>
      </c>
      <c r="CS32" s="55">
        <f t="shared" si="27"/>
        <v>394.09147286821707</v>
      </c>
      <c r="CT32" s="55">
        <f t="shared" si="28"/>
        <v>762567</v>
      </c>
      <c r="CU32" s="55">
        <f t="shared" si="29"/>
        <v>394.09147286821707</v>
      </c>
      <c r="CV32" s="55">
        <f t="shared" si="43"/>
        <v>40.437726098191213</v>
      </c>
      <c r="CW32" s="55">
        <f t="shared" si="30"/>
        <v>19.395348837209301</v>
      </c>
      <c r="CX32" s="55">
        <f t="shared" si="44"/>
        <v>28.527131782945737</v>
      </c>
      <c r="CY32" s="55">
        <f t="shared" si="31"/>
        <v>9.4847545219638238</v>
      </c>
      <c r="CZ32" s="55">
        <f t="shared" si="45"/>
        <v>11.590697674418605</v>
      </c>
      <c r="DA32" s="55">
        <f t="shared" si="46"/>
        <v>93.167958656330754</v>
      </c>
      <c r="DB32" s="55">
        <f t="shared" si="32"/>
        <v>38.603617571059431</v>
      </c>
      <c r="DC32" s="55">
        <f t="shared" si="47"/>
        <v>131.7715762273902</v>
      </c>
      <c r="DD32" s="55">
        <f t="shared" si="33"/>
        <v>89.979328165374682</v>
      </c>
      <c r="DE32" s="55">
        <f t="shared" si="48"/>
        <v>7.9989664082687337</v>
      </c>
      <c r="DF32" s="55">
        <f t="shared" si="34"/>
        <v>0</v>
      </c>
      <c r="DG32" s="55">
        <f t="shared" si="35"/>
        <v>18.770025839793281</v>
      </c>
      <c r="DH32" s="55">
        <f t="shared" si="49"/>
        <v>18.770025839793281</v>
      </c>
      <c r="DI32" s="55">
        <f t="shared" si="36"/>
        <v>108.74935400516796</v>
      </c>
    </row>
    <row r="33" spans="1:113">
      <c r="A33" s="7" t="s">
        <v>463</v>
      </c>
      <c r="B33" s="3" t="s">
        <v>431</v>
      </c>
      <c r="C33" s="3" t="s">
        <v>464</v>
      </c>
      <c r="D33" s="4">
        <v>34977</v>
      </c>
      <c r="E33" s="5">
        <v>0</v>
      </c>
      <c r="F33" s="4">
        <v>4260</v>
      </c>
      <c r="G33" s="5">
        <v>0</v>
      </c>
      <c r="H33" s="28">
        <v>1210</v>
      </c>
      <c r="I33" s="28">
        <v>0</v>
      </c>
      <c r="J33" s="28">
        <v>2230</v>
      </c>
      <c r="K33" s="28">
        <v>0</v>
      </c>
      <c r="L33" s="28">
        <v>536340</v>
      </c>
      <c r="M33" s="28">
        <v>1141100</v>
      </c>
      <c r="N33" s="28">
        <v>4040</v>
      </c>
      <c r="O33" s="28">
        <v>31020</v>
      </c>
      <c r="P33" s="28">
        <v>870070</v>
      </c>
      <c r="Q33" s="28">
        <v>0</v>
      </c>
      <c r="R33" s="28">
        <v>0</v>
      </c>
      <c r="S33" s="28">
        <v>0</v>
      </c>
      <c r="T33" s="24">
        <v>0</v>
      </c>
      <c r="U33" s="28">
        <v>0</v>
      </c>
      <c r="V33" s="5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5">
        <v>0</v>
      </c>
      <c r="AC33" s="5">
        <v>0</v>
      </c>
      <c r="AD33" s="5">
        <v>0</v>
      </c>
      <c r="AE33" s="28">
        <v>0</v>
      </c>
      <c r="AF33" s="5">
        <v>0</v>
      </c>
      <c r="AG33" s="5">
        <v>0</v>
      </c>
      <c r="AH33" s="28">
        <v>0</v>
      </c>
      <c r="AI33" s="28">
        <v>0</v>
      </c>
      <c r="AJ33" s="28">
        <v>39820</v>
      </c>
      <c r="AK33" s="28">
        <v>0</v>
      </c>
      <c r="AL33" s="28">
        <v>0</v>
      </c>
      <c r="AM33" s="5">
        <v>0</v>
      </c>
      <c r="AN33" s="4">
        <v>330</v>
      </c>
      <c r="AO33" s="5">
        <v>0</v>
      </c>
      <c r="AP33" s="28">
        <v>341300</v>
      </c>
      <c r="AQ33" s="5">
        <v>0</v>
      </c>
      <c r="AR33" s="5">
        <v>0</v>
      </c>
      <c r="AS33" s="5">
        <v>0</v>
      </c>
      <c r="AT33" s="28">
        <v>2282850</v>
      </c>
      <c r="AU33" s="28">
        <v>1032590</v>
      </c>
      <c r="AV33" s="28">
        <v>3376590</v>
      </c>
      <c r="AW33" s="28">
        <v>63190</v>
      </c>
      <c r="AX33" s="32">
        <v>0</v>
      </c>
      <c r="AY33" s="32">
        <v>0</v>
      </c>
      <c r="AZ33" s="32">
        <v>0</v>
      </c>
      <c r="BA33" s="32">
        <v>0</v>
      </c>
      <c r="BB33" s="28">
        <v>1500</v>
      </c>
      <c r="BC33" s="28">
        <v>33540</v>
      </c>
      <c r="BD33" s="28">
        <v>7710</v>
      </c>
      <c r="BE33" s="28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3410</v>
      </c>
      <c r="BK33" s="28">
        <v>11915</v>
      </c>
      <c r="BL33" s="28">
        <v>0</v>
      </c>
      <c r="BM33" s="28">
        <v>55770</v>
      </c>
      <c r="BN33" s="28">
        <v>64880</v>
      </c>
      <c r="BO33" s="28">
        <v>474900</v>
      </c>
      <c r="BP33" s="47">
        <v>0</v>
      </c>
      <c r="BQ33" s="28">
        <v>0</v>
      </c>
      <c r="BR33" s="28">
        <v>157100</v>
      </c>
      <c r="BS33" s="28">
        <v>2254130</v>
      </c>
      <c r="BT33" s="37">
        <v>12960</v>
      </c>
      <c r="BU33" s="39">
        <v>5581880</v>
      </c>
      <c r="BV33" s="39">
        <v>5581880</v>
      </c>
      <c r="BW33" s="43">
        <v>0</v>
      </c>
      <c r="BX33" s="37">
        <v>0</v>
      </c>
      <c r="BY33" s="43">
        <v>604240</v>
      </c>
      <c r="BZ33" s="5">
        <v>0</v>
      </c>
      <c r="CA33" s="5">
        <v>0</v>
      </c>
      <c r="CB33" s="6">
        <v>407340</v>
      </c>
      <c r="CC33" s="28">
        <v>407340</v>
      </c>
      <c r="CD33" s="37">
        <v>0</v>
      </c>
      <c r="CE33" s="37">
        <v>0</v>
      </c>
      <c r="CF33" s="37">
        <v>0</v>
      </c>
      <c r="CG33" s="43">
        <v>0</v>
      </c>
      <c r="CH33" s="47">
        <v>0</v>
      </c>
      <c r="CI33" s="55">
        <f t="shared" si="25"/>
        <v>13191135</v>
      </c>
      <c r="CJ33" s="55">
        <f t="shared" si="37"/>
        <v>5581880</v>
      </c>
      <c r="CK33" s="55">
        <f t="shared" si="38"/>
        <v>12960</v>
      </c>
      <c r="CL33" s="55">
        <f t="shared" si="39"/>
        <v>3410</v>
      </c>
      <c r="CM33" s="55">
        <f t="shared" si="40"/>
        <v>18789385</v>
      </c>
      <c r="CN33" s="59">
        <f t="shared" si="41"/>
        <v>70.205251528988313</v>
      </c>
      <c r="CO33" s="59">
        <v>70.205251528988313</v>
      </c>
      <c r="CP33" s="59">
        <v>70.205251528988313</v>
      </c>
      <c r="CQ33" s="55">
        <f t="shared" si="26"/>
        <v>537.19258369785859</v>
      </c>
      <c r="CR33" s="55">
        <f t="shared" si="42"/>
        <v>19393625</v>
      </c>
      <c r="CS33" s="55">
        <f t="shared" si="27"/>
        <v>554.46793607227607</v>
      </c>
      <c r="CT33" s="55">
        <f t="shared" si="28"/>
        <v>19393625</v>
      </c>
      <c r="CU33" s="55">
        <f t="shared" si="29"/>
        <v>554.46793607227607</v>
      </c>
      <c r="CV33" s="55">
        <f t="shared" si="43"/>
        <v>80.601252251479551</v>
      </c>
      <c r="CW33" s="55">
        <f t="shared" si="30"/>
        <v>32.62429596592046</v>
      </c>
      <c r="CX33" s="55">
        <f t="shared" si="44"/>
        <v>29.52197158132487</v>
      </c>
      <c r="CY33" s="55">
        <f t="shared" si="31"/>
        <v>5.3783915144237646</v>
      </c>
      <c r="CZ33" s="55">
        <f t="shared" si="45"/>
        <v>13.692998255996798</v>
      </c>
      <c r="DA33" s="55">
        <f t="shared" si="46"/>
        <v>96.537438888412382</v>
      </c>
      <c r="DB33" s="55">
        <f t="shared" si="32"/>
        <v>64.446064556708691</v>
      </c>
      <c r="DC33" s="55">
        <f t="shared" si="47"/>
        <v>160.98350344512107</v>
      </c>
      <c r="DD33" s="55">
        <f t="shared" si="33"/>
        <v>159.58715727478057</v>
      </c>
      <c r="DE33" s="55">
        <f t="shared" si="48"/>
        <v>4.4512107956657232</v>
      </c>
      <c r="DF33" s="55">
        <f t="shared" si="34"/>
        <v>11.645938759756412</v>
      </c>
      <c r="DG33" s="55">
        <f t="shared" si="35"/>
        <v>0</v>
      </c>
      <c r="DH33" s="55">
        <f t="shared" si="49"/>
        <v>11.645938759756412</v>
      </c>
      <c r="DI33" s="55">
        <f t="shared" si="36"/>
        <v>159.95768647968666</v>
      </c>
    </row>
    <row r="34" spans="1:113">
      <c r="A34" s="7" t="s">
        <v>435</v>
      </c>
      <c r="B34" s="3" t="s">
        <v>431</v>
      </c>
      <c r="C34" s="3" t="s">
        <v>436</v>
      </c>
      <c r="D34" s="4">
        <v>6875</v>
      </c>
      <c r="E34" s="5">
        <v>0</v>
      </c>
      <c r="F34" s="5">
        <v>0</v>
      </c>
      <c r="G34" s="5">
        <v>0</v>
      </c>
      <c r="H34" s="28">
        <v>160</v>
      </c>
      <c r="I34" s="28">
        <v>0</v>
      </c>
      <c r="J34" s="28">
        <v>0</v>
      </c>
      <c r="K34" s="28">
        <v>0</v>
      </c>
      <c r="L34" s="28">
        <v>0</v>
      </c>
      <c r="M34" s="28">
        <v>23930</v>
      </c>
      <c r="N34" s="28">
        <v>0</v>
      </c>
      <c r="O34" s="28">
        <v>0</v>
      </c>
      <c r="P34" s="28">
        <v>199470</v>
      </c>
      <c r="Q34" s="28">
        <v>0</v>
      </c>
      <c r="R34" s="28">
        <v>220575</v>
      </c>
      <c r="S34" s="28">
        <v>0</v>
      </c>
      <c r="T34" s="25">
        <v>238</v>
      </c>
      <c r="U34" s="28">
        <v>0</v>
      </c>
      <c r="V34" s="4">
        <v>2000</v>
      </c>
      <c r="W34" s="28">
        <v>288</v>
      </c>
      <c r="X34" s="28">
        <v>0</v>
      </c>
      <c r="Y34" s="28">
        <v>0</v>
      </c>
      <c r="Z34" s="28">
        <v>0</v>
      </c>
      <c r="AA34" s="28">
        <v>0</v>
      </c>
      <c r="AB34" s="5">
        <v>0</v>
      </c>
      <c r="AC34" s="5">
        <v>0</v>
      </c>
      <c r="AD34" s="5">
        <v>0</v>
      </c>
      <c r="AE34" s="28">
        <v>0</v>
      </c>
      <c r="AF34" s="5">
        <v>0</v>
      </c>
      <c r="AG34" s="5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5">
        <v>0</v>
      </c>
      <c r="AN34" s="5">
        <v>0</v>
      </c>
      <c r="AO34" s="5">
        <v>0</v>
      </c>
      <c r="AP34" s="28">
        <v>136950</v>
      </c>
      <c r="AQ34" s="5">
        <v>0</v>
      </c>
      <c r="AR34" s="5">
        <v>0</v>
      </c>
      <c r="AS34" s="5">
        <v>0</v>
      </c>
      <c r="AT34" s="28">
        <v>326345</v>
      </c>
      <c r="AU34" s="28">
        <v>0</v>
      </c>
      <c r="AV34" s="28">
        <v>575620</v>
      </c>
      <c r="AW34" s="28">
        <v>21450</v>
      </c>
      <c r="AX34" s="33">
        <v>0</v>
      </c>
      <c r="AY34" s="33">
        <v>0</v>
      </c>
      <c r="AZ34" s="33">
        <v>0</v>
      </c>
      <c r="BA34" s="33">
        <v>0</v>
      </c>
      <c r="BB34" s="28">
        <v>530</v>
      </c>
      <c r="BC34" s="28">
        <v>16880</v>
      </c>
      <c r="BD34" s="28">
        <v>2050</v>
      </c>
      <c r="BE34" s="28">
        <v>1270</v>
      </c>
      <c r="BF34" s="25">
        <v>3728</v>
      </c>
      <c r="BG34" s="25">
        <v>0</v>
      </c>
      <c r="BH34" s="25">
        <v>0</v>
      </c>
      <c r="BI34" s="25">
        <v>0</v>
      </c>
      <c r="BJ34" s="25">
        <v>331</v>
      </c>
      <c r="BK34" s="28">
        <v>540</v>
      </c>
      <c r="BL34" s="28">
        <v>66</v>
      </c>
      <c r="BM34" s="28">
        <v>15770</v>
      </c>
      <c r="BN34" s="28">
        <v>10990</v>
      </c>
      <c r="BO34" s="28">
        <v>129220</v>
      </c>
      <c r="BP34" s="47">
        <v>0</v>
      </c>
      <c r="BQ34" s="28">
        <v>110</v>
      </c>
      <c r="BR34" s="28">
        <v>11780</v>
      </c>
      <c r="BS34" s="28">
        <v>193960</v>
      </c>
      <c r="BT34" s="36">
        <v>0</v>
      </c>
      <c r="BU34" s="39">
        <v>771470</v>
      </c>
      <c r="BV34" s="39">
        <v>771470</v>
      </c>
      <c r="BW34" s="43">
        <v>0</v>
      </c>
      <c r="BX34" s="36">
        <v>0</v>
      </c>
      <c r="BY34" s="43">
        <v>35240</v>
      </c>
      <c r="BZ34" s="5">
        <v>0</v>
      </c>
      <c r="CA34" s="5">
        <v>0</v>
      </c>
      <c r="CB34" s="6">
        <v>107170</v>
      </c>
      <c r="CC34" s="28">
        <v>107170</v>
      </c>
      <c r="CD34" s="36">
        <v>0</v>
      </c>
      <c r="CE34" s="36">
        <v>1360</v>
      </c>
      <c r="CF34" s="36">
        <v>0</v>
      </c>
      <c r="CG34" s="43">
        <v>0</v>
      </c>
      <c r="CH34" s="47">
        <v>0</v>
      </c>
      <c r="CI34" s="55">
        <f t="shared" si="25"/>
        <v>1995124</v>
      </c>
      <c r="CJ34" s="55">
        <f t="shared" si="37"/>
        <v>771470</v>
      </c>
      <c r="CK34" s="55">
        <f t="shared" si="38"/>
        <v>1360</v>
      </c>
      <c r="CL34" s="55">
        <f t="shared" si="39"/>
        <v>4297</v>
      </c>
      <c r="CM34" s="55">
        <f t="shared" si="40"/>
        <v>2772251</v>
      </c>
      <c r="CN34" s="59">
        <f t="shared" si="41"/>
        <v>71.967653722552541</v>
      </c>
      <c r="CO34" s="59">
        <v>71.967653722552541</v>
      </c>
      <c r="CP34" s="59">
        <v>71.967653722552541</v>
      </c>
      <c r="CQ34" s="55">
        <f t="shared" si="26"/>
        <v>403.23650909090907</v>
      </c>
      <c r="CR34" s="55">
        <f t="shared" si="42"/>
        <v>2807491</v>
      </c>
      <c r="CS34" s="55">
        <f t="shared" si="27"/>
        <v>408.36232727272727</v>
      </c>
      <c r="CT34" s="55">
        <f t="shared" si="28"/>
        <v>2807491</v>
      </c>
      <c r="CU34" s="55">
        <f t="shared" si="29"/>
        <v>408.36232727272727</v>
      </c>
      <c r="CV34" s="55">
        <f t="shared" si="43"/>
        <v>47.468363636363634</v>
      </c>
      <c r="CW34" s="55">
        <f t="shared" si="30"/>
        <v>3.4967272727272727</v>
      </c>
      <c r="CX34" s="55">
        <f t="shared" si="44"/>
        <v>32.083636363636366</v>
      </c>
      <c r="CY34" s="55">
        <f t="shared" si="31"/>
        <v>1.7134545454545456</v>
      </c>
      <c r="CZ34" s="55">
        <f t="shared" si="45"/>
        <v>18.795636363636362</v>
      </c>
      <c r="DA34" s="55">
        <f t="shared" si="46"/>
        <v>83.726545454545459</v>
      </c>
      <c r="DB34" s="55">
        <f t="shared" si="32"/>
        <v>28.212363636363637</v>
      </c>
      <c r="DC34" s="55">
        <f t="shared" si="47"/>
        <v>111.93890909090909</v>
      </c>
      <c r="DD34" s="55">
        <f t="shared" si="33"/>
        <v>112.21381818181818</v>
      </c>
      <c r="DE34" s="55">
        <f t="shared" si="48"/>
        <v>6.4247272727272726</v>
      </c>
      <c r="DF34" s="55">
        <f t="shared" si="34"/>
        <v>15.588363636363637</v>
      </c>
      <c r="DG34" s="55">
        <f t="shared" si="35"/>
        <v>0</v>
      </c>
      <c r="DH34" s="55">
        <f t="shared" si="49"/>
        <v>15.588363636363637</v>
      </c>
      <c r="DI34" s="55">
        <f t="shared" si="36"/>
        <v>112.41163636363636</v>
      </c>
    </row>
    <row r="35" spans="1:113">
      <c r="A35" s="7" t="s">
        <v>467</v>
      </c>
      <c r="B35" s="3" t="s">
        <v>431</v>
      </c>
      <c r="C35" s="3" t="s">
        <v>468</v>
      </c>
      <c r="D35" s="4">
        <v>3311</v>
      </c>
      <c r="E35" s="5">
        <v>0</v>
      </c>
      <c r="F35" s="5">
        <v>0</v>
      </c>
      <c r="G35" s="5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16610</v>
      </c>
      <c r="N35" s="27">
        <v>0</v>
      </c>
      <c r="O35" s="27">
        <v>0</v>
      </c>
      <c r="P35" s="27">
        <v>110395</v>
      </c>
      <c r="Q35" s="27">
        <v>0</v>
      </c>
      <c r="R35" s="27">
        <v>94150</v>
      </c>
      <c r="S35" s="27">
        <v>0</v>
      </c>
      <c r="T35" s="25">
        <v>124</v>
      </c>
      <c r="U35" s="27">
        <v>0</v>
      </c>
      <c r="V35" s="5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5">
        <v>0</v>
      </c>
      <c r="AC35" s="5">
        <v>0</v>
      </c>
      <c r="AD35" s="5">
        <v>0</v>
      </c>
      <c r="AE35" s="27">
        <v>0</v>
      </c>
      <c r="AF35" s="5">
        <v>0</v>
      </c>
      <c r="AG35" s="5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5">
        <v>0</v>
      </c>
      <c r="AN35" s="5">
        <v>0</v>
      </c>
      <c r="AO35" s="5">
        <v>0</v>
      </c>
      <c r="AP35" s="27">
        <v>0</v>
      </c>
      <c r="AQ35" s="5">
        <v>0</v>
      </c>
      <c r="AR35" s="5">
        <v>0</v>
      </c>
      <c r="AS35" s="5">
        <v>0</v>
      </c>
      <c r="AT35" s="27">
        <v>189690</v>
      </c>
      <c r="AU35" s="27">
        <v>0</v>
      </c>
      <c r="AV35" s="27">
        <v>276600</v>
      </c>
      <c r="AW35" s="27">
        <v>9280</v>
      </c>
      <c r="AX35" s="33">
        <v>0</v>
      </c>
      <c r="AY35" s="33">
        <v>0</v>
      </c>
      <c r="AZ35" s="33">
        <v>0</v>
      </c>
      <c r="BA35" s="33">
        <v>0</v>
      </c>
      <c r="BB35" s="27">
        <v>260</v>
      </c>
      <c r="BC35" s="27">
        <v>3940</v>
      </c>
      <c r="BD35" s="27">
        <v>900</v>
      </c>
      <c r="BE35" s="27">
        <v>0</v>
      </c>
      <c r="BF35" s="25">
        <v>1220</v>
      </c>
      <c r="BG35" s="25">
        <v>0</v>
      </c>
      <c r="BH35" s="25">
        <v>0</v>
      </c>
      <c r="BI35" s="25">
        <v>0</v>
      </c>
      <c r="BJ35" s="25">
        <v>239</v>
      </c>
      <c r="BK35" s="27">
        <v>1500</v>
      </c>
      <c r="BL35" s="27">
        <v>642</v>
      </c>
      <c r="BM35" s="27">
        <v>7550</v>
      </c>
      <c r="BN35" s="27">
        <v>9720</v>
      </c>
      <c r="BO35" s="27">
        <v>43430</v>
      </c>
      <c r="BP35" s="47">
        <v>0</v>
      </c>
      <c r="BQ35" s="27">
        <v>0</v>
      </c>
      <c r="BR35" s="27">
        <v>21800</v>
      </c>
      <c r="BS35" s="27">
        <v>83960</v>
      </c>
      <c r="BT35" s="36">
        <v>0</v>
      </c>
      <c r="BU35" s="39">
        <v>360605</v>
      </c>
      <c r="BV35" s="39">
        <v>360605</v>
      </c>
      <c r="BW35" s="43">
        <v>0</v>
      </c>
      <c r="BX35" s="36">
        <v>0</v>
      </c>
      <c r="BY35" s="43">
        <v>75550</v>
      </c>
      <c r="BZ35" s="5">
        <v>0</v>
      </c>
      <c r="CA35" s="5">
        <v>0</v>
      </c>
      <c r="CB35" s="6">
        <v>45920</v>
      </c>
      <c r="CC35" s="27">
        <v>45920</v>
      </c>
      <c r="CD35" s="36">
        <v>0</v>
      </c>
      <c r="CE35" s="36">
        <v>0</v>
      </c>
      <c r="CF35" s="36">
        <v>0</v>
      </c>
      <c r="CG35" s="43">
        <v>0</v>
      </c>
      <c r="CH35" s="47">
        <v>0</v>
      </c>
      <c r="CI35" s="55">
        <f t="shared" si="25"/>
        <v>916347</v>
      </c>
      <c r="CJ35" s="55">
        <f t="shared" si="37"/>
        <v>360605</v>
      </c>
      <c r="CK35" s="55">
        <f t="shared" si="38"/>
        <v>0</v>
      </c>
      <c r="CL35" s="55">
        <f t="shared" si="39"/>
        <v>1583</v>
      </c>
      <c r="CM35" s="55">
        <f t="shared" si="40"/>
        <v>1278535</v>
      </c>
      <c r="CN35" s="59">
        <f t="shared" si="41"/>
        <v>71.671639806497282</v>
      </c>
      <c r="CO35" s="59">
        <v>71.671639806497282</v>
      </c>
      <c r="CP35" s="59">
        <v>71.671639806497282</v>
      </c>
      <c r="CQ35" s="55">
        <f t="shared" si="26"/>
        <v>386.14768951978255</v>
      </c>
      <c r="CR35" s="55">
        <f t="shared" si="42"/>
        <v>1354085</v>
      </c>
      <c r="CS35" s="55">
        <f t="shared" si="27"/>
        <v>408.96556931440654</v>
      </c>
      <c r="CT35" s="55">
        <f t="shared" si="28"/>
        <v>1354085</v>
      </c>
      <c r="CU35" s="55">
        <f t="shared" si="29"/>
        <v>408.96556931440654</v>
      </c>
      <c r="CV35" s="55">
        <f t="shared" si="43"/>
        <v>57.290848686197521</v>
      </c>
      <c r="CW35" s="55">
        <f t="shared" si="30"/>
        <v>5.0166112956810629</v>
      </c>
      <c r="CX35" s="55">
        <f t="shared" si="44"/>
        <v>28.43551797040169</v>
      </c>
      <c r="CY35" s="55">
        <f t="shared" si="31"/>
        <v>6.5841135608577472</v>
      </c>
      <c r="CZ35" s="55">
        <f t="shared" si="45"/>
        <v>13.116883116883116</v>
      </c>
      <c r="DA35" s="55">
        <f t="shared" si="46"/>
        <v>83.539716097855631</v>
      </c>
      <c r="DB35" s="55">
        <f t="shared" si="32"/>
        <v>25.357897916037452</v>
      </c>
      <c r="DC35" s="55">
        <f t="shared" si="47"/>
        <v>108.89761401389308</v>
      </c>
      <c r="DD35" s="55">
        <f t="shared" si="33"/>
        <v>108.91120507399577</v>
      </c>
      <c r="DE35" s="55">
        <f t="shared" si="48"/>
        <v>6.4844457867713681</v>
      </c>
      <c r="DF35" s="55">
        <f t="shared" si="34"/>
        <v>13.868921775898521</v>
      </c>
      <c r="DG35" s="55">
        <f t="shared" si="35"/>
        <v>0</v>
      </c>
      <c r="DH35" s="55">
        <f t="shared" si="49"/>
        <v>13.868921775898521</v>
      </c>
      <c r="DI35" s="55">
        <f t="shared" si="36"/>
        <v>108.91120507399577</v>
      </c>
    </row>
    <row r="36" spans="1:113">
      <c r="A36" s="7" t="s">
        <v>455</v>
      </c>
      <c r="B36" s="3" t="s">
        <v>431</v>
      </c>
      <c r="C36" s="3" t="s">
        <v>456</v>
      </c>
      <c r="D36" s="4">
        <v>693</v>
      </c>
      <c r="E36" s="5">
        <v>0</v>
      </c>
      <c r="F36" s="5">
        <v>0</v>
      </c>
      <c r="G36" s="5">
        <v>0</v>
      </c>
      <c r="H36" s="27">
        <v>0</v>
      </c>
      <c r="I36" s="27">
        <v>0</v>
      </c>
      <c r="J36" s="27">
        <v>56</v>
      </c>
      <c r="K36" s="27">
        <v>0</v>
      </c>
      <c r="L36" s="27">
        <v>822</v>
      </c>
      <c r="M36" s="27">
        <v>11475</v>
      </c>
      <c r="N36" s="27">
        <v>0</v>
      </c>
      <c r="O36" s="27">
        <v>0</v>
      </c>
      <c r="P36" s="27">
        <v>0</v>
      </c>
      <c r="Q36" s="27">
        <v>0</v>
      </c>
      <c r="R36" s="27">
        <v>20319</v>
      </c>
      <c r="S36" s="27">
        <v>0</v>
      </c>
      <c r="T36" s="24">
        <v>0</v>
      </c>
      <c r="U36" s="27">
        <v>0</v>
      </c>
      <c r="V36" s="5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5">
        <v>0</v>
      </c>
      <c r="AC36" s="5">
        <v>0</v>
      </c>
      <c r="AD36" s="5">
        <v>0</v>
      </c>
      <c r="AE36" s="27">
        <v>0</v>
      </c>
      <c r="AF36" s="5">
        <v>0</v>
      </c>
      <c r="AG36" s="5">
        <v>0</v>
      </c>
      <c r="AH36" s="27">
        <v>0</v>
      </c>
      <c r="AI36" s="27">
        <v>3194</v>
      </c>
      <c r="AJ36" s="27">
        <v>0</v>
      </c>
      <c r="AK36" s="27">
        <v>0</v>
      </c>
      <c r="AL36" s="27">
        <v>0</v>
      </c>
      <c r="AM36" s="5">
        <v>0</v>
      </c>
      <c r="AN36" s="5">
        <v>0</v>
      </c>
      <c r="AO36" s="5">
        <v>0</v>
      </c>
      <c r="AP36" s="27">
        <v>0</v>
      </c>
      <c r="AQ36" s="5">
        <v>0</v>
      </c>
      <c r="AR36" s="5">
        <v>0</v>
      </c>
      <c r="AS36" s="5">
        <v>0</v>
      </c>
      <c r="AT36" s="27">
        <v>14886</v>
      </c>
      <c r="AU36" s="27">
        <v>1800</v>
      </c>
      <c r="AV36" s="27">
        <v>36790</v>
      </c>
      <c r="AW36" s="27">
        <v>2084</v>
      </c>
      <c r="AX36" s="32">
        <v>0</v>
      </c>
      <c r="AY36" s="32">
        <v>0</v>
      </c>
      <c r="AZ36" s="32">
        <v>0</v>
      </c>
      <c r="BA36" s="32">
        <v>0</v>
      </c>
      <c r="BB36" s="27">
        <v>11</v>
      </c>
      <c r="BC36" s="27">
        <v>749</v>
      </c>
      <c r="BD36" s="27">
        <v>209</v>
      </c>
      <c r="BE36" s="27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108</v>
      </c>
      <c r="BK36" s="27">
        <v>83</v>
      </c>
      <c r="BL36" s="27">
        <v>49</v>
      </c>
      <c r="BM36" s="27">
        <v>1114</v>
      </c>
      <c r="BN36" s="27">
        <v>2048</v>
      </c>
      <c r="BO36" s="27">
        <v>4766</v>
      </c>
      <c r="BP36" s="47">
        <v>0</v>
      </c>
      <c r="BQ36" s="27">
        <v>906</v>
      </c>
      <c r="BR36" s="27">
        <v>2222</v>
      </c>
      <c r="BS36" s="27">
        <v>24511</v>
      </c>
      <c r="BT36" s="36">
        <v>0</v>
      </c>
      <c r="BU36" s="39">
        <v>132278</v>
      </c>
      <c r="BV36" s="39">
        <v>132278</v>
      </c>
      <c r="BW36" s="43">
        <v>0</v>
      </c>
      <c r="BX36" s="36">
        <v>0</v>
      </c>
      <c r="BY36" s="43">
        <v>11283</v>
      </c>
      <c r="BZ36" s="5">
        <v>0</v>
      </c>
      <c r="CA36" s="5">
        <v>0</v>
      </c>
      <c r="CB36" s="6">
        <v>1932</v>
      </c>
      <c r="CC36" s="27">
        <v>0</v>
      </c>
      <c r="CD36" s="36">
        <v>1932</v>
      </c>
      <c r="CE36" s="36">
        <v>0</v>
      </c>
      <c r="CF36" s="36">
        <v>0</v>
      </c>
      <c r="CG36" s="43">
        <v>0</v>
      </c>
      <c r="CH36" s="47">
        <v>0</v>
      </c>
      <c r="CI36" s="55">
        <f t="shared" si="25"/>
        <v>128094</v>
      </c>
      <c r="CJ36" s="55">
        <f t="shared" si="37"/>
        <v>132278</v>
      </c>
      <c r="CK36" s="55">
        <f t="shared" si="38"/>
        <v>1932</v>
      </c>
      <c r="CL36" s="55">
        <f t="shared" si="39"/>
        <v>108</v>
      </c>
      <c r="CM36" s="55">
        <f t="shared" si="40"/>
        <v>262412</v>
      </c>
      <c r="CN36" s="59">
        <f t="shared" si="41"/>
        <v>48.814078624453153</v>
      </c>
      <c r="CO36" s="59">
        <v>48.814078624453153</v>
      </c>
      <c r="CP36" s="59">
        <v>48.814078624453153</v>
      </c>
      <c r="CQ36" s="55">
        <f t="shared" si="26"/>
        <v>378.66089466089466</v>
      </c>
      <c r="CR36" s="55">
        <f t="shared" si="42"/>
        <v>273695</v>
      </c>
      <c r="CS36" s="55">
        <f t="shared" si="27"/>
        <v>394.94227994227992</v>
      </c>
      <c r="CT36" s="55">
        <f t="shared" si="28"/>
        <v>273695</v>
      </c>
      <c r="CU36" s="55">
        <f t="shared" si="29"/>
        <v>394.94227994227992</v>
      </c>
      <c r="CV36" s="55">
        <f t="shared" si="43"/>
        <v>22.666666666666668</v>
      </c>
      <c r="CW36" s="55">
        <f t="shared" si="30"/>
        <v>17.865800865800868</v>
      </c>
      <c r="CX36" s="55">
        <f t="shared" si="44"/>
        <v>31.917748917748916</v>
      </c>
      <c r="CY36" s="55">
        <f t="shared" si="31"/>
        <v>3.2063492063492065</v>
      </c>
      <c r="CZ36" s="55">
        <f t="shared" si="45"/>
        <v>6.8773448773448775</v>
      </c>
      <c r="DA36" s="55">
        <f t="shared" si="46"/>
        <v>53.088023088023085</v>
      </c>
      <c r="DB36" s="55">
        <f t="shared" si="32"/>
        <v>35.369408369408369</v>
      </c>
      <c r="DC36" s="55">
        <f t="shared" si="47"/>
        <v>88.457431457431454</v>
      </c>
      <c r="DD36" s="55">
        <f t="shared" si="33"/>
        <v>190.87734487734488</v>
      </c>
      <c r="DE36" s="55">
        <f t="shared" si="48"/>
        <v>5.6594516594516593</v>
      </c>
      <c r="DF36" s="55">
        <f t="shared" si="34"/>
        <v>0</v>
      </c>
      <c r="DG36" s="55">
        <f t="shared" si="35"/>
        <v>2.7878787878787881</v>
      </c>
      <c r="DH36" s="55">
        <f t="shared" si="49"/>
        <v>2.7878787878787881</v>
      </c>
      <c r="DI36" s="55">
        <f t="shared" si="36"/>
        <v>193.66522366522366</v>
      </c>
    </row>
    <row r="37" spans="1:113">
      <c r="A37" s="7" t="s">
        <v>445</v>
      </c>
      <c r="B37" s="3" t="s">
        <v>431</v>
      </c>
      <c r="C37" s="3" t="s">
        <v>446</v>
      </c>
      <c r="D37" s="4">
        <v>4508</v>
      </c>
      <c r="E37" s="5">
        <v>0</v>
      </c>
      <c r="F37" s="5">
        <v>0</v>
      </c>
      <c r="G37" s="5">
        <v>0</v>
      </c>
      <c r="H37" s="28">
        <v>49</v>
      </c>
      <c r="I37" s="28">
        <v>0</v>
      </c>
      <c r="J37" s="28">
        <v>0</v>
      </c>
      <c r="K37" s="28">
        <v>0</v>
      </c>
      <c r="L37" s="28">
        <v>5893</v>
      </c>
      <c r="M37" s="28">
        <v>98335</v>
      </c>
      <c r="N37" s="28">
        <v>0</v>
      </c>
      <c r="O37" s="28">
        <v>16625</v>
      </c>
      <c r="P37" s="28">
        <v>0</v>
      </c>
      <c r="Q37" s="28">
        <v>0</v>
      </c>
      <c r="R37" s="28">
        <v>125454</v>
      </c>
      <c r="S37" s="28">
        <v>0</v>
      </c>
      <c r="T37" s="24">
        <v>0</v>
      </c>
      <c r="U37" s="28">
        <v>2645</v>
      </c>
      <c r="V37" s="5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5">
        <v>0</v>
      </c>
      <c r="AC37" s="5">
        <v>0</v>
      </c>
      <c r="AD37" s="5">
        <v>0</v>
      </c>
      <c r="AE37" s="28">
        <v>0</v>
      </c>
      <c r="AF37" s="5">
        <v>0</v>
      </c>
      <c r="AG37" s="5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5">
        <v>0</v>
      </c>
      <c r="AN37" s="5">
        <v>0</v>
      </c>
      <c r="AO37" s="5">
        <v>0</v>
      </c>
      <c r="AP37" s="28">
        <v>40724</v>
      </c>
      <c r="AQ37" s="5">
        <v>0</v>
      </c>
      <c r="AR37" s="5">
        <v>0</v>
      </c>
      <c r="AS37" s="5">
        <v>0</v>
      </c>
      <c r="AT37" s="28">
        <v>178671</v>
      </c>
      <c r="AU37" s="28">
        <v>0</v>
      </c>
      <c r="AV37" s="28">
        <v>366165</v>
      </c>
      <c r="AW37" s="28">
        <v>11960</v>
      </c>
      <c r="AX37" s="32">
        <v>0</v>
      </c>
      <c r="AY37" s="32">
        <v>0</v>
      </c>
      <c r="AZ37" s="32">
        <v>0</v>
      </c>
      <c r="BA37" s="32">
        <v>0</v>
      </c>
      <c r="BB37" s="28">
        <v>35</v>
      </c>
      <c r="BC37" s="28">
        <v>4775</v>
      </c>
      <c r="BD37" s="28">
        <v>1549</v>
      </c>
      <c r="BE37" s="28">
        <v>372</v>
      </c>
      <c r="BF37" s="24">
        <v>1034</v>
      </c>
      <c r="BG37" s="24">
        <v>0</v>
      </c>
      <c r="BH37" s="24">
        <v>0</v>
      </c>
      <c r="BI37" s="24">
        <v>0</v>
      </c>
      <c r="BJ37" s="24">
        <v>492</v>
      </c>
      <c r="BK37" s="28">
        <v>866</v>
      </c>
      <c r="BL37" s="28">
        <v>0</v>
      </c>
      <c r="BM37" s="28">
        <v>6878</v>
      </c>
      <c r="BN37" s="28">
        <v>14126</v>
      </c>
      <c r="BO37" s="28">
        <v>37380</v>
      </c>
      <c r="BP37" s="47">
        <v>0</v>
      </c>
      <c r="BQ37" s="28">
        <v>0</v>
      </c>
      <c r="BR37" s="28">
        <v>15900</v>
      </c>
      <c r="BS37" s="28">
        <v>202450</v>
      </c>
      <c r="BT37" s="36">
        <v>0</v>
      </c>
      <c r="BU37" s="39">
        <v>337220</v>
      </c>
      <c r="BV37" s="39">
        <v>337220</v>
      </c>
      <c r="BW37" s="43">
        <v>0</v>
      </c>
      <c r="BX37" s="36">
        <v>0</v>
      </c>
      <c r="BY37" s="43">
        <v>73120</v>
      </c>
      <c r="BZ37" s="5">
        <v>0</v>
      </c>
      <c r="CA37" s="5">
        <v>0</v>
      </c>
      <c r="CB37" s="6">
        <v>42860</v>
      </c>
      <c r="CC37" s="28">
        <v>0</v>
      </c>
      <c r="CD37" s="36">
        <v>42860</v>
      </c>
      <c r="CE37" s="36">
        <v>0</v>
      </c>
      <c r="CF37" s="36">
        <v>0</v>
      </c>
      <c r="CG37" s="43">
        <v>0</v>
      </c>
      <c r="CH37" s="47">
        <v>0</v>
      </c>
      <c r="CI37" s="55">
        <f t="shared" si="25"/>
        <v>1130852</v>
      </c>
      <c r="CJ37" s="55">
        <f t="shared" si="37"/>
        <v>337220</v>
      </c>
      <c r="CK37" s="55">
        <f t="shared" si="38"/>
        <v>42860</v>
      </c>
      <c r="CL37" s="55">
        <f t="shared" si="39"/>
        <v>1526</v>
      </c>
      <c r="CM37" s="55">
        <f t="shared" si="40"/>
        <v>1512458</v>
      </c>
      <c r="CN37" s="59">
        <f t="shared" si="41"/>
        <v>74.769150614430274</v>
      </c>
      <c r="CO37" s="59">
        <v>74.769150614430274</v>
      </c>
      <c r="CP37" s="59">
        <v>74.769150614430274</v>
      </c>
      <c r="CQ37" s="55">
        <f t="shared" si="26"/>
        <v>335.50532386867792</v>
      </c>
      <c r="CR37" s="55">
        <f t="shared" si="42"/>
        <v>1585578</v>
      </c>
      <c r="CS37" s="55">
        <f t="shared" si="27"/>
        <v>351.72537710736469</v>
      </c>
      <c r="CT37" s="55">
        <f t="shared" si="28"/>
        <v>1585578</v>
      </c>
      <c r="CU37" s="55">
        <f t="shared" si="29"/>
        <v>351.72537710736469</v>
      </c>
      <c r="CV37" s="55">
        <f t="shared" si="43"/>
        <v>40.941437444543034</v>
      </c>
      <c r="CW37" s="55">
        <f t="shared" si="30"/>
        <v>21.813442768411711</v>
      </c>
      <c r="CX37" s="55">
        <f t="shared" si="44"/>
        <v>27.829192546583851</v>
      </c>
      <c r="CY37" s="55">
        <f t="shared" si="31"/>
        <v>7.2149511978704526</v>
      </c>
      <c r="CZ37" s="55">
        <f t="shared" si="45"/>
        <v>8.29192546583851</v>
      </c>
      <c r="DA37" s="55">
        <f t="shared" si="46"/>
        <v>81.225598935226259</v>
      </c>
      <c r="DB37" s="55">
        <f t="shared" si="32"/>
        <v>44.909050576752442</v>
      </c>
      <c r="DC37" s="55">
        <f t="shared" si="47"/>
        <v>126.13464951197869</v>
      </c>
      <c r="DD37" s="55">
        <f t="shared" si="33"/>
        <v>74.804791481810113</v>
      </c>
      <c r="DE37" s="55">
        <f t="shared" si="48"/>
        <v>5.7262644188110023</v>
      </c>
      <c r="DF37" s="55">
        <f t="shared" si="34"/>
        <v>0</v>
      </c>
      <c r="DG37" s="55">
        <f t="shared" si="35"/>
        <v>9.5075421472936998</v>
      </c>
      <c r="DH37" s="55">
        <f t="shared" si="49"/>
        <v>9.5075421472936998</v>
      </c>
      <c r="DI37" s="55">
        <f t="shared" si="36"/>
        <v>84.312333629103819</v>
      </c>
    </row>
    <row r="38" spans="1:113">
      <c r="A38" s="7" t="s">
        <v>443</v>
      </c>
      <c r="B38" s="3" t="s">
        <v>431</v>
      </c>
      <c r="C38" s="3" t="s">
        <v>444</v>
      </c>
      <c r="D38" s="4">
        <v>1985</v>
      </c>
      <c r="E38" s="5">
        <v>0</v>
      </c>
      <c r="F38" s="5">
        <v>0</v>
      </c>
      <c r="G38" s="5">
        <v>0</v>
      </c>
      <c r="H38" s="27">
        <v>0</v>
      </c>
      <c r="I38" s="27">
        <v>0</v>
      </c>
      <c r="J38" s="27">
        <v>216</v>
      </c>
      <c r="K38" s="27">
        <v>0</v>
      </c>
      <c r="L38" s="27">
        <v>17673</v>
      </c>
      <c r="M38" s="27">
        <v>39793</v>
      </c>
      <c r="N38" s="27">
        <v>0</v>
      </c>
      <c r="O38" s="27">
        <v>0</v>
      </c>
      <c r="P38" s="27">
        <v>0</v>
      </c>
      <c r="Q38" s="27">
        <v>0</v>
      </c>
      <c r="R38" s="27">
        <v>40224</v>
      </c>
      <c r="S38" s="27">
        <v>0</v>
      </c>
      <c r="T38" s="24">
        <v>0</v>
      </c>
      <c r="U38" s="27">
        <v>0</v>
      </c>
      <c r="V38" s="5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5">
        <v>0</v>
      </c>
      <c r="AC38" s="5">
        <v>0</v>
      </c>
      <c r="AD38" s="5">
        <v>0</v>
      </c>
      <c r="AE38" s="27">
        <v>0</v>
      </c>
      <c r="AF38" s="5">
        <v>0</v>
      </c>
      <c r="AG38" s="5">
        <v>0</v>
      </c>
      <c r="AH38" s="27">
        <v>0</v>
      </c>
      <c r="AI38" s="27">
        <v>12485</v>
      </c>
      <c r="AJ38" s="27">
        <v>0</v>
      </c>
      <c r="AK38" s="27">
        <v>0</v>
      </c>
      <c r="AL38" s="27">
        <v>0</v>
      </c>
      <c r="AM38" s="5">
        <v>0</v>
      </c>
      <c r="AN38" s="5">
        <v>0</v>
      </c>
      <c r="AO38" s="5">
        <v>0</v>
      </c>
      <c r="AP38" s="27">
        <v>0</v>
      </c>
      <c r="AQ38" s="5">
        <v>0</v>
      </c>
      <c r="AR38" s="5">
        <v>0</v>
      </c>
      <c r="AS38" s="5">
        <v>0</v>
      </c>
      <c r="AT38" s="27">
        <v>74028</v>
      </c>
      <c r="AU38" s="27">
        <v>5114</v>
      </c>
      <c r="AV38" s="27">
        <v>136890</v>
      </c>
      <c r="AW38" s="27">
        <v>10275</v>
      </c>
      <c r="AX38" s="32">
        <v>0</v>
      </c>
      <c r="AY38" s="32">
        <v>0</v>
      </c>
      <c r="AZ38" s="32">
        <v>0</v>
      </c>
      <c r="BA38" s="32">
        <v>0</v>
      </c>
      <c r="BB38" s="27">
        <v>44</v>
      </c>
      <c r="BC38" s="27">
        <v>2927</v>
      </c>
      <c r="BD38" s="27">
        <v>542</v>
      </c>
      <c r="BE38" s="27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425</v>
      </c>
      <c r="BK38" s="27">
        <v>327</v>
      </c>
      <c r="BL38" s="27">
        <v>202</v>
      </c>
      <c r="BM38" s="27">
        <v>4358</v>
      </c>
      <c r="BN38" s="27">
        <v>8008</v>
      </c>
      <c r="BO38" s="27">
        <v>18631</v>
      </c>
      <c r="BP38" s="47">
        <v>0</v>
      </c>
      <c r="BQ38" s="27">
        <v>3542</v>
      </c>
      <c r="BR38" s="27">
        <v>8684</v>
      </c>
      <c r="BS38" s="27">
        <v>132568</v>
      </c>
      <c r="BT38" s="36">
        <v>0</v>
      </c>
      <c r="BU38" s="39">
        <v>294640</v>
      </c>
      <c r="BV38" s="39">
        <v>294640</v>
      </c>
      <c r="BW38" s="43">
        <v>0</v>
      </c>
      <c r="BX38" s="36">
        <v>0</v>
      </c>
      <c r="BY38" s="43">
        <v>32322</v>
      </c>
      <c r="BZ38" s="5">
        <v>0</v>
      </c>
      <c r="CA38" s="5">
        <v>0</v>
      </c>
      <c r="CB38" s="6">
        <v>9772</v>
      </c>
      <c r="CC38" s="27">
        <v>0</v>
      </c>
      <c r="CD38" s="36">
        <v>9772</v>
      </c>
      <c r="CE38" s="36">
        <v>0</v>
      </c>
      <c r="CF38" s="36">
        <v>0</v>
      </c>
      <c r="CG38" s="43">
        <v>0</v>
      </c>
      <c r="CH38" s="47">
        <v>0</v>
      </c>
      <c r="CI38" s="55">
        <f t="shared" si="25"/>
        <v>516531</v>
      </c>
      <c r="CJ38" s="55">
        <f t="shared" si="37"/>
        <v>294640</v>
      </c>
      <c r="CK38" s="55">
        <f t="shared" si="38"/>
        <v>9772</v>
      </c>
      <c r="CL38" s="55">
        <f t="shared" si="39"/>
        <v>425</v>
      </c>
      <c r="CM38" s="55">
        <f t="shared" si="40"/>
        <v>821368</v>
      </c>
      <c r="CN38" s="59">
        <f t="shared" si="41"/>
        <v>62.886671991117261</v>
      </c>
      <c r="CO38" s="59">
        <v>62.886671991117261</v>
      </c>
      <c r="CP38" s="59">
        <v>62.886671991117261</v>
      </c>
      <c r="CQ38" s="55">
        <f t="shared" si="26"/>
        <v>413.78740554156172</v>
      </c>
      <c r="CR38" s="55">
        <f t="shared" si="42"/>
        <v>853690</v>
      </c>
      <c r="CS38" s="55">
        <f t="shared" si="27"/>
        <v>430.0705289672544</v>
      </c>
      <c r="CT38" s="55">
        <f t="shared" si="28"/>
        <v>853690</v>
      </c>
      <c r="CU38" s="55">
        <f t="shared" si="29"/>
        <v>430.0705289672544</v>
      </c>
      <c r="CV38" s="55">
        <f t="shared" si="43"/>
        <v>46.196977329974814</v>
      </c>
      <c r="CW38" s="55">
        <f t="shared" si="30"/>
        <v>21.831234256926951</v>
      </c>
      <c r="CX38" s="55">
        <f t="shared" si="44"/>
        <v>22.840302267002517</v>
      </c>
      <c r="CY38" s="55">
        <f t="shared" si="31"/>
        <v>4.3748110831234257</v>
      </c>
      <c r="CZ38" s="55">
        <f t="shared" si="45"/>
        <v>9.3858942065491178</v>
      </c>
      <c r="DA38" s="55">
        <f t="shared" si="46"/>
        <v>68.962216624685141</v>
      </c>
      <c r="DB38" s="55">
        <f t="shared" si="32"/>
        <v>66.784886649874053</v>
      </c>
      <c r="DC38" s="55">
        <f t="shared" si="47"/>
        <v>135.74710327455921</v>
      </c>
      <c r="DD38" s="55">
        <f t="shared" si="33"/>
        <v>148.43324937027708</v>
      </c>
      <c r="DE38" s="55">
        <f t="shared" si="48"/>
        <v>7.7264483627204026</v>
      </c>
      <c r="DF38" s="55">
        <f t="shared" si="34"/>
        <v>0</v>
      </c>
      <c r="DG38" s="55">
        <f t="shared" si="35"/>
        <v>4.9229219143576826</v>
      </c>
      <c r="DH38" s="55">
        <f t="shared" si="49"/>
        <v>4.9229219143576826</v>
      </c>
      <c r="DI38" s="55">
        <f t="shared" si="36"/>
        <v>153.35617128463477</v>
      </c>
    </row>
    <row r="39" spans="1:113">
      <c r="A39" s="7" t="s">
        <v>441</v>
      </c>
      <c r="B39" s="3" t="s">
        <v>431</v>
      </c>
      <c r="C39" s="3" t="s">
        <v>442</v>
      </c>
      <c r="D39" s="4">
        <v>2057</v>
      </c>
      <c r="E39" s="5">
        <v>0</v>
      </c>
      <c r="F39" s="5">
        <v>0</v>
      </c>
      <c r="G39" s="5">
        <v>0</v>
      </c>
      <c r="H39" s="28">
        <v>24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59480</v>
      </c>
      <c r="Q39" s="28">
        <v>0</v>
      </c>
      <c r="R39" s="28">
        <v>72430</v>
      </c>
      <c r="S39" s="28">
        <v>0</v>
      </c>
      <c r="T39" s="25">
        <v>24</v>
      </c>
      <c r="U39" s="28">
        <v>0</v>
      </c>
      <c r="V39" s="5">
        <v>0</v>
      </c>
      <c r="W39" s="28">
        <v>79</v>
      </c>
      <c r="X39" s="28">
        <v>0</v>
      </c>
      <c r="Y39" s="28">
        <v>0</v>
      </c>
      <c r="Z39" s="28">
        <v>398</v>
      </c>
      <c r="AA39" s="28">
        <v>0</v>
      </c>
      <c r="AB39" s="5">
        <v>0</v>
      </c>
      <c r="AC39" s="5">
        <v>0</v>
      </c>
      <c r="AD39" s="5">
        <v>0</v>
      </c>
      <c r="AE39" s="28">
        <v>0</v>
      </c>
      <c r="AF39" s="5">
        <v>0</v>
      </c>
      <c r="AG39" s="5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5">
        <v>0</v>
      </c>
      <c r="AN39" s="5">
        <v>0</v>
      </c>
      <c r="AO39" s="5">
        <v>0</v>
      </c>
      <c r="AP39" s="28">
        <v>0</v>
      </c>
      <c r="AQ39" s="5">
        <v>0</v>
      </c>
      <c r="AR39" s="5">
        <v>0</v>
      </c>
      <c r="AS39" s="5">
        <v>0</v>
      </c>
      <c r="AT39" s="28">
        <v>91002</v>
      </c>
      <c r="AU39" s="28">
        <v>0</v>
      </c>
      <c r="AV39" s="28">
        <v>196680</v>
      </c>
      <c r="AW39" s="28">
        <v>5780</v>
      </c>
      <c r="AX39" s="33">
        <v>0</v>
      </c>
      <c r="AY39" s="33">
        <v>0</v>
      </c>
      <c r="AZ39" s="33">
        <v>0</v>
      </c>
      <c r="BA39" s="33">
        <v>0</v>
      </c>
      <c r="BB39" s="28">
        <v>17</v>
      </c>
      <c r="BC39" s="28">
        <v>498</v>
      </c>
      <c r="BD39" s="28">
        <v>651</v>
      </c>
      <c r="BE39" s="28">
        <v>103</v>
      </c>
      <c r="BF39" s="25">
        <v>0</v>
      </c>
      <c r="BG39" s="25">
        <v>0</v>
      </c>
      <c r="BH39" s="25">
        <v>0</v>
      </c>
      <c r="BI39" s="25">
        <v>0</v>
      </c>
      <c r="BJ39" s="25">
        <v>146</v>
      </c>
      <c r="BK39" s="28">
        <v>299</v>
      </c>
      <c r="BL39" s="28">
        <v>8</v>
      </c>
      <c r="BM39" s="28">
        <v>1335</v>
      </c>
      <c r="BN39" s="28">
        <v>3214</v>
      </c>
      <c r="BO39" s="28">
        <v>18021</v>
      </c>
      <c r="BP39" s="47">
        <v>0</v>
      </c>
      <c r="BQ39" s="28">
        <v>4304</v>
      </c>
      <c r="BR39" s="28">
        <v>6206</v>
      </c>
      <c r="BS39" s="28">
        <v>28191</v>
      </c>
      <c r="BT39" s="36">
        <v>0</v>
      </c>
      <c r="BU39" s="39">
        <v>216415</v>
      </c>
      <c r="BV39" s="39">
        <v>216415</v>
      </c>
      <c r="BW39" s="43">
        <v>0</v>
      </c>
      <c r="BX39" s="36">
        <v>0</v>
      </c>
      <c r="BY39" s="43">
        <v>1360</v>
      </c>
      <c r="BZ39" s="5">
        <v>0</v>
      </c>
      <c r="CA39" s="5">
        <v>0</v>
      </c>
      <c r="CB39" s="6">
        <v>7122</v>
      </c>
      <c r="CC39" s="28">
        <v>7122</v>
      </c>
      <c r="CD39" s="36">
        <v>0</v>
      </c>
      <c r="CE39" s="36">
        <v>0</v>
      </c>
      <c r="CF39" s="36">
        <v>0</v>
      </c>
      <c r="CG39" s="43">
        <v>0</v>
      </c>
      <c r="CH39" s="47">
        <v>0</v>
      </c>
      <c r="CI39" s="55">
        <f t="shared" si="25"/>
        <v>495842</v>
      </c>
      <c r="CJ39" s="55">
        <f t="shared" si="37"/>
        <v>216415</v>
      </c>
      <c r="CK39" s="55">
        <f t="shared" si="38"/>
        <v>0</v>
      </c>
      <c r="CL39" s="55">
        <f t="shared" si="39"/>
        <v>170</v>
      </c>
      <c r="CM39" s="55">
        <f t="shared" si="40"/>
        <v>712427</v>
      </c>
      <c r="CN39" s="59">
        <f t="shared" si="41"/>
        <v>69.598990493061038</v>
      </c>
      <c r="CO39" s="59">
        <v>69.598990493061038</v>
      </c>
      <c r="CP39" s="59">
        <v>69.598990493061038</v>
      </c>
      <c r="CQ39" s="55">
        <f t="shared" si="26"/>
        <v>346.342732134176</v>
      </c>
      <c r="CR39" s="55">
        <f t="shared" si="42"/>
        <v>713787</v>
      </c>
      <c r="CS39" s="55">
        <f t="shared" si="27"/>
        <v>347.0038891589694</v>
      </c>
      <c r="CT39" s="55">
        <f t="shared" si="28"/>
        <v>713787</v>
      </c>
      <c r="CU39" s="55">
        <f t="shared" si="29"/>
        <v>347.0038891589694</v>
      </c>
      <c r="CV39" s="55">
        <f t="shared" si="43"/>
        <v>44.240155566358773</v>
      </c>
      <c r="CW39" s="55">
        <f t="shared" si="30"/>
        <v>2.0923675255226057</v>
      </c>
      <c r="CX39" s="55">
        <f t="shared" si="44"/>
        <v>35.211473018959651</v>
      </c>
      <c r="CY39" s="55">
        <f t="shared" si="31"/>
        <v>3.0170150704910061</v>
      </c>
      <c r="CZ39" s="55">
        <f t="shared" si="45"/>
        <v>8.7608167233835683</v>
      </c>
      <c r="DA39" s="55">
        <f t="shared" si="46"/>
        <v>95.61497326203208</v>
      </c>
      <c r="DB39" s="55">
        <f t="shared" si="32"/>
        <v>13.704910063198833</v>
      </c>
      <c r="DC39" s="55">
        <f t="shared" si="47"/>
        <v>109.31988332523092</v>
      </c>
      <c r="DD39" s="55">
        <f t="shared" si="33"/>
        <v>105.20904229460379</v>
      </c>
      <c r="DE39" s="55">
        <f t="shared" si="48"/>
        <v>2.6553232863393292</v>
      </c>
      <c r="DF39" s="55">
        <f t="shared" si="34"/>
        <v>3.4623237724842002</v>
      </c>
      <c r="DG39" s="55">
        <f t="shared" si="35"/>
        <v>0</v>
      </c>
      <c r="DH39" s="55">
        <f t="shared" si="49"/>
        <v>3.4623237724842002</v>
      </c>
      <c r="DI39" s="55">
        <f t="shared" si="36"/>
        <v>105.20904229460379</v>
      </c>
    </row>
    <row r="40" spans="1:113">
      <c r="A40" s="7" t="s">
        <v>439</v>
      </c>
      <c r="B40" s="3" t="s">
        <v>431</v>
      </c>
      <c r="C40" s="3" t="s">
        <v>440</v>
      </c>
      <c r="D40" s="4">
        <v>933</v>
      </c>
      <c r="E40" s="5">
        <v>0</v>
      </c>
      <c r="F40" s="5">
        <v>0</v>
      </c>
      <c r="G40" s="5">
        <v>0</v>
      </c>
      <c r="H40" s="27">
        <v>0</v>
      </c>
      <c r="I40" s="27">
        <v>0</v>
      </c>
      <c r="J40" s="27">
        <v>24</v>
      </c>
      <c r="K40" s="27">
        <v>0</v>
      </c>
      <c r="L40" s="27">
        <v>9444</v>
      </c>
      <c r="M40" s="27">
        <v>10568</v>
      </c>
      <c r="N40" s="27">
        <v>0</v>
      </c>
      <c r="O40" s="27">
        <v>0</v>
      </c>
      <c r="P40" s="27">
        <v>0</v>
      </c>
      <c r="Q40" s="27">
        <v>0</v>
      </c>
      <c r="R40" s="27">
        <v>30296</v>
      </c>
      <c r="S40" s="27">
        <v>0</v>
      </c>
      <c r="T40" s="24">
        <v>0</v>
      </c>
      <c r="U40" s="27">
        <v>0</v>
      </c>
      <c r="V40" s="5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5">
        <v>0</v>
      </c>
      <c r="AC40" s="5">
        <v>0</v>
      </c>
      <c r="AD40" s="5">
        <v>0</v>
      </c>
      <c r="AE40" s="27">
        <v>0</v>
      </c>
      <c r="AF40" s="5">
        <v>0</v>
      </c>
      <c r="AG40" s="5">
        <v>0</v>
      </c>
      <c r="AH40" s="27">
        <v>0</v>
      </c>
      <c r="AI40" s="27">
        <v>1296</v>
      </c>
      <c r="AJ40" s="27">
        <v>0</v>
      </c>
      <c r="AK40" s="27">
        <v>0</v>
      </c>
      <c r="AL40" s="27">
        <v>0</v>
      </c>
      <c r="AM40" s="5">
        <v>0</v>
      </c>
      <c r="AN40" s="5">
        <v>0</v>
      </c>
      <c r="AO40" s="5">
        <v>0</v>
      </c>
      <c r="AP40" s="27">
        <v>0</v>
      </c>
      <c r="AQ40" s="5">
        <v>0</v>
      </c>
      <c r="AR40" s="5">
        <v>0</v>
      </c>
      <c r="AS40" s="5">
        <v>0</v>
      </c>
      <c r="AT40" s="27">
        <v>21149</v>
      </c>
      <c r="AU40" s="27">
        <v>1985</v>
      </c>
      <c r="AV40" s="27">
        <v>52780</v>
      </c>
      <c r="AW40" s="27">
        <v>3930</v>
      </c>
      <c r="AX40" s="32">
        <v>0</v>
      </c>
      <c r="AY40" s="32">
        <v>0</v>
      </c>
      <c r="AZ40" s="32">
        <v>0</v>
      </c>
      <c r="BA40" s="32">
        <v>0</v>
      </c>
      <c r="BB40" s="27">
        <v>5</v>
      </c>
      <c r="BC40" s="27">
        <v>304</v>
      </c>
      <c r="BD40" s="27">
        <v>260</v>
      </c>
      <c r="BE40" s="27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43</v>
      </c>
      <c r="BK40" s="27">
        <v>34</v>
      </c>
      <c r="BL40" s="27">
        <v>28</v>
      </c>
      <c r="BM40" s="27">
        <v>452</v>
      </c>
      <c r="BN40" s="27">
        <v>832</v>
      </c>
      <c r="BO40" s="27">
        <v>1934</v>
      </c>
      <c r="BP40" s="47">
        <v>0</v>
      </c>
      <c r="BQ40" s="27">
        <v>368</v>
      </c>
      <c r="BR40" s="27">
        <v>902</v>
      </c>
      <c r="BS40" s="27">
        <v>46607</v>
      </c>
      <c r="BT40" s="36">
        <v>0</v>
      </c>
      <c r="BU40" s="39">
        <v>245969</v>
      </c>
      <c r="BV40" s="39">
        <v>245969</v>
      </c>
      <c r="BW40" s="43">
        <v>0</v>
      </c>
      <c r="BX40" s="36">
        <v>0</v>
      </c>
      <c r="BY40" s="43">
        <v>15175</v>
      </c>
      <c r="BZ40" s="5">
        <v>0</v>
      </c>
      <c r="CA40" s="5">
        <v>0</v>
      </c>
      <c r="CB40" s="6">
        <v>8165</v>
      </c>
      <c r="CC40" s="27">
        <v>0</v>
      </c>
      <c r="CD40" s="36">
        <v>8165</v>
      </c>
      <c r="CE40" s="36">
        <v>0</v>
      </c>
      <c r="CF40" s="36">
        <v>0</v>
      </c>
      <c r="CG40" s="43">
        <v>0</v>
      </c>
      <c r="CH40" s="47">
        <v>0</v>
      </c>
      <c r="CI40" s="55">
        <f t="shared" si="25"/>
        <v>183198</v>
      </c>
      <c r="CJ40" s="55">
        <f t="shared" si="37"/>
        <v>245969</v>
      </c>
      <c r="CK40" s="55">
        <f t="shared" si="38"/>
        <v>8165</v>
      </c>
      <c r="CL40" s="55">
        <f t="shared" si="39"/>
        <v>43</v>
      </c>
      <c r="CM40" s="55">
        <f t="shared" si="40"/>
        <v>437375</v>
      </c>
      <c r="CN40" s="59">
        <f t="shared" si="41"/>
        <v>41.88579594169763</v>
      </c>
      <c r="CO40" s="59">
        <v>41.88579594169763</v>
      </c>
      <c r="CP40" s="59">
        <v>41.88579594169763</v>
      </c>
      <c r="CQ40" s="55">
        <f t="shared" si="26"/>
        <v>468.78349410503751</v>
      </c>
      <c r="CR40" s="55">
        <f t="shared" si="42"/>
        <v>452550</v>
      </c>
      <c r="CS40" s="55">
        <f t="shared" si="27"/>
        <v>485.04823151125402</v>
      </c>
      <c r="CT40" s="55">
        <f t="shared" si="28"/>
        <v>452550</v>
      </c>
      <c r="CU40" s="55">
        <f t="shared" si="29"/>
        <v>485.04823151125402</v>
      </c>
      <c r="CV40" s="55">
        <f t="shared" si="43"/>
        <v>32.789924973204712</v>
      </c>
      <c r="CW40" s="55">
        <f t="shared" si="30"/>
        <v>11.721329046087888</v>
      </c>
      <c r="CX40" s="55">
        <f t="shared" si="44"/>
        <v>34.59914255091104</v>
      </c>
      <c r="CY40" s="55">
        <f t="shared" si="31"/>
        <v>0.96677384780278675</v>
      </c>
      <c r="CZ40" s="55">
        <f t="shared" si="45"/>
        <v>2.072883172561629</v>
      </c>
      <c r="DA40" s="55">
        <f t="shared" si="46"/>
        <v>56.570203644158632</v>
      </c>
      <c r="DB40" s="55">
        <f t="shared" si="32"/>
        <v>49.953912111468384</v>
      </c>
      <c r="DC40" s="55">
        <f t="shared" si="47"/>
        <v>106.52411575562701</v>
      </c>
      <c r="DD40" s="55">
        <f t="shared" si="33"/>
        <v>263.63236870310823</v>
      </c>
      <c r="DE40" s="55">
        <f t="shared" si="48"/>
        <v>1.707395498392283</v>
      </c>
      <c r="DF40" s="55">
        <f t="shared" si="34"/>
        <v>0</v>
      </c>
      <c r="DG40" s="55">
        <f t="shared" si="35"/>
        <v>8.7513397642015001</v>
      </c>
      <c r="DH40" s="55">
        <f t="shared" si="49"/>
        <v>8.7513397642015001</v>
      </c>
      <c r="DI40" s="55">
        <f t="shared" si="36"/>
        <v>272.38370846730976</v>
      </c>
    </row>
    <row r="41" spans="1:113">
      <c r="A41" s="7" t="s">
        <v>437</v>
      </c>
      <c r="B41" s="3" t="s">
        <v>431</v>
      </c>
      <c r="C41" s="3" t="s">
        <v>438</v>
      </c>
      <c r="D41" s="4">
        <v>4179</v>
      </c>
      <c r="E41" s="5">
        <v>0</v>
      </c>
      <c r="F41" s="5">
        <v>0</v>
      </c>
      <c r="G41" s="5">
        <v>0</v>
      </c>
      <c r="H41" s="28">
        <v>43</v>
      </c>
      <c r="I41" s="28">
        <v>0</v>
      </c>
      <c r="J41" s="28">
        <v>0</v>
      </c>
      <c r="K41" s="28">
        <v>0</v>
      </c>
      <c r="L41" s="28">
        <v>5185</v>
      </c>
      <c r="M41" s="28">
        <v>95815</v>
      </c>
      <c r="N41" s="28">
        <v>0</v>
      </c>
      <c r="O41" s="28">
        <v>15975</v>
      </c>
      <c r="P41" s="28">
        <v>0</v>
      </c>
      <c r="Q41" s="28">
        <v>0</v>
      </c>
      <c r="R41" s="28">
        <v>120438</v>
      </c>
      <c r="S41" s="28">
        <v>0</v>
      </c>
      <c r="T41" s="24">
        <v>0</v>
      </c>
      <c r="U41" s="28">
        <v>2327</v>
      </c>
      <c r="V41" s="5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5">
        <v>0</v>
      </c>
      <c r="AC41" s="5">
        <v>0</v>
      </c>
      <c r="AD41" s="5">
        <v>0</v>
      </c>
      <c r="AE41" s="28">
        <v>0</v>
      </c>
      <c r="AF41" s="5">
        <v>0</v>
      </c>
      <c r="AG41" s="5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5">
        <v>0</v>
      </c>
      <c r="AN41" s="5">
        <v>0</v>
      </c>
      <c r="AO41" s="5">
        <v>0</v>
      </c>
      <c r="AP41" s="28">
        <v>35836</v>
      </c>
      <c r="AQ41" s="5">
        <v>0</v>
      </c>
      <c r="AR41" s="5">
        <v>0</v>
      </c>
      <c r="AS41" s="5">
        <v>0</v>
      </c>
      <c r="AT41" s="28">
        <v>156685</v>
      </c>
      <c r="AU41" s="28">
        <v>0</v>
      </c>
      <c r="AV41" s="28">
        <v>384465</v>
      </c>
      <c r="AW41" s="28">
        <v>17230</v>
      </c>
      <c r="AX41" s="32">
        <v>0</v>
      </c>
      <c r="AY41" s="32">
        <v>0</v>
      </c>
      <c r="AZ41" s="32">
        <v>0</v>
      </c>
      <c r="BA41" s="32">
        <v>0</v>
      </c>
      <c r="BB41" s="28">
        <v>31</v>
      </c>
      <c r="BC41" s="28">
        <v>4203</v>
      </c>
      <c r="BD41" s="28">
        <v>1360</v>
      </c>
      <c r="BE41" s="28">
        <v>330</v>
      </c>
      <c r="BF41" s="24">
        <v>914</v>
      </c>
      <c r="BG41" s="24">
        <v>0</v>
      </c>
      <c r="BH41" s="24">
        <v>0</v>
      </c>
      <c r="BI41" s="24">
        <v>0</v>
      </c>
      <c r="BJ41" s="24">
        <v>556</v>
      </c>
      <c r="BK41" s="28">
        <v>845</v>
      </c>
      <c r="BL41" s="28">
        <v>0</v>
      </c>
      <c r="BM41" s="28">
        <v>6051</v>
      </c>
      <c r="BN41" s="28">
        <v>12421</v>
      </c>
      <c r="BO41" s="28">
        <v>32895</v>
      </c>
      <c r="BP41" s="47">
        <v>0</v>
      </c>
      <c r="BQ41" s="28">
        <v>0</v>
      </c>
      <c r="BR41" s="28">
        <v>13982</v>
      </c>
      <c r="BS41" s="28">
        <v>108393</v>
      </c>
      <c r="BT41" s="36">
        <v>0</v>
      </c>
      <c r="BU41" s="39">
        <v>356000</v>
      </c>
      <c r="BV41" s="39">
        <v>356000</v>
      </c>
      <c r="BW41" s="43">
        <v>0</v>
      </c>
      <c r="BX41" s="36">
        <v>0</v>
      </c>
      <c r="BY41" s="43">
        <v>19240</v>
      </c>
      <c r="BZ41" s="5">
        <v>0</v>
      </c>
      <c r="CA41" s="5">
        <v>0</v>
      </c>
      <c r="CB41" s="6">
        <v>45440</v>
      </c>
      <c r="CC41" s="28">
        <v>0</v>
      </c>
      <c r="CD41" s="36">
        <v>45440</v>
      </c>
      <c r="CE41" s="36">
        <v>0</v>
      </c>
      <c r="CF41" s="36">
        <v>0</v>
      </c>
      <c r="CG41" s="43">
        <v>0</v>
      </c>
      <c r="CH41" s="47">
        <v>0</v>
      </c>
      <c r="CI41" s="55">
        <f t="shared" si="25"/>
        <v>1014510</v>
      </c>
      <c r="CJ41" s="55">
        <f t="shared" si="37"/>
        <v>356000</v>
      </c>
      <c r="CK41" s="55">
        <f t="shared" si="38"/>
        <v>45440</v>
      </c>
      <c r="CL41" s="55">
        <f t="shared" si="39"/>
        <v>1470</v>
      </c>
      <c r="CM41" s="55">
        <f t="shared" si="40"/>
        <v>1417420</v>
      </c>
      <c r="CN41" s="59">
        <f t="shared" si="41"/>
        <v>71.574409843236296</v>
      </c>
      <c r="CO41" s="59">
        <v>71.574409843236296</v>
      </c>
      <c r="CP41" s="59">
        <v>71.574409843236296</v>
      </c>
      <c r="CQ41" s="55">
        <f t="shared" si="26"/>
        <v>339.17683656377125</v>
      </c>
      <c r="CR41" s="55">
        <f t="shared" si="42"/>
        <v>1436660</v>
      </c>
      <c r="CS41" s="55">
        <f t="shared" si="27"/>
        <v>343.78080880593444</v>
      </c>
      <c r="CT41" s="55">
        <f t="shared" si="28"/>
        <v>1436660</v>
      </c>
      <c r="CU41" s="55">
        <f t="shared" si="29"/>
        <v>343.78080880593444</v>
      </c>
      <c r="CV41" s="55">
        <f t="shared" si="43"/>
        <v>38.734146925101697</v>
      </c>
      <c r="CW41" s="55">
        <f t="shared" si="30"/>
        <v>22.927733907633407</v>
      </c>
      <c r="CX41" s="55">
        <f t="shared" si="44"/>
        <v>28.819813352476668</v>
      </c>
      <c r="CY41" s="55">
        <f t="shared" si="31"/>
        <v>7.1684613543910025</v>
      </c>
      <c r="CZ41" s="55">
        <f t="shared" si="45"/>
        <v>7.8715003589375447</v>
      </c>
      <c r="DA41" s="55">
        <f t="shared" si="46"/>
        <v>91.999282124910266</v>
      </c>
      <c r="DB41" s="55">
        <f t="shared" si="32"/>
        <v>25.937544867193107</v>
      </c>
      <c r="DC41" s="55">
        <f t="shared" si="47"/>
        <v>117.93682699210338</v>
      </c>
      <c r="DD41" s="55">
        <f t="shared" si="33"/>
        <v>85.187843981813828</v>
      </c>
      <c r="DE41" s="55">
        <f t="shared" si="48"/>
        <v>5.4333572625029909</v>
      </c>
      <c r="DF41" s="55">
        <f t="shared" si="34"/>
        <v>0</v>
      </c>
      <c r="DG41" s="55">
        <f t="shared" si="35"/>
        <v>10.87341469251017</v>
      </c>
      <c r="DH41" s="55">
        <f t="shared" si="49"/>
        <v>10.87341469251017</v>
      </c>
      <c r="DI41" s="55">
        <f t="shared" si="36"/>
        <v>96.061258674323994</v>
      </c>
    </row>
    <row r="42" spans="1:113">
      <c r="A42" s="7" t="s">
        <v>519</v>
      </c>
      <c r="B42" s="3" t="s">
        <v>431</v>
      </c>
      <c r="C42" s="3" t="s">
        <v>520</v>
      </c>
      <c r="D42" s="4">
        <v>7285</v>
      </c>
      <c r="E42" s="5">
        <v>0</v>
      </c>
      <c r="F42" s="5">
        <v>0</v>
      </c>
      <c r="G42" s="5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22890</v>
      </c>
      <c r="M42" s="27">
        <v>26200</v>
      </c>
      <c r="N42" s="27">
        <v>0</v>
      </c>
      <c r="O42" s="27">
        <v>0</v>
      </c>
      <c r="P42" s="27">
        <v>249740</v>
      </c>
      <c r="Q42" s="27">
        <v>0</v>
      </c>
      <c r="R42" s="27">
        <v>244280</v>
      </c>
      <c r="S42" s="27">
        <v>0</v>
      </c>
      <c r="T42" s="24">
        <v>0</v>
      </c>
      <c r="U42" s="27">
        <v>9885</v>
      </c>
      <c r="V42" s="5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195</v>
      </c>
      <c r="AB42" s="5">
        <v>0</v>
      </c>
      <c r="AC42" s="5">
        <v>0</v>
      </c>
      <c r="AD42" s="5">
        <v>0</v>
      </c>
      <c r="AE42" s="27">
        <v>0</v>
      </c>
      <c r="AF42" s="5">
        <v>0</v>
      </c>
      <c r="AG42" s="5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5">
        <v>0</v>
      </c>
      <c r="AN42" s="5">
        <v>0</v>
      </c>
      <c r="AO42" s="5">
        <v>0</v>
      </c>
      <c r="AP42" s="27">
        <v>94250</v>
      </c>
      <c r="AQ42" s="5">
        <v>0</v>
      </c>
      <c r="AR42" s="5">
        <v>0</v>
      </c>
      <c r="AS42" s="5">
        <v>0</v>
      </c>
      <c r="AT42" s="27">
        <v>355990</v>
      </c>
      <c r="AU42" s="27">
        <v>23230</v>
      </c>
      <c r="AV42" s="27">
        <v>690790</v>
      </c>
      <c r="AW42" s="27">
        <v>1080</v>
      </c>
      <c r="AX42" s="32">
        <v>0</v>
      </c>
      <c r="AY42" s="32">
        <v>0</v>
      </c>
      <c r="AZ42" s="32">
        <v>0</v>
      </c>
      <c r="BA42" s="32">
        <v>0</v>
      </c>
      <c r="BB42" s="27">
        <v>280</v>
      </c>
      <c r="BC42" s="27">
        <v>16460</v>
      </c>
      <c r="BD42" s="27">
        <v>2830</v>
      </c>
      <c r="BE42" s="27">
        <v>1570</v>
      </c>
      <c r="BF42" s="24">
        <v>0</v>
      </c>
      <c r="BG42" s="24">
        <v>300</v>
      </c>
      <c r="BH42" s="24">
        <v>0</v>
      </c>
      <c r="BI42" s="24">
        <v>0</v>
      </c>
      <c r="BJ42" s="24">
        <v>545</v>
      </c>
      <c r="BK42" s="27">
        <v>3640</v>
      </c>
      <c r="BL42" s="27">
        <v>0</v>
      </c>
      <c r="BM42" s="27">
        <v>24940</v>
      </c>
      <c r="BN42" s="27">
        <v>29920</v>
      </c>
      <c r="BO42" s="27">
        <v>110740</v>
      </c>
      <c r="BP42" s="47">
        <v>0</v>
      </c>
      <c r="BQ42" s="27">
        <v>19370</v>
      </c>
      <c r="BR42" s="27">
        <v>22980</v>
      </c>
      <c r="BS42" s="27">
        <v>106760</v>
      </c>
      <c r="BT42" s="36">
        <v>0</v>
      </c>
      <c r="BU42" s="39">
        <v>704145</v>
      </c>
      <c r="BV42" s="39">
        <v>704145</v>
      </c>
      <c r="BW42" s="43">
        <v>0</v>
      </c>
      <c r="BX42" s="36">
        <v>0</v>
      </c>
      <c r="BY42" s="43">
        <v>112460</v>
      </c>
      <c r="BZ42" s="5">
        <v>0</v>
      </c>
      <c r="CA42" s="5">
        <v>0</v>
      </c>
      <c r="CB42" s="6">
        <v>111140</v>
      </c>
      <c r="CC42" s="27">
        <v>0</v>
      </c>
      <c r="CD42" s="36">
        <v>112390</v>
      </c>
      <c r="CE42" s="36">
        <v>860</v>
      </c>
      <c r="CF42" s="36">
        <v>0</v>
      </c>
      <c r="CG42" s="43">
        <v>0</v>
      </c>
      <c r="CH42" s="47">
        <v>0</v>
      </c>
      <c r="CI42" s="55">
        <f t="shared" si="25"/>
        <v>2058020</v>
      </c>
      <c r="CJ42" s="55">
        <f t="shared" si="37"/>
        <v>704145</v>
      </c>
      <c r="CK42" s="55">
        <f>BT42+BX42+CD42+CE42+CF42</f>
        <v>113250</v>
      </c>
      <c r="CL42" s="55">
        <f t="shared" si="39"/>
        <v>845</v>
      </c>
      <c r="CM42" s="55">
        <f t="shared" si="40"/>
        <v>2876260</v>
      </c>
      <c r="CN42" s="59">
        <f t="shared" si="41"/>
        <v>71.551945929783813</v>
      </c>
      <c r="CO42" s="59">
        <v>71.551945929783813</v>
      </c>
      <c r="CP42" s="59">
        <v>71.551945929783813</v>
      </c>
      <c r="CQ42" s="55">
        <f t="shared" si="26"/>
        <v>394.81949210706932</v>
      </c>
      <c r="CR42" s="55">
        <f t="shared" si="42"/>
        <v>2988720</v>
      </c>
      <c r="CS42" s="55">
        <f t="shared" si="27"/>
        <v>410.25669183253262</v>
      </c>
      <c r="CT42" s="55">
        <f t="shared" si="28"/>
        <v>2988720</v>
      </c>
      <c r="CU42" s="55">
        <f t="shared" si="29"/>
        <v>410.25669183253262</v>
      </c>
      <c r="CV42" s="55">
        <f t="shared" si="43"/>
        <v>52.008236101578589</v>
      </c>
      <c r="CW42" s="55">
        <f t="shared" si="30"/>
        <v>6.2553191489361701</v>
      </c>
      <c r="CX42" s="55">
        <f t="shared" si="44"/>
        <v>36.720658888126287</v>
      </c>
      <c r="CY42" s="55">
        <f t="shared" si="31"/>
        <v>3.1544269045984898</v>
      </c>
      <c r="CZ42" s="55">
        <f t="shared" si="45"/>
        <v>15.201098146877145</v>
      </c>
      <c r="DA42" s="55">
        <f t="shared" si="46"/>
        <v>94.82361015785861</v>
      </c>
      <c r="DB42" s="55">
        <f t="shared" si="32"/>
        <v>14.654770075497598</v>
      </c>
      <c r="DC42" s="55">
        <f t="shared" si="47"/>
        <v>109.47838023335621</v>
      </c>
      <c r="DD42" s="55">
        <f t="shared" si="33"/>
        <v>96.656829100892239</v>
      </c>
      <c r="DE42" s="55">
        <f t="shared" si="48"/>
        <v>9.8551818805765272</v>
      </c>
      <c r="DF42" s="55">
        <f t="shared" si="34"/>
        <v>0</v>
      </c>
      <c r="DG42" s="55">
        <f t="shared" si="35"/>
        <v>15.427590940288264</v>
      </c>
      <c r="DH42" s="55">
        <f t="shared" si="49"/>
        <v>15.427590940288264</v>
      </c>
      <c r="DI42" s="55">
        <f t="shared" si="36"/>
        <v>112.20247083047357</v>
      </c>
    </row>
    <row r="43" spans="1:113">
      <c r="A43" s="7" t="s">
        <v>539</v>
      </c>
      <c r="B43" s="3" t="s">
        <v>431</v>
      </c>
      <c r="C43" s="3" t="s">
        <v>540</v>
      </c>
      <c r="D43" s="4">
        <v>45027</v>
      </c>
      <c r="E43" s="5">
        <v>0</v>
      </c>
      <c r="F43" s="5">
        <v>0</v>
      </c>
      <c r="G43" s="5">
        <v>0</v>
      </c>
      <c r="H43" s="27">
        <v>276</v>
      </c>
      <c r="I43" s="27">
        <v>0</v>
      </c>
      <c r="J43" s="27">
        <v>0</v>
      </c>
      <c r="K43" s="27">
        <v>0</v>
      </c>
      <c r="L43" s="27">
        <v>0</v>
      </c>
      <c r="M43" s="27">
        <v>4640</v>
      </c>
      <c r="N43" s="27">
        <v>0</v>
      </c>
      <c r="O43" s="27">
        <v>0</v>
      </c>
      <c r="P43" s="27">
        <v>1771130</v>
      </c>
      <c r="Q43" s="27">
        <v>0</v>
      </c>
      <c r="R43" s="27">
        <v>1890290</v>
      </c>
      <c r="S43" s="27">
        <v>0</v>
      </c>
      <c r="T43" s="24">
        <v>66</v>
      </c>
      <c r="U43" s="27">
        <v>3560</v>
      </c>
      <c r="V43" s="5">
        <v>0</v>
      </c>
      <c r="W43" s="27">
        <v>12</v>
      </c>
      <c r="X43" s="27">
        <v>120</v>
      </c>
      <c r="Y43" s="27">
        <v>1440</v>
      </c>
      <c r="Z43" s="27">
        <v>780</v>
      </c>
      <c r="AA43" s="27">
        <v>0</v>
      </c>
      <c r="AB43" s="5">
        <v>0</v>
      </c>
      <c r="AC43" s="5">
        <v>0</v>
      </c>
      <c r="AD43" s="5">
        <v>0</v>
      </c>
      <c r="AE43" s="27">
        <v>0</v>
      </c>
      <c r="AF43" s="5">
        <v>2420</v>
      </c>
      <c r="AG43" s="5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5000</v>
      </c>
      <c r="AM43" s="5">
        <v>0</v>
      </c>
      <c r="AN43" s="5">
        <v>0</v>
      </c>
      <c r="AO43" s="5">
        <v>0</v>
      </c>
      <c r="AP43" s="27">
        <v>98630</v>
      </c>
      <c r="AQ43" s="5">
        <v>0</v>
      </c>
      <c r="AR43" s="5">
        <v>0</v>
      </c>
      <c r="AS43" s="5">
        <v>0</v>
      </c>
      <c r="AT43" s="27">
        <v>2798210</v>
      </c>
      <c r="AU43" s="27">
        <v>8040</v>
      </c>
      <c r="AV43" s="27">
        <v>5806620</v>
      </c>
      <c r="AW43" s="27">
        <v>204720</v>
      </c>
      <c r="AX43" s="32">
        <v>0</v>
      </c>
      <c r="AY43" s="32">
        <v>0</v>
      </c>
      <c r="AZ43" s="32">
        <v>0</v>
      </c>
      <c r="BA43" s="32">
        <v>0</v>
      </c>
      <c r="BB43" s="27">
        <v>350</v>
      </c>
      <c r="BC43" s="27">
        <v>37710</v>
      </c>
      <c r="BD43" s="27">
        <v>16110</v>
      </c>
      <c r="BE43" s="27">
        <v>1640</v>
      </c>
      <c r="BF43" s="24">
        <v>4064</v>
      </c>
      <c r="BG43" s="24">
        <v>0</v>
      </c>
      <c r="BH43" s="24">
        <v>0</v>
      </c>
      <c r="BI43" s="24">
        <v>0</v>
      </c>
      <c r="BJ43" s="24">
        <v>3622</v>
      </c>
      <c r="BK43" s="27">
        <v>7590</v>
      </c>
      <c r="BL43" s="27">
        <v>4310</v>
      </c>
      <c r="BM43" s="27">
        <v>54440</v>
      </c>
      <c r="BN43" s="27">
        <v>83320</v>
      </c>
      <c r="BO43" s="27">
        <v>236340</v>
      </c>
      <c r="BP43" s="47">
        <v>0</v>
      </c>
      <c r="BQ43" s="27">
        <v>0</v>
      </c>
      <c r="BR43" s="27">
        <v>49760</v>
      </c>
      <c r="BS43" s="27">
        <v>888664</v>
      </c>
      <c r="BT43" s="36">
        <v>0</v>
      </c>
      <c r="BU43" s="39">
        <v>7336430</v>
      </c>
      <c r="BV43" s="39">
        <v>7336430</v>
      </c>
      <c r="BW43" s="43">
        <v>57980</v>
      </c>
      <c r="BX43" s="36">
        <v>0</v>
      </c>
      <c r="BY43" s="43">
        <v>5212910</v>
      </c>
      <c r="BZ43" s="5">
        <v>0</v>
      </c>
      <c r="CA43" s="5">
        <v>0</v>
      </c>
      <c r="CB43" s="6">
        <v>560</v>
      </c>
      <c r="CC43" s="27">
        <v>157250</v>
      </c>
      <c r="CD43" s="36">
        <v>0</v>
      </c>
      <c r="CE43" s="36">
        <v>5000</v>
      </c>
      <c r="CF43" s="36">
        <v>0</v>
      </c>
      <c r="CG43" s="43">
        <v>29850</v>
      </c>
      <c r="CH43" s="47">
        <v>7482520</v>
      </c>
      <c r="CI43" s="55">
        <f t="shared" si="25"/>
        <v>14130952</v>
      </c>
      <c r="CJ43" s="55">
        <f t="shared" si="37"/>
        <v>7336430</v>
      </c>
      <c r="CK43" s="55">
        <f t="shared" si="38"/>
        <v>5000</v>
      </c>
      <c r="CL43" s="55">
        <f t="shared" si="39"/>
        <v>7752</v>
      </c>
      <c r="CM43" s="55">
        <f t="shared" si="40"/>
        <v>21480134</v>
      </c>
      <c r="CN43" s="59">
        <f t="shared" si="41"/>
        <v>65.786144537087154</v>
      </c>
      <c r="CO43" s="59">
        <v>65.786144537087154</v>
      </c>
      <c r="CP43" s="59">
        <v>65.786144537087154</v>
      </c>
      <c r="CQ43" s="55">
        <f t="shared" si="26"/>
        <v>477.05008106247362</v>
      </c>
      <c r="CR43" s="55">
        <f t="shared" si="42"/>
        <v>26751024</v>
      </c>
      <c r="CS43" s="55">
        <f t="shared" si="27"/>
        <v>594.11073355986412</v>
      </c>
      <c r="CT43" s="55">
        <f t="shared" si="28"/>
        <v>34233544</v>
      </c>
      <c r="CU43" s="55">
        <f t="shared" si="29"/>
        <v>760.28924867301839</v>
      </c>
      <c r="CV43" s="55">
        <f t="shared" si="43"/>
        <v>62.145157350034424</v>
      </c>
      <c r="CW43" s="55">
        <f t="shared" si="30"/>
        <v>0.1030492815421858</v>
      </c>
      <c r="CX43" s="55">
        <f t="shared" si="44"/>
        <v>42.159815221977922</v>
      </c>
      <c r="CY43" s="55">
        <f t="shared" si="31"/>
        <v>1.1051147089524063</v>
      </c>
      <c r="CZ43" s="55">
        <f t="shared" si="45"/>
        <v>5.2488506895862486</v>
      </c>
      <c r="DA43" s="55">
        <f t="shared" si="46"/>
        <v>128.95862482510495</v>
      </c>
      <c r="DB43" s="55">
        <f t="shared" si="32"/>
        <v>19.736247140604526</v>
      </c>
      <c r="DC43" s="55">
        <f t="shared" si="47"/>
        <v>148.69487196570947</v>
      </c>
      <c r="DD43" s="55">
        <f t="shared" si="33"/>
        <v>162.93401736735737</v>
      </c>
      <c r="DE43" s="55">
        <f t="shared" si="48"/>
        <v>3.9567370688697894</v>
      </c>
      <c r="DF43" s="55">
        <f t="shared" si="34"/>
        <v>3.4923490350234303</v>
      </c>
      <c r="DG43" s="55">
        <f t="shared" si="35"/>
        <v>0</v>
      </c>
      <c r="DH43" s="55">
        <f t="shared" si="49"/>
        <v>3.4923490350234303</v>
      </c>
      <c r="DI43" s="55">
        <f t="shared" si="36"/>
        <v>163.04506185177783</v>
      </c>
    </row>
    <row r="44" spans="1:113">
      <c r="A44" s="7" t="s">
        <v>523</v>
      </c>
      <c r="B44" s="3" t="s">
        <v>431</v>
      </c>
      <c r="C44" s="3" t="s">
        <v>524</v>
      </c>
      <c r="D44" s="4">
        <v>3746</v>
      </c>
      <c r="E44" s="5">
        <v>0</v>
      </c>
      <c r="F44" s="5">
        <v>0</v>
      </c>
      <c r="G44" s="5">
        <v>0</v>
      </c>
      <c r="H44" s="28">
        <v>280</v>
      </c>
      <c r="I44" s="28">
        <v>0</v>
      </c>
      <c r="J44" s="28">
        <v>1540</v>
      </c>
      <c r="K44" s="28">
        <v>0</v>
      </c>
      <c r="L44" s="28">
        <v>144780</v>
      </c>
      <c r="M44" s="28">
        <v>39250</v>
      </c>
      <c r="N44" s="28">
        <v>0</v>
      </c>
      <c r="O44" s="28">
        <v>15225</v>
      </c>
      <c r="P44" s="28">
        <v>0</v>
      </c>
      <c r="Q44" s="28">
        <v>0</v>
      </c>
      <c r="R44" s="28">
        <v>115714</v>
      </c>
      <c r="S44" s="28">
        <v>0</v>
      </c>
      <c r="T44" s="24">
        <v>0</v>
      </c>
      <c r="U44" s="28">
        <v>0</v>
      </c>
      <c r="V44" s="5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5">
        <v>0</v>
      </c>
      <c r="AC44" s="5">
        <v>0</v>
      </c>
      <c r="AD44" s="5">
        <v>0</v>
      </c>
      <c r="AE44" s="28">
        <v>0</v>
      </c>
      <c r="AF44" s="5">
        <v>0</v>
      </c>
      <c r="AG44" s="5">
        <v>0</v>
      </c>
      <c r="AH44" s="28">
        <v>0</v>
      </c>
      <c r="AI44" s="28">
        <v>96540</v>
      </c>
      <c r="AJ44" s="28">
        <v>0</v>
      </c>
      <c r="AK44" s="28">
        <v>0</v>
      </c>
      <c r="AL44" s="28">
        <v>0</v>
      </c>
      <c r="AM44" s="5">
        <v>0</v>
      </c>
      <c r="AN44" s="5">
        <v>0</v>
      </c>
      <c r="AO44" s="5">
        <v>0</v>
      </c>
      <c r="AP44" s="28">
        <v>0</v>
      </c>
      <c r="AQ44" s="5">
        <v>0</v>
      </c>
      <c r="AR44" s="5">
        <v>0</v>
      </c>
      <c r="AS44" s="5">
        <v>0</v>
      </c>
      <c r="AT44" s="28">
        <v>119156</v>
      </c>
      <c r="AU44" s="28">
        <v>10350</v>
      </c>
      <c r="AV44" s="28">
        <v>332310</v>
      </c>
      <c r="AW44" s="28">
        <v>15892</v>
      </c>
      <c r="AX44" s="32">
        <v>0</v>
      </c>
      <c r="AY44" s="32">
        <v>0</v>
      </c>
      <c r="AZ44" s="32">
        <v>0</v>
      </c>
      <c r="BA44" s="32">
        <v>0</v>
      </c>
      <c r="BB44" s="28">
        <v>505</v>
      </c>
      <c r="BC44" s="28">
        <v>13640</v>
      </c>
      <c r="BD44" s="28">
        <v>3307</v>
      </c>
      <c r="BE44" s="28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520</v>
      </c>
      <c r="BK44" s="28">
        <v>5120</v>
      </c>
      <c r="BL44" s="28">
        <v>0</v>
      </c>
      <c r="BM44" s="28">
        <v>17245</v>
      </c>
      <c r="BN44" s="28">
        <v>41545</v>
      </c>
      <c r="BO44" s="28">
        <v>79571</v>
      </c>
      <c r="BP44" s="47">
        <v>0</v>
      </c>
      <c r="BQ44" s="28">
        <v>56215</v>
      </c>
      <c r="BR44" s="28">
        <v>53810</v>
      </c>
      <c r="BS44" s="28">
        <v>39309</v>
      </c>
      <c r="BT44" s="36">
        <v>0</v>
      </c>
      <c r="BU44" s="39">
        <v>272785</v>
      </c>
      <c r="BV44" s="39">
        <v>272785</v>
      </c>
      <c r="BW44" s="43">
        <v>0</v>
      </c>
      <c r="BX44" s="36">
        <v>0</v>
      </c>
      <c r="BY44" s="43">
        <v>19290</v>
      </c>
      <c r="BZ44" s="5">
        <v>0</v>
      </c>
      <c r="CA44" s="5">
        <v>0</v>
      </c>
      <c r="CB44" s="6">
        <v>16567</v>
      </c>
      <c r="CC44" s="28">
        <v>0</v>
      </c>
      <c r="CD44" s="36">
        <v>16567</v>
      </c>
      <c r="CE44" s="36">
        <v>570</v>
      </c>
      <c r="CF44" s="36">
        <v>0</v>
      </c>
      <c r="CG44" s="43">
        <v>0</v>
      </c>
      <c r="CH44" s="47">
        <v>0</v>
      </c>
      <c r="CI44" s="55">
        <f t="shared" si="25"/>
        <v>1201304</v>
      </c>
      <c r="CJ44" s="55">
        <f t="shared" si="37"/>
        <v>272785</v>
      </c>
      <c r="CK44" s="55">
        <f t="shared" si="38"/>
        <v>17137</v>
      </c>
      <c r="CL44" s="55">
        <f t="shared" si="39"/>
        <v>520</v>
      </c>
      <c r="CM44" s="55">
        <f t="shared" si="40"/>
        <v>1491746</v>
      </c>
      <c r="CN44" s="59">
        <f t="shared" si="41"/>
        <v>80.5300634290288</v>
      </c>
      <c r="CO44" s="59">
        <v>80.5300634290288</v>
      </c>
      <c r="CP44" s="59">
        <v>80.5300634290288</v>
      </c>
      <c r="CQ44" s="55">
        <f t="shared" si="26"/>
        <v>398.223705285638</v>
      </c>
      <c r="CR44" s="55">
        <f t="shared" si="42"/>
        <v>1511036</v>
      </c>
      <c r="CS44" s="55">
        <f t="shared" si="27"/>
        <v>403.37319807794984</v>
      </c>
      <c r="CT44" s="55">
        <f t="shared" si="28"/>
        <v>1511036</v>
      </c>
      <c r="CU44" s="55">
        <f t="shared" si="29"/>
        <v>403.37319807794984</v>
      </c>
      <c r="CV44" s="55">
        <f t="shared" si="43"/>
        <v>70.458088627869728</v>
      </c>
      <c r="CW44" s="55">
        <f t="shared" si="30"/>
        <v>25.484516817939134</v>
      </c>
      <c r="CX44" s="55">
        <f t="shared" si="44"/>
        <v>33.652963160704751</v>
      </c>
      <c r="CY44" s="55">
        <f t="shared" si="31"/>
        <v>18.428990923651895</v>
      </c>
      <c r="CZ44" s="55">
        <f t="shared" si="45"/>
        <v>21.24159103043246</v>
      </c>
      <c r="DA44" s="55">
        <f t="shared" si="46"/>
        <v>88.710624666310736</v>
      </c>
      <c r="DB44" s="55">
        <f t="shared" si="32"/>
        <v>10.49359316604378</v>
      </c>
      <c r="DC44" s="55">
        <f t="shared" si="47"/>
        <v>99.204217832354516</v>
      </c>
      <c r="DD44" s="55">
        <f t="shared" si="33"/>
        <v>72.820341697811003</v>
      </c>
      <c r="DE44" s="55">
        <f t="shared" si="48"/>
        <v>19.47010144153764</v>
      </c>
      <c r="DF44" s="55">
        <f t="shared" si="34"/>
        <v>0</v>
      </c>
      <c r="DG44" s="55">
        <f t="shared" si="35"/>
        <v>4.4225840896956754</v>
      </c>
      <c r="DH44" s="55">
        <f t="shared" si="49"/>
        <v>4.4225840896956754</v>
      </c>
      <c r="DI44" s="55">
        <f t="shared" si="36"/>
        <v>77.395088093966905</v>
      </c>
    </row>
    <row r="45" spans="1:113">
      <c r="A45" s="7" t="s">
        <v>451</v>
      </c>
      <c r="B45" s="3" t="s">
        <v>431</v>
      </c>
      <c r="C45" s="3" t="s">
        <v>452</v>
      </c>
      <c r="D45" s="4">
        <v>2850</v>
      </c>
      <c r="E45" s="5">
        <v>0</v>
      </c>
      <c r="F45" s="5">
        <v>0</v>
      </c>
      <c r="G45" s="5">
        <v>0</v>
      </c>
      <c r="H45" s="27">
        <v>0</v>
      </c>
      <c r="I45" s="27">
        <v>0</v>
      </c>
      <c r="J45" s="27">
        <v>101</v>
      </c>
      <c r="K45" s="27">
        <v>0</v>
      </c>
      <c r="L45" s="27">
        <v>19171</v>
      </c>
      <c r="M45" s="27">
        <v>50568</v>
      </c>
      <c r="N45" s="27">
        <v>0</v>
      </c>
      <c r="O45" s="27">
        <v>0</v>
      </c>
      <c r="P45" s="27">
        <v>0</v>
      </c>
      <c r="Q45" s="27">
        <v>0</v>
      </c>
      <c r="R45" s="27">
        <v>63649</v>
      </c>
      <c r="S45" s="27">
        <v>0</v>
      </c>
      <c r="T45" s="24">
        <v>0</v>
      </c>
      <c r="U45" s="27">
        <v>0</v>
      </c>
      <c r="V45" s="5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5">
        <v>0</v>
      </c>
      <c r="AC45" s="5">
        <v>0</v>
      </c>
      <c r="AD45" s="5">
        <v>0</v>
      </c>
      <c r="AE45" s="27">
        <v>0</v>
      </c>
      <c r="AF45" s="5">
        <v>0</v>
      </c>
      <c r="AG45" s="5">
        <v>0</v>
      </c>
      <c r="AH45" s="27">
        <v>0</v>
      </c>
      <c r="AI45" s="27">
        <v>5832</v>
      </c>
      <c r="AJ45" s="27">
        <v>0</v>
      </c>
      <c r="AK45" s="27">
        <v>0</v>
      </c>
      <c r="AL45" s="27">
        <v>0</v>
      </c>
      <c r="AM45" s="5">
        <v>0</v>
      </c>
      <c r="AN45" s="5">
        <v>0</v>
      </c>
      <c r="AO45" s="5">
        <v>0</v>
      </c>
      <c r="AP45" s="27">
        <v>0</v>
      </c>
      <c r="AQ45" s="5">
        <v>0</v>
      </c>
      <c r="AR45" s="5">
        <v>0</v>
      </c>
      <c r="AS45" s="5">
        <v>0</v>
      </c>
      <c r="AT45" s="27">
        <v>76221</v>
      </c>
      <c r="AU45" s="27">
        <v>4961</v>
      </c>
      <c r="AV45" s="27">
        <v>147100</v>
      </c>
      <c r="AW45" s="27">
        <v>8408</v>
      </c>
      <c r="AX45" s="32">
        <v>0</v>
      </c>
      <c r="AY45" s="32">
        <v>0</v>
      </c>
      <c r="AZ45" s="32">
        <v>0</v>
      </c>
      <c r="BA45" s="32">
        <v>0</v>
      </c>
      <c r="BB45" s="27">
        <v>20</v>
      </c>
      <c r="BC45" s="27">
        <v>1367</v>
      </c>
      <c r="BD45" s="27">
        <v>839</v>
      </c>
      <c r="BE45" s="27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291</v>
      </c>
      <c r="BK45" s="27">
        <v>153</v>
      </c>
      <c r="BL45" s="27">
        <v>277</v>
      </c>
      <c r="BM45" s="27">
        <v>2035</v>
      </c>
      <c r="BN45" s="27">
        <v>3740</v>
      </c>
      <c r="BO45" s="27">
        <v>8704</v>
      </c>
      <c r="BP45" s="47">
        <v>0</v>
      </c>
      <c r="BQ45" s="27">
        <v>1655</v>
      </c>
      <c r="BR45" s="27">
        <v>4057</v>
      </c>
      <c r="BS45" s="27">
        <v>124673</v>
      </c>
      <c r="BT45" s="36">
        <v>0</v>
      </c>
      <c r="BU45" s="39">
        <v>661660</v>
      </c>
      <c r="BV45" s="39">
        <v>661660</v>
      </c>
      <c r="BW45" s="43">
        <v>0</v>
      </c>
      <c r="BX45" s="36">
        <v>0</v>
      </c>
      <c r="BY45" s="43">
        <v>46404</v>
      </c>
      <c r="BZ45" s="5">
        <v>0</v>
      </c>
      <c r="CA45" s="5">
        <v>0</v>
      </c>
      <c r="CB45" s="6">
        <v>20424</v>
      </c>
      <c r="CC45" s="27">
        <v>0</v>
      </c>
      <c r="CD45" s="36">
        <v>20424</v>
      </c>
      <c r="CE45" s="36">
        <v>0</v>
      </c>
      <c r="CF45" s="36">
        <v>0</v>
      </c>
      <c r="CG45" s="43">
        <v>0</v>
      </c>
      <c r="CH45" s="47">
        <v>0</v>
      </c>
      <c r="CI45" s="55">
        <f t="shared" si="25"/>
        <v>523531</v>
      </c>
      <c r="CJ45" s="55">
        <f t="shared" si="37"/>
        <v>661660</v>
      </c>
      <c r="CK45" s="55">
        <f t="shared" si="38"/>
        <v>20424</v>
      </c>
      <c r="CL45" s="55">
        <f t="shared" si="39"/>
        <v>291</v>
      </c>
      <c r="CM45" s="55">
        <f t="shared" si="40"/>
        <v>1205906</v>
      </c>
      <c r="CN45" s="59">
        <f t="shared" si="41"/>
        <v>43.41391451738361</v>
      </c>
      <c r="CO45" s="59">
        <v>43.41391451738361</v>
      </c>
      <c r="CP45" s="59">
        <v>43.41391451738361</v>
      </c>
      <c r="CQ45" s="55">
        <f t="shared" si="26"/>
        <v>423.12491228070178</v>
      </c>
      <c r="CR45" s="55">
        <f t="shared" si="42"/>
        <v>1252310</v>
      </c>
      <c r="CS45" s="55">
        <f t="shared" si="27"/>
        <v>439.40701754385964</v>
      </c>
      <c r="CT45" s="55">
        <f t="shared" si="28"/>
        <v>1252310</v>
      </c>
      <c r="CU45" s="55">
        <f t="shared" si="29"/>
        <v>439.40701754385964</v>
      </c>
      <c r="CV45" s="55">
        <f t="shared" si="43"/>
        <v>33.470877192982456</v>
      </c>
      <c r="CW45" s="55">
        <f t="shared" si="30"/>
        <v>18.323859649122806</v>
      </c>
      <c r="CX45" s="55">
        <f t="shared" si="44"/>
        <v>24.073684210526316</v>
      </c>
      <c r="CY45" s="55">
        <f t="shared" si="31"/>
        <v>1.4235087719298245</v>
      </c>
      <c r="CZ45" s="55">
        <f t="shared" si="45"/>
        <v>3.0540350877192983</v>
      </c>
      <c r="DA45" s="55">
        <f t="shared" si="46"/>
        <v>51.614035087719301</v>
      </c>
      <c r="DB45" s="55">
        <f t="shared" si="32"/>
        <v>43.744912280701755</v>
      </c>
      <c r="DC45" s="55">
        <f t="shared" si="47"/>
        <v>95.358947368421056</v>
      </c>
      <c r="DD45" s="55">
        <f t="shared" si="33"/>
        <v>232.16140350877194</v>
      </c>
      <c r="DE45" s="55">
        <f t="shared" si="48"/>
        <v>2.5129824561403509</v>
      </c>
      <c r="DF45" s="55">
        <f t="shared" si="34"/>
        <v>0</v>
      </c>
      <c r="DG45" s="55">
        <f t="shared" si="35"/>
        <v>7.1663157894736846</v>
      </c>
      <c r="DH45" s="55">
        <f t="shared" si="49"/>
        <v>7.1663157894736846</v>
      </c>
      <c r="DI45" s="55">
        <f t="shared" si="36"/>
        <v>239.32771929824563</v>
      </c>
    </row>
    <row r="46" spans="1:113">
      <c r="A46" s="7" t="s">
        <v>465</v>
      </c>
      <c r="B46" s="3" t="s">
        <v>431</v>
      </c>
      <c r="C46" s="3" t="s">
        <v>466</v>
      </c>
      <c r="D46" s="4">
        <v>4051</v>
      </c>
      <c r="E46" s="5">
        <v>0</v>
      </c>
      <c r="F46" s="5">
        <v>0</v>
      </c>
      <c r="G46" s="5">
        <v>0</v>
      </c>
      <c r="H46" s="28">
        <v>135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165220</v>
      </c>
      <c r="Q46" s="28">
        <v>0</v>
      </c>
      <c r="R46" s="28">
        <v>270690</v>
      </c>
      <c r="S46" s="28">
        <v>0</v>
      </c>
      <c r="T46" s="25">
        <v>116</v>
      </c>
      <c r="U46" s="28">
        <v>0</v>
      </c>
      <c r="V46" s="5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5">
        <v>0</v>
      </c>
      <c r="AC46" s="5">
        <v>0</v>
      </c>
      <c r="AD46" s="5">
        <v>0</v>
      </c>
      <c r="AE46" s="28">
        <v>0</v>
      </c>
      <c r="AF46" s="5">
        <v>0</v>
      </c>
      <c r="AG46" s="5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5">
        <v>0</v>
      </c>
      <c r="AN46" s="5">
        <v>0</v>
      </c>
      <c r="AO46" s="5">
        <v>0</v>
      </c>
      <c r="AP46" s="28">
        <v>0</v>
      </c>
      <c r="AQ46" s="5">
        <v>0</v>
      </c>
      <c r="AR46" s="5">
        <v>0</v>
      </c>
      <c r="AS46" s="5">
        <v>0</v>
      </c>
      <c r="AT46" s="28">
        <v>298830</v>
      </c>
      <c r="AU46" s="28">
        <v>0</v>
      </c>
      <c r="AV46" s="28">
        <v>539460</v>
      </c>
      <c r="AW46" s="28">
        <v>14600</v>
      </c>
      <c r="AX46" s="33">
        <v>0</v>
      </c>
      <c r="AY46" s="33">
        <v>0</v>
      </c>
      <c r="AZ46" s="33">
        <v>0</v>
      </c>
      <c r="BA46" s="33">
        <v>0</v>
      </c>
      <c r="BB46" s="28">
        <v>242</v>
      </c>
      <c r="BC46" s="28">
        <v>7220</v>
      </c>
      <c r="BD46" s="28">
        <v>2860</v>
      </c>
      <c r="BE46" s="28">
        <v>740</v>
      </c>
      <c r="BF46" s="25">
        <v>1404</v>
      </c>
      <c r="BG46" s="25">
        <v>0</v>
      </c>
      <c r="BH46" s="25">
        <v>0</v>
      </c>
      <c r="BI46" s="25">
        <v>0</v>
      </c>
      <c r="BJ46" s="25">
        <v>320</v>
      </c>
      <c r="BK46" s="28">
        <v>1610</v>
      </c>
      <c r="BL46" s="28">
        <v>580</v>
      </c>
      <c r="BM46" s="28">
        <v>8780</v>
      </c>
      <c r="BN46" s="28">
        <v>18390</v>
      </c>
      <c r="BO46" s="28">
        <v>56580</v>
      </c>
      <c r="BP46" s="47">
        <v>0</v>
      </c>
      <c r="BQ46" s="28">
        <v>0</v>
      </c>
      <c r="BR46" s="28">
        <v>33130</v>
      </c>
      <c r="BS46" s="28">
        <v>337690</v>
      </c>
      <c r="BT46" s="36">
        <v>0</v>
      </c>
      <c r="BU46" s="39">
        <v>810760</v>
      </c>
      <c r="BV46" s="39">
        <v>810760</v>
      </c>
      <c r="BW46" s="43">
        <v>0</v>
      </c>
      <c r="BX46" s="36">
        <v>0</v>
      </c>
      <c r="BY46" s="43">
        <v>101450</v>
      </c>
      <c r="BZ46" s="5">
        <v>0</v>
      </c>
      <c r="CA46" s="5">
        <v>0</v>
      </c>
      <c r="CB46" s="6">
        <v>59780</v>
      </c>
      <c r="CC46" s="28">
        <v>59780</v>
      </c>
      <c r="CD46" s="36">
        <v>0</v>
      </c>
      <c r="CE46" s="36">
        <v>0</v>
      </c>
      <c r="CF46" s="36">
        <v>0</v>
      </c>
      <c r="CG46" s="43">
        <v>0</v>
      </c>
      <c r="CH46" s="47">
        <v>0</v>
      </c>
      <c r="CI46" s="55">
        <f t="shared" si="25"/>
        <v>1816537</v>
      </c>
      <c r="CJ46" s="55">
        <f t="shared" si="37"/>
        <v>810760</v>
      </c>
      <c r="CK46" s="55">
        <f t="shared" si="38"/>
        <v>0</v>
      </c>
      <c r="CL46" s="55">
        <f t="shared" si="39"/>
        <v>1840</v>
      </c>
      <c r="CM46" s="55">
        <f t="shared" si="40"/>
        <v>2629137</v>
      </c>
      <c r="CN46" s="59">
        <f t="shared" si="41"/>
        <v>69.092519712742245</v>
      </c>
      <c r="CO46" s="59">
        <v>69.092519712742245</v>
      </c>
      <c r="CP46" s="59">
        <v>69.092519712742245</v>
      </c>
      <c r="CQ46" s="55">
        <f t="shared" si="26"/>
        <v>649.00938039990126</v>
      </c>
      <c r="CR46" s="55">
        <f t="shared" si="42"/>
        <v>2730587</v>
      </c>
      <c r="CS46" s="55">
        <f t="shared" si="27"/>
        <v>674.0525796099729</v>
      </c>
      <c r="CT46" s="55">
        <f t="shared" si="28"/>
        <v>2730587</v>
      </c>
      <c r="CU46" s="55">
        <f t="shared" si="29"/>
        <v>674.0525796099729</v>
      </c>
      <c r="CV46" s="55">
        <f t="shared" si="43"/>
        <v>73.766971118242409</v>
      </c>
      <c r="CW46" s="55">
        <f t="shared" si="30"/>
        <v>0</v>
      </c>
      <c r="CX46" s="55">
        <f t="shared" si="44"/>
        <v>66.82053813873118</v>
      </c>
      <c r="CY46" s="55">
        <f t="shared" si="31"/>
        <v>8.1782275981239199</v>
      </c>
      <c r="CZ46" s="55">
        <f t="shared" si="45"/>
        <v>13.966921747716613</v>
      </c>
      <c r="DA46" s="55">
        <f t="shared" si="46"/>
        <v>133.1671192298198</v>
      </c>
      <c r="DB46" s="55">
        <f t="shared" si="32"/>
        <v>83.359664280424582</v>
      </c>
      <c r="DC46" s="55">
        <f t="shared" si="47"/>
        <v>216.5267835102444</v>
      </c>
      <c r="DD46" s="55">
        <f t="shared" si="33"/>
        <v>200.13823747222909</v>
      </c>
      <c r="DE46" s="55">
        <f t="shared" si="48"/>
        <v>8.5490002468526285</v>
      </c>
      <c r="DF46" s="55">
        <f t="shared" si="34"/>
        <v>14.756850160454208</v>
      </c>
      <c r="DG46" s="55">
        <f t="shared" si="35"/>
        <v>0</v>
      </c>
      <c r="DH46" s="55">
        <f t="shared" si="49"/>
        <v>14.756850160454208</v>
      </c>
      <c r="DI46" s="55">
        <f t="shared" si="36"/>
        <v>200.13823747222909</v>
      </c>
    </row>
    <row r="47" spans="1:113">
      <c r="A47" s="7" t="s">
        <v>547</v>
      </c>
      <c r="B47" s="3" t="s">
        <v>431</v>
      </c>
      <c r="C47" s="3" t="s">
        <v>548</v>
      </c>
      <c r="D47" s="4">
        <v>2253</v>
      </c>
      <c r="E47" s="5">
        <v>0</v>
      </c>
      <c r="F47" s="5">
        <v>0</v>
      </c>
      <c r="G47" s="5">
        <v>0</v>
      </c>
      <c r="H47" s="27">
        <v>0</v>
      </c>
      <c r="I47" s="27">
        <v>0</v>
      </c>
      <c r="J47" s="27">
        <v>58</v>
      </c>
      <c r="K47" s="27">
        <v>0</v>
      </c>
      <c r="L47" s="27">
        <v>9864</v>
      </c>
      <c r="M47" s="27">
        <v>45423</v>
      </c>
      <c r="N47" s="27">
        <v>0</v>
      </c>
      <c r="O47" s="27">
        <v>0</v>
      </c>
      <c r="P47" s="27">
        <v>0</v>
      </c>
      <c r="Q47" s="27">
        <v>0</v>
      </c>
      <c r="R47" s="27">
        <v>80539</v>
      </c>
      <c r="S47" s="27">
        <v>0</v>
      </c>
      <c r="T47" s="24">
        <v>0</v>
      </c>
      <c r="U47" s="27">
        <v>0</v>
      </c>
      <c r="V47" s="5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5">
        <v>0</v>
      </c>
      <c r="AC47" s="5">
        <v>0</v>
      </c>
      <c r="AD47" s="5">
        <v>0</v>
      </c>
      <c r="AE47" s="27">
        <v>0</v>
      </c>
      <c r="AF47" s="5">
        <v>0</v>
      </c>
      <c r="AG47" s="5">
        <v>0</v>
      </c>
      <c r="AH47" s="27">
        <v>0</v>
      </c>
      <c r="AI47" s="27">
        <v>3359</v>
      </c>
      <c r="AJ47" s="27">
        <v>0</v>
      </c>
      <c r="AK47" s="27">
        <v>0</v>
      </c>
      <c r="AL47" s="27">
        <v>0</v>
      </c>
      <c r="AM47" s="5">
        <v>0</v>
      </c>
      <c r="AN47" s="5">
        <v>0</v>
      </c>
      <c r="AO47" s="5">
        <v>0</v>
      </c>
      <c r="AP47" s="27">
        <v>0</v>
      </c>
      <c r="AQ47" s="5">
        <v>0</v>
      </c>
      <c r="AR47" s="5">
        <v>0</v>
      </c>
      <c r="AS47" s="5">
        <v>0</v>
      </c>
      <c r="AT47" s="27">
        <v>81054</v>
      </c>
      <c r="AU47" s="27">
        <v>6348</v>
      </c>
      <c r="AV47" s="27">
        <v>156650</v>
      </c>
      <c r="AW47" s="27">
        <v>7542</v>
      </c>
      <c r="AX47" s="32">
        <v>0</v>
      </c>
      <c r="AY47" s="32">
        <v>0</v>
      </c>
      <c r="AZ47" s="32">
        <v>0</v>
      </c>
      <c r="BA47" s="32">
        <v>0</v>
      </c>
      <c r="BB47" s="27">
        <v>12</v>
      </c>
      <c r="BC47" s="27">
        <v>787</v>
      </c>
      <c r="BD47" s="27">
        <v>761</v>
      </c>
      <c r="BE47" s="27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113</v>
      </c>
      <c r="BK47" s="27">
        <v>88</v>
      </c>
      <c r="BL47" s="27">
        <v>162</v>
      </c>
      <c r="BM47" s="27">
        <v>1172</v>
      </c>
      <c r="BN47" s="27">
        <v>2156</v>
      </c>
      <c r="BO47" s="27">
        <v>5014</v>
      </c>
      <c r="BP47" s="47">
        <v>0</v>
      </c>
      <c r="BQ47" s="27">
        <v>953</v>
      </c>
      <c r="BR47" s="27">
        <v>2337</v>
      </c>
      <c r="BS47" s="27">
        <v>77493</v>
      </c>
      <c r="BT47" s="36">
        <v>0</v>
      </c>
      <c r="BU47" s="39">
        <v>417316</v>
      </c>
      <c r="BV47" s="39">
        <v>417316</v>
      </c>
      <c r="BW47" s="43">
        <v>0</v>
      </c>
      <c r="BX47" s="36">
        <v>0</v>
      </c>
      <c r="BY47" s="43">
        <v>36700</v>
      </c>
      <c r="BZ47" s="5">
        <v>0</v>
      </c>
      <c r="CA47" s="5">
        <v>0</v>
      </c>
      <c r="CB47" s="6">
        <v>10651</v>
      </c>
      <c r="CC47" s="27">
        <v>0</v>
      </c>
      <c r="CD47" s="36">
        <v>10651</v>
      </c>
      <c r="CE47" s="36">
        <v>0</v>
      </c>
      <c r="CF47" s="36">
        <v>0</v>
      </c>
      <c r="CG47" s="43">
        <v>0</v>
      </c>
      <c r="CH47" s="47">
        <v>0</v>
      </c>
      <c r="CI47" s="55">
        <f t="shared" si="25"/>
        <v>481772</v>
      </c>
      <c r="CJ47" s="55">
        <f t="shared" si="37"/>
        <v>417316</v>
      </c>
      <c r="CK47" s="55">
        <f t="shared" si="38"/>
        <v>10651</v>
      </c>
      <c r="CL47" s="55">
        <f t="shared" si="39"/>
        <v>113</v>
      </c>
      <c r="CM47" s="55">
        <f t="shared" si="40"/>
        <v>909852</v>
      </c>
      <c r="CN47" s="59">
        <f t="shared" si="41"/>
        <v>52.950589766247703</v>
      </c>
      <c r="CO47" s="59">
        <v>52.950589766247703</v>
      </c>
      <c r="CP47" s="59">
        <v>52.950589766247703</v>
      </c>
      <c r="CQ47" s="55">
        <f t="shared" si="26"/>
        <v>403.84021304926762</v>
      </c>
      <c r="CR47" s="55">
        <f t="shared" si="42"/>
        <v>946552</v>
      </c>
      <c r="CS47" s="55">
        <f t="shared" si="27"/>
        <v>420.1296049711496</v>
      </c>
      <c r="CT47" s="55">
        <f t="shared" si="28"/>
        <v>946552</v>
      </c>
      <c r="CU47" s="55">
        <f t="shared" si="29"/>
        <v>420.1296049711496</v>
      </c>
      <c r="CV47" s="55">
        <f t="shared" si="43"/>
        <v>40.354194407456724</v>
      </c>
      <c r="CW47" s="55">
        <f t="shared" si="30"/>
        <v>20.584110075454948</v>
      </c>
      <c r="CX47" s="55">
        <f t="shared" si="44"/>
        <v>38.565024411895251</v>
      </c>
      <c r="CY47" s="55">
        <f t="shared" si="31"/>
        <v>1.0372836218375499</v>
      </c>
      <c r="CZ47" s="55">
        <f t="shared" si="45"/>
        <v>2.2254771415889922</v>
      </c>
      <c r="DA47" s="55">
        <f t="shared" si="46"/>
        <v>69.529516200621387</v>
      </c>
      <c r="DB47" s="55">
        <f t="shared" si="32"/>
        <v>34.39547270306258</v>
      </c>
      <c r="DC47" s="55">
        <f t="shared" si="47"/>
        <v>103.92498890368397</v>
      </c>
      <c r="DD47" s="55">
        <f t="shared" si="33"/>
        <v>185.22680869951176</v>
      </c>
      <c r="DE47" s="55">
        <f t="shared" si="48"/>
        <v>1.8317798490901021</v>
      </c>
      <c r="DF47" s="55">
        <f t="shared" si="34"/>
        <v>0</v>
      </c>
      <c r="DG47" s="55">
        <f t="shared" si="35"/>
        <v>4.7274744784731473</v>
      </c>
      <c r="DH47" s="55">
        <f t="shared" si="49"/>
        <v>4.7274744784731473</v>
      </c>
      <c r="DI47" s="55">
        <f t="shared" si="36"/>
        <v>189.95428317798491</v>
      </c>
    </row>
    <row r="48" spans="1:113" ht="13.5" thickBot="1">
      <c r="A48" s="115" t="s">
        <v>545</v>
      </c>
      <c r="B48" s="116" t="s">
        <v>431</v>
      </c>
      <c r="C48" s="116" t="s">
        <v>546</v>
      </c>
      <c r="D48" s="117">
        <v>7625</v>
      </c>
      <c r="E48" s="118">
        <v>0</v>
      </c>
      <c r="F48" s="118">
        <v>0</v>
      </c>
      <c r="G48" s="118">
        <v>0</v>
      </c>
      <c r="H48" s="119">
        <v>66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254720</v>
      </c>
      <c r="Q48" s="119">
        <v>0</v>
      </c>
      <c r="R48" s="119">
        <v>229960</v>
      </c>
      <c r="S48" s="119">
        <v>0</v>
      </c>
      <c r="T48" s="120">
        <v>0</v>
      </c>
      <c r="U48" s="119">
        <v>0</v>
      </c>
      <c r="V48" s="118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8">
        <v>0</v>
      </c>
      <c r="AC48" s="118">
        <v>0</v>
      </c>
      <c r="AD48" s="118">
        <v>0</v>
      </c>
      <c r="AE48" s="119">
        <v>0</v>
      </c>
      <c r="AF48" s="118">
        <v>0</v>
      </c>
      <c r="AG48" s="118">
        <v>0</v>
      </c>
      <c r="AH48" s="119">
        <v>53300</v>
      </c>
      <c r="AI48" s="119">
        <v>0</v>
      </c>
      <c r="AJ48" s="119">
        <v>0</v>
      </c>
      <c r="AK48" s="119">
        <v>0</v>
      </c>
      <c r="AL48" s="119">
        <v>0</v>
      </c>
      <c r="AM48" s="118">
        <v>0</v>
      </c>
      <c r="AN48" s="118">
        <v>0</v>
      </c>
      <c r="AO48" s="118">
        <v>0</v>
      </c>
      <c r="AP48" s="119">
        <v>3260</v>
      </c>
      <c r="AQ48" s="118">
        <v>0</v>
      </c>
      <c r="AR48" s="118">
        <v>0</v>
      </c>
      <c r="AS48" s="118">
        <v>0</v>
      </c>
      <c r="AT48" s="119">
        <v>370045</v>
      </c>
      <c r="AU48" s="119">
        <v>0</v>
      </c>
      <c r="AV48" s="119">
        <v>774140</v>
      </c>
      <c r="AW48" s="119">
        <v>27020</v>
      </c>
      <c r="AX48" s="121">
        <v>0</v>
      </c>
      <c r="AY48" s="121">
        <v>0</v>
      </c>
      <c r="AZ48" s="121">
        <v>0</v>
      </c>
      <c r="BA48" s="121">
        <v>0</v>
      </c>
      <c r="BB48" s="119">
        <v>230</v>
      </c>
      <c r="BC48" s="119">
        <v>7090</v>
      </c>
      <c r="BD48" s="119">
        <v>3630</v>
      </c>
      <c r="BE48" s="119">
        <v>400</v>
      </c>
      <c r="BF48" s="120">
        <v>0</v>
      </c>
      <c r="BG48" s="120">
        <v>0</v>
      </c>
      <c r="BH48" s="120">
        <v>0</v>
      </c>
      <c r="BI48" s="120">
        <v>0</v>
      </c>
      <c r="BJ48" s="120">
        <v>589</v>
      </c>
      <c r="BK48" s="119">
        <v>400</v>
      </c>
      <c r="BL48" s="119">
        <v>470</v>
      </c>
      <c r="BM48" s="119">
        <v>14077</v>
      </c>
      <c r="BN48" s="119">
        <v>16800</v>
      </c>
      <c r="BO48" s="119">
        <v>64890</v>
      </c>
      <c r="BP48" s="127">
        <v>0</v>
      </c>
      <c r="BQ48" s="119">
        <v>21470</v>
      </c>
      <c r="BR48" s="119">
        <v>15730</v>
      </c>
      <c r="BS48" s="119">
        <v>220600</v>
      </c>
      <c r="BT48" s="122">
        <v>0</v>
      </c>
      <c r="BU48" s="123">
        <v>836875</v>
      </c>
      <c r="BV48" s="123">
        <v>836875</v>
      </c>
      <c r="BW48" s="124">
        <v>0</v>
      </c>
      <c r="BX48" s="122">
        <v>0</v>
      </c>
      <c r="BY48" s="124">
        <v>0</v>
      </c>
      <c r="BZ48" s="118">
        <v>0</v>
      </c>
      <c r="CA48" s="118">
        <v>0</v>
      </c>
      <c r="CB48" s="125">
        <v>30920</v>
      </c>
      <c r="CC48" s="119">
        <v>30920</v>
      </c>
      <c r="CD48" s="122">
        <v>0</v>
      </c>
      <c r="CE48" s="122">
        <v>0</v>
      </c>
      <c r="CF48" s="122">
        <v>0</v>
      </c>
      <c r="CG48" s="124">
        <v>0</v>
      </c>
      <c r="CH48" s="127">
        <v>0</v>
      </c>
      <c r="CI48" s="128">
        <f t="shared" si="25"/>
        <v>2109218</v>
      </c>
      <c r="CJ48" s="128">
        <f t="shared" si="37"/>
        <v>836875</v>
      </c>
      <c r="CK48" s="128">
        <f t="shared" si="38"/>
        <v>0</v>
      </c>
      <c r="CL48" s="128">
        <f t="shared" si="39"/>
        <v>589</v>
      </c>
      <c r="CM48" s="128">
        <f t="shared" si="40"/>
        <v>2946682</v>
      </c>
      <c r="CN48" s="129">
        <f t="shared" si="41"/>
        <v>71.579423907975141</v>
      </c>
      <c r="CO48" s="129">
        <v>71.579423907975141</v>
      </c>
      <c r="CP48" s="129">
        <v>71.579423907975141</v>
      </c>
      <c r="CQ48" s="128">
        <f t="shared" si="26"/>
        <v>386.45009836065572</v>
      </c>
      <c r="CR48" s="128">
        <f t="shared" si="42"/>
        <v>2946682</v>
      </c>
      <c r="CS48" s="128">
        <f t="shared" si="27"/>
        <v>386.45009836065572</v>
      </c>
      <c r="CT48" s="128">
        <f t="shared" si="28"/>
        <v>2946682</v>
      </c>
      <c r="CU48" s="128">
        <f t="shared" si="29"/>
        <v>386.45009836065572</v>
      </c>
      <c r="CV48" s="128">
        <f t="shared" si="43"/>
        <v>48.530491803278686</v>
      </c>
      <c r="CW48" s="128">
        <f t="shared" si="30"/>
        <v>2.8157377049180328</v>
      </c>
      <c r="CX48" s="128">
        <f t="shared" si="44"/>
        <v>30.158688524590165</v>
      </c>
      <c r="CY48" s="128">
        <f t="shared" si="31"/>
        <v>2.0629508196721313</v>
      </c>
      <c r="CZ48" s="128">
        <f t="shared" si="45"/>
        <v>8.5101639344262292</v>
      </c>
      <c r="DA48" s="128">
        <f t="shared" si="46"/>
        <v>101.52655737704919</v>
      </c>
      <c r="DB48" s="128">
        <f t="shared" si="32"/>
        <v>28.931147540983606</v>
      </c>
      <c r="DC48" s="128">
        <f t="shared" si="47"/>
        <v>130.45770491803279</v>
      </c>
      <c r="DD48" s="128">
        <f t="shared" si="33"/>
        <v>109.75409836065573</v>
      </c>
      <c r="DE48" s="128">
        <f t="shared" si="48"/>
        <v>5.0094426229508198</v>
      </c>
      <c r="DF48" s="128">
        <f t="shared" si="34"/>
        <v>4.0550819672131144</v>
      </c>
      <c r="DG48" s="128">
        <f t="shared" si="35"/>
        <v>0</v>
      </c>
      <c r="DH48" s="128">
        <f t="shared" si="49"/>
        <v>4.0550819672131144</v>
      </c>
      <c r="DI48" s="128">
        <f t="shared" si="36"/>
        <v>109.75409836065573</v>
      </c>
    </row>
    <row r="49" spans="1:113" ht="13.5" thickBot="1">
      <c r="A49" s="179" t="s">
        <v>717</v>
      </c>
      <c r="B49" s="146"/>
      <c r="C49" s="146" t="s">
        <v>717</v>
      </c>
      <c r="D49" s="156">
        <f t="shared" ref="D49:AI49" si="50">SUM(D2:D48)</f>
        <v>476192</v>
      </c>
      <c r="E49" s="157">
        <f t="shared" si="50"/>
        <v>0</v>
      </c>
      <c r="F49" s="157">
        <f t="shared" si="50"/>
        <v>4260</v>
      </c>
      <c r="G49" s="157">
        <f t="shared" si="50"/>
        <v>13553</v>
      </c>
      <c r="H49" s="180">
        <f t="shared" si="50"/>
        <v>5597</v>
      </c>
      <c r="I49" s="180">
        <f t="shared" si="50"/>
        <v>0</v>
      </c>
      <c r="J49" s="180">
        <f t="shared" si="50"/>
        <v>8763</v>
      </c>
      <c r="K49" s="180">
        <f t="shared" si="50"/>
        <v>0</v>
      </c>
      <c r="L49" s="180">
        <f t="shared" si="50"/>
        <v>2923342</v>
      </c>
      <c r="M49" s="180">
        <f t="shared" si="50"/>
        <v>8058453</v>
      </c>
      <c r="N49" s="180">
        <f t="shared" si="50"/>
        <v>117920</v>
      </c>
      <c r="O49" s="180">
        <f t="shared" si="50"/>
        <v>144609.79999999999</v>
      </c>
      <c r="P49" s="180">
        <f t="shared" si="50"/>
        <v>8563190</v>
      </c>
      <c r="Q49" s="180">
        <f t="shared" si="50"/>
        <v>0</v>
      </c>
      <c r="R49" s="180">
        <f t="shared" si="50"/>
        <v>9322444.3000000007</v>
      </c>
      <c r="S49" s="180">
        <f t="shared" si="50"/>
        <v>0</v>
      </c>
      <c r="T49" s="159">
        <f t="shared" si="50"/>
        <v>2999</v>
      </c>
      <c r="U49" s="180">
        <f t="shared" si="50"/>
        <v>110945</v>
      </c>
      <c r="V49" s="157">
        <f t="shared" si="50"/>
        <v>2000</v>
      </c>
      <c r="W49" s="180">
        <f t="shared" si="50"/>
        <v>831</v>
      </c>
      <c r="X49" s="180">
        <f t="shared" si="50"/>
        <v>4420</v>
      </c>
      <c r="Y49" s="180">
        <f t="shared" si="50"/>
        <v>3606</v>
      </c>
      <c r="Z49" s="180">
        <f t="shared" si="50"/>
        <v>30432</v>
      </c>
      <c r="AA49" s="180">
        <f t="shared" si="50"/>
        <v>7558</v>
      </c>
      <c r="AB49" s="157">
        <f t="shared" si="50"/>
        <v>0</v>
      </c>
      <c r="AC49" s="157">
        <f t="shared" si="50"/>
        <v>0</v>
      </c>
      <c r="AD49" s="157">
        <f t="shared" si="50"/>
        <v>0</v>
      </c>
      <c r="AE49" s="180">
        <f t="shared" si="50"/>
        <v>0</v>
      </c>
      <c r="AF49" s="157">
        <f t="shared" si="50"/>
        <v>2420</v>
      </c>
      <c r="AG49" s="157">
        <f t="shared" si="50"/>
        <v>0</v>
      </c>
      <c r="AH49" s="180">
        <f t="shared" si="50"/>
        <v>53300</v>
      </c>
      <c r="AI49" s="180">
        <f t="shared" si="50"/>
        <v>242459</v>
      </c>
      <c r="AJ49" s="180">
        <f t="shared" ref="AJ49:BO49" si="51">SUM(AJ2:AJ48)</f>
        <v>156410</v>
      </c>
      <c r="AK49" s="180">
        <f t="shared" si="51"/>
        <v>60</v>
      </c>
      <c r="AL49" s="180">
        <f t="shared" si="51"/>
        <v>20850</v>
      </c>
      <c r="AM49" s="157">
        <f t="shared" si="51"/>
        <v>37861</v>
      </c>
      <c r="AN49" s="157">
        <f t="shared" si="51"/>
        <v>545</v>
      </c>
      <c r="AO49" s="157">
        <f t="shared" si="51"/>
        <v>41589</v>
      </c>
      <c r="AP49" s="180">
        <f t="shared" si="51"/>
        <v>4081760</v>
      </c>
      <c r="AQ49" s="157">
        <f t="shared" si="51"/>
        <v>205</v>
      </c>
      <c r="AR49" s="157">
        <f t="shared" si="51"/>
        <v>0</v>
      </c>
      <c r="AS49" s="157">
        <f t="shared" si="51"/>
        <v>0</v>
      </c>
      <c r="AT49" s="180">
        <f t="shared" si="51"/>
        <v>26487849</v>
      </c>
      <c r="AU49" s="180">
        <f t="shared" si="51"/>
        <v>7271360</v>
      </c>
      <c r="AV49" s="180">
        <f t="shared" si="51"/>
        <v>45951430</v>
      </c>
      <c r="AW49" s="180">
        <f t="shared" si="51"/>
        <v>1798477.15</v>
      </c>
      <c r="AX49" s="160">
        <f t="shared" si="51"/>
        <v>307</v>
      </c>
      <c r="AY49" s="160">
        <f t="shared" si="51"/>
        <v>311</v>
      </c>
      <c r="AZ49" s="160">
        <f t="shared" si="51"/>
        <v>0</v>
      </c>
      <c r="BA49" s="160">
        <f t="shared" si="51"/>
        <v>281</v>
      </c>
      <c r="BB49" s="180">
        <f t="shared" si="51"/>
        <v>13204</v>
      </c>
      <c r="BC49" s="180">
        <f t="shared" si="51"/>
        <v>502466</v>
      </c>
      <c r="BD49" s="180">
        <f t="shared" si="51"/>
        <v>161898.79999999999</v>
      </c>
      <c r="BE49" s="180">
        <f t="shared" si="51"/>
        <v>24254</v>
      </c>
      <c r="BF49" s="159">
        <f t="shared" si="51"/>
        <v>39371</v>
      </c>
      <c r="BG49" s="159">
        <f t="shared" si="51"/>
        <v>23055</v>
      </c>
      <c r="BH49" s="159">
        <f t="shared" si="51"/>
        <v>591</v>
      </c>
      <c r="BI49" s="159">
        <f t="shared" si="51"/>
        <v>0</v>
      </c>
      <c r="BJ49" s="159">
        <f t="shared" si="51"/>
        <v>45459</v>
      </c>
      <c r="BK49" s="180">
        <f t="shared" si="51"/>
        <v>142923</v>
      </c>
      <c r="BL49" s="180">
        <f t="shared" si="51"/>
        <v>20224</v>
      </c>
      <c r="BM49" s="180">
        <f t="shared" si="51"/>
        <v>757723</v>
      </c>
      <c r="BN49" s="180">
        <f t="shared" si="51"/>
        <v>1086107</v>
      </c>
      <c r="BO49" s="180">
        <f t="shared" si="51"/>
        <v>5480344.5999999996</v>
      </c>
      <c r="BP49" s="165">
        <f t="shared" ref="BP49:CM49" si="52">SUM(BP2:BP48)</f>
        <v>0</v>
      </c>
      <c r="BQ49" s="180">
        <f t="shared" si="52"/>
        <v>202086.7</v>
      </c>
      <c r="BR49" s="180">
        <f t="shared" si="52"/>
        <v>1404481</v>
      </c>
      <c r="BS49" s="180">
        <f t="shared" si="52"/>
        <v>18593247.149999999</v>
      </c>
      <c r="BT49" s="161">
        <f t="shared" si="52"/>
        <v>21375</v>
      </c>
      <c r="BU49" s="162">
        <f t="shared" si="52"/>
        <v>71262741</v>
      </c>
      <c r="BV49" s="162">
        <f t="shared" si="52"/>
        <v>72247771</v>
      </c>
      <c r="BW49" s="163">
        <f t="shared" si="52"/>
        <v>3772844</v>
      </c>
      <c r="BX49" s="161">
        <f t="shared" si="52"/>
        <v>0</v>
      </c>
      <c r="BY49" s="163">
        <f t="shared" si="52"/>
        <v>11606512</v>
      </c>
      <c r="BZ49" s="157">
        <f t="shared" si="52"/>
        <v>0</v>
      </c>
      <c r="CA49" s="157">
        <f t="shared" si="52"/>
        <v>6070</v>
      </c>
      <c r="CB49" s="164">
        <f t="shared" si="52"/>
        <v>3201941.09</v>
      </c>
      <c r="CC49" s="180">
        <f t="shared" si="52"/>
        <v>1975190</v>
      </c>
      <c r="CD49" s="161">
        <f t="shared" si="52"/>
        <v>1400753.99</v>
      </c>
      <c r="CE49" s="161">
        <f t="shared" si="52"/>
        <v>40160</v>
      </c>
      <c r="CF49" s="161">
        <f t="shared" si="52"/>
        <v>6040</v>
      </c>
      <c r="CG49" s="163">
        <f t="shared" si="52"/>
        <v>29850</v>
      </c>
      <c r="CH49" s="165">
        <f t="shared" si="52"/>
        <v>10023080</v>
      </c>
      <c r="CI49" s="150">
        <f t="shared" si="52"/>
        <v>145730215.5</v>
      </c>
      <c r="CJ49" s="150">
        <f t="shared" si="52"/>
        <v>72247771</v>
      </c>
      <c r="CK49" s="150">
        <f t="shared" si="52"/>
        <v>1468328.99</v>
      </c>
      <c r="CL49" s="150">
        <f t="shared" si="52"/>
        <v>112374</v>
      </c>
      <c r="CM49" s="150">
        <f t="shared" si="52"/>
        <v>219558689.48999998</v>
      </c>
      <c r="CN49" s="166">
        <f>CI49/CM49*100</f>
        <v>66.374150728676767</v>
      </c>
      <c r="CO49" s="166">
        <v>66.374150728676767</v>
      </c>
      <c r="CP49" s="166">
        <v>66.374150728676767</v>
      </c>
      <c r="CQ49" s="150">
        <f t="shared" ref="CQ49" si="53">CM49/D49</f>
        <v>461.07177249932795</v>
      </c>
      <c r="CR49" s="150">
        <f t="shared" ref="CR49" si="54">CM49+BW49+BY49</f>
        <v>234938045.48999998</v>
      </c>
      <c r="CS49" s="150">
        <f t="shared" ref="CS49" si="55">CR49/D49</f>
        <v>493.36831675038638</v>
      </c>
      <c r="CT49" s="150">
        <f t="shared" ref="CT49" si="56">CR49+CH49+BP49</f>
        <v>244961125.48999998</v>
      </c>
      <c r="CU49" s="150">
        <f t="shared" ref="CU49" si="57">CT49/D49</f>
        <v>514.41671739550429</v>
      </c>
      <c r="CV49" s="150">
        <f t="shared" ref="CV49" si="58">(L49+AT49)/D49</f>
        <v>61.76330345742894</v>
      </c>
      <c r="CW49" s="150">
        <f t="shared" ref="CW49" si="59">(M49+BQ49)/D49</f>
        <v>17.347077859350851</v>
      </c>
      <c r="CX49" s="150">
        <f t="shared" ref="CX49" si="60">(R49+AU49)/D49</f>
        <v>34.846877519991935</v>
      </c>
      <c r="CY49" s="150">
        <f t="shared" ref="CY49" si="61">(O49+BR49)/D49</f>
        <v>3.2530802701431356</v>
      </c>
      <c r="CZ49" s="150">
        <f t="shared" ref="CZ49" si="62">(N49+BO49)/D49</f>
        <v>11.756318039782272</v>
      </c>
      <c r="DA49" s="150">
        <f t="shared" ref="DA49" si="63">AV49/D49</f>
        <v>96.49769420737853</v>
      </c>
      <c r="DB49" s="150">
        <f t="shared" ref="DB49" si="64">BS49/D49</f>
        <v>39.045694068778978</v>
      </c>
      <c r="DC49" s="150">
        <f t="shared" ref="DC49" si="65">DA49+DB49</f>
        <v>135.54338827615751</v>
      </c>
      <c r="DD49" s="150">
        <f t="shared" ref="DD49" si="66">BV49/D49</f>
        <v>151.71983359653248</v>
      </c>
      <c r="DE49" s="150">
        <f t="shared" ref="DE49" si="67">(X49+Y49+Z49+AA49+BB49+BC49+BM49+BN49)/D49</f>
        <v>5.0515674349842081</v>
      </c>
      <c r="DF49" s="150">
        <f t="shared" ref="DF49" si="68">CC49/D49</f>
        <v>4.1478857267656739</v>
      </c>
      <c r="DG49" s="150">
        <f t="shared" ref="DG49" si="69">CD49/D49</f>
        <v>2.9415739659633089</v>
      </c>
      <c r="DH49" s="150">
        <f t="shared" ref="DH49" si="70">DF49+DG49</f>
        <v>7.0894596927289832</v>
      </c>
      <c r="DI49" s="150">
        <f t="shared" ref="DI49" si="71">(CJ49+CK49)/D49</f>
        <v>154.80331460839324</v>
      </c>
    </row>
  </sheetData>
  <conditionalFormatting sqref="CN1:CN1048576">
    <cfRule type="cellIs" dxfId="47" priority="8" operator="greaterThan">
      <formula>65</formula>
    </cfRule>
  </conditionalFormatting>
  <conditionalFormatting sqref="CO1:CO1048576">
    <cfRule type="cellIs" dxfId="46" priority="7" operator="between">
      <formula>35</formula>
      <formula>65</formula>
    </cfRule>
  </conditionalFormatting>
  <conditionalFormatting sqref="CP1:CP49">
    <cfRule type="cellIs" dxfId="45" priority="6" operator="lessThan">
      <formula>35</formula>
    </cfRule>
  </conditionalFormatting>
  <conditionalFormatting sqref="CQ1:CQ1048576 CS1:CS1048576 CU1:CU1048576">
    <cfRule type="cellIs" dxfId="44" priority="5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61"/>
  <sheetViews>
    <sheetView workbookViewId="0">
      <pane ySplit="1" topLeftCell="A26" activePane="bottomLeft" state="frozen"/>
      <selection pane="bottomLeft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715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14" t="s">
        <v>400</v>
      </c>
      <c r="B2" s="15" t="s">
        <v>316</v>
      </c>
      <c r="C2" s="15" t="s">
        <v>401</v>
      </c>
      <c r="D2" s="16">
        <v>4393</v>
      </c>
      <c r="E2" s="17">
        <v>0</v>
      </c>
      <c r="F2" s="17">
        <v>0</v>
      </c>
      <c r="G2" s="17">
        <v>0</v>
      </c>
      <c r="H2" s="26">
        <v>0</v>
      </c>
      <c r="I2" s="26">
        <v>0</v>
      </c>
      <c r="J2" s="26">
        <v>0</v>
      </c>
      <c r="K2" s="26">
        <v>0</v>
      </c>
      <c r="L2" s="26">
        <v>119181</v>
      </c>
      <c r="M2" s="26">
        <v>136770</v>
      </c>
      <c r="N2" s="26">
        <v>0</v>
      </c>
      <c r="O2" s="26">
        <v>0</v>
      </c>
      <c r="P2" s="26">
        <v>0</v>
      </c>
      <c r="Q2" s="26">
        <v>0</v>
      </c>
      <c r="R2" s="26">
        <v>142339</v>
      </c>
      <c r="S2" s="26">
        <v>0</v>
      </c>
      <c r="T2" s="23">
        <v>0</v>
      </c>
      <c r="U2" s="26">
        <v>1543</v>
      </c>
      <c r="V2" s="17">
        <v>0</v>
      </c>
      <c r="W2" s="26">
        <v>0</v>
      </c>
      <c r="X2" s="26">
        <v>0</v>
      </c>
      <c r="Y2" s="26">
        <v>0</v>
      </c>
      <c r="Z2" s="26">
        <v>0</v>
      </c>
      <c r="AA2" s="26">
        <v>46</v>
      </c>
      <c r="AB2" s="17">
        <v>0</v>
      </c>
      <c r="AC2" s="17">
        <v>0</v>
      </c>
      <c r="AD2" s="17">
        <v>0</v>
      </c>
      <c r="AE2" s="26">
        <v>0</v>
      </c>
      <c r="AF2" s="17">
        <v>0</v>
      </c>
      <c r="AG2" s="17">
        <v>0</v>
      </c>
      <c r="AH2" s="26">
        <v>0</v>
      </c>
      <c r="AI2" s="26">
        <v>0</v>
      </c>
      <c r="AJ2" s="26">
        <v>0</v>
      </c>
      <c r="AK2" s="26">
        <v>0</v>
      </c>
      <c r="AL2" s="26">
        <v>0</v>
      </c>
      <c r="AM2" s="17">
        <v>0</v>
      </c>
      <c r="AN2" s="17">
        <v>0</v>
      </c>
      <c r="AO2" s="17">
        <v>0</v>
      </c>
      <c r="AP2" s="26">
        <v>6725</v>
      </c>
      <c r="AQ2" s="17">
        <v>0</v>
      </c>
      <c r="AR2" s="17">
        <v>0</v>
      </c>
      <c r="AS2" s="17">
        <v>0</v>
      </c>
      <c r="AT2" s="26">
        <v>136277</v>
      </c>
      <c r="AU2" s="26">
        <v>0</v>
      </c>
      <c r="AV2" s="26">
        <v>228562</v>
      </c>
      <c r="AW2" s="26">
        <v>8775</v>
      </c>
      <c r="AX2" s="31">
        <v>0</v>
      </c>
      <c r="AY2" s="31">
        <v>0</v>
      </c>
      <c r="AZ2" s="31">
        <v>0</v>
      </c>
      <c r="BA2" s="31">
        <v>0</v>
      </c>
      <c r="BB2" s="26">
        <v>36</v>
      </c>
      <c r="BC2" s="26">
        <v>5526</v>
      </c>
      <c r="BD2" s="26">
        <v>1366</v>
      </c>
      <c r="BE2" s="26">
        <v>115</v>
      </c>
      <c r="BF2" s="23">
        <v>815</v>
      </c>
      <c r="BG2" s="23">
        <v>0</v>
      </c>
      <c r="BH2" s="23">
        <v>0</v>
      </c>
      <c r="BI2" s="23">
        <v>0</v>
      </c>
      <c r="BJ2" s="23">
        <v>261</v>
      </c>
      <c r="BK2" s="26">
        <v>1112</v>
      </c>
      <c r="BL2" s="26">
        <v>0</v>
      </c>
      <c r="BM2" s="26">
        <v>6734</v>
      </c>
      <c r="BN2" s="26">
        <v>5528</v>
      </c>
      <c r="BO2" s="26">
        <v>26761</v>
      </c>
      <c r="BP2" s="46">
        <v>0</v>
      </c>
      <c r="BQ2" s="26">
        <v>0</v>
      </c>
      <c r="BR2" s="26">
        <v>9334</v>
      </c>
      <c r="BS2" s="26">
        <v>154066</v>
      </c>
      <c r="BT2" s="35">
        <v>0</v>
      </c>
      <c r="BU2" s="40">
        <v>1172081</v>
      </c>
      <c r="BV2" s="40">
        <v>1172081</v>
      </c>
      <c r="BW2" s="42">
        <v>0</v>
      </c>
      <c r="BX2" s="35">
        <v>0</v>
      </c>
      <c r="BY2" s="42">
        <v>56382</v>
      </c>
      <c r="BZ2" s="17">
        <v>0</v>
      </c>
      <c r="CA2" s="17">
        <v>0</v>
      </c>
      <c r="CB2" s="18">
        <v>29409</v>
      </c>
      <c r="CC2" s="26">
        <v>16830</v>
      </c>
      <c r="CD2" s="35">
        <v>29409</v>
      </c>
      <c r="CE2" s="35">
        <v>400</v>
      </c>
      <c r="CF2" s="35">
        <v>0</v>
      </c>
      <c r="CG2" s="42">
        <v>0</v>
      </c>
      <c r="CH2" s="46">
        <v>0</v>
      </c>
      <c r="CI2" s="54">
        <f t="shared" ref="CI2:CI60" si="0">H2+I2+J2+K2+L2+M2+N2+O2+P2+Q2+R2+S2+U2+W2+X2+Y2+Z2+AA2+AE2+AH2+AI2+AJ2+AK2+AL2+AP2+AT2+AU2+AV2+AW2+BB2+BC2+BD2+BE2+BK2+BL2+BM2+BN2+BO2+BQ2+BR2+BS2+CC2</f>
        <v>1007626</v>
      </c>
      <c r="CJ2" s="54">
        <f>BV2</f>
        <v>1172081</v>
      </c>
      <c r="CK2" s="54">
        <f>BT2+BX2+CD2+CE2+CF2</f>
        <v>29809</v>
      </c>
      <c r="CL2" s="54">
        <f>T2+AX2+AY2+AZ2+BA2+BF2+BG2+BH2+BI2+BJ2</f>
        <v>1076</v>
      </c>
      <c r="CM2" s="54">
        <f>CI2+CJ2+CK2+CL2</f>
        <v>2210592</v>
      </c>
      <c r="CN2" s="58">
        <f>CI2/CM2*100</f>
        <v>45.581726523935664</v>
      </c>
      <c r="CO2" s="58">
        <v>45.581726523935664</v>
      </c>
      <c r="CP2" s="58">
        <v>45.581726523935664</v>
      </c>
      <c r="CQ2" s="54">
        <f t="shared" ref="CQ2:CQ60" si="1">CM2/D2</f>
        <v>503.20783063965399</v>
      </c>
      <c r="CR2" s="54">
        <f>CM2+BW2+BY2</f>
        <v>2266974</v>
      </c>
      <c r="CS2" s="54">
        <f t="shared" ref="CS2:CS60" si="2">CR2/D2</f>
        <v>516.04234008650121</v>
      </c>
      <c r="CT2" s="54">
        <f t="shared" ref="CT2:CT60" si="3">CR2+CH2+BP2</f>
        <v>2266974</v>
      </c>
      <c r="CU2" s="54">
        <f t="shared" ref="CU2:CU60" si="4">CT2/D2</f>
        <v>516.04234008650121</v>
      </c>
      <c r="CV2" s="54">
        <f>(L2+AT2)/D2</f>
        <v>58.151149556111996</v>
      </c>
      <c r="CW2" s="54">
        <f t="shared" ref="CW2:CW60" si="5">(M2+BQ2)/D2</f>
        <v>31.133621670839972</v>
      </c>
      <c r="CX2" s="54">
        <f>(R2+AU2)/D2</f>
        <v>32.401320282267243</v>
      </c>
      <c r="CY2" s="54">
        <f t="shared" ref="CY2:CY60" si="6">(O2+BR2)/D2</f>
        <v>2.1247439107671293</v>
      </c>
      <c r="CZ2" s="54">
        <f>(N2+BO2)/D2</f>
        <v>6.0917368540860464</v>
      </c>
      <c r="DA2" s="54">
        <f>AV2/D2</f>
        <v>52.028681994081495</v>
      </c>
      <c r="DB2" s="54">
        <f t="shared" ref="DB2:DB60" si="7">BS2/D2</f>
        <v>35.070794445709083</v>
      </c>
      <c r="DC2" s="54">
        <f>DA2+DB2</f>
        <v>87.099476439790578</v>
      </c>
      <c r="DD2" s="54">
        <f t="shared" ref="DD2:DD60" si="8">BV2/D2</f>
        <v>266.80651035738674</v>
      </c>
      <c r="DE2" s="54">
        <f>(X2+Y2+Z2+AA2+BB2+BC2+BM2+BN2)/D2</f>
        <v>4.0678351923514686</v>
      </c>
      <c r="DF2" s="54">
        <f t="shared" ref="DF2:DF60" si="9">CC2/D2</f>
        <v>3.8310949237423175</v>
      </c>
      <c r="DG2" s="54">
        <f t="shared" ref="DG2:DG60" si="10">CD2/D2</f>
        <v>6.6945139995447303</v>
      </c>
      <c r="DH2" s="54">
        <f>DF2+DG2</f>
        <v>10.525608923287049</v>
      </c>
      <c r="DI2" s="54">
        <f t="shared" ref="DI2:DI60" si="11">(CJ2+CK2)/D2</f>
        <v>273.59207830639656</v>
      </c>
    </row>
    <row r="3" spans="1:113">
      <c r="A3" s="7" t="s">
        <v>414</v>
      </c>
      <c r="B3" s="3" t="s">
        <v>316</v>
      </c>
      <c r="C3" s="3" t="s">
        <v>415</v>
      </c>
      <c r="D3" s="4">
        <v>1882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72412</v>
      </c>
      <c r="N3" s="27">
        <v>0</v>
      </c>
      <c r="O3" s="27">
        <v>0</v>
      </c>
      <c r="P3" s="27">
        <v>0</v>
      </c>
      <c r="Q3" s="27">
        <v>0</v>
      </c>
      <c r="R3" s="27">
        <v>63861</v>
      </c>
      <c r="S3" s="27">
        <v>0</v>
      </c>
      <c r="T3" s="24">
        <v>0</v>
      </c>
      <c r="U3" s="27">
        <v>6654</v>
      </c>
      <c r="V3" s="5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5">
        <v>0</v>
      </c>
      <c r="AN3" s="5">
        <v>0</v>
      </c>
      <c r="AO3" s="5">
        <v>0</v>
      </c>
      <c r="AP3" s="27">
        <v>2632</v>
      </c>
      <c r="AQ3" s="5">
        <v>0</v>
      </c>
      <c r="AR3" s="5">
        <v>0</v>
      </c>
      <c r="AS3" s="5">
        <v>0</v>
      </c>
      <c r="AT3" s="27">
        <v>94772</v>
      </c>
      <c r="AU3" s="27">
        <v>0</v>
      </c>
      <c r="AV3" s="27">
        <v>76170</v>
      </c>
      <c r="AW3" s="27">
        <v>4950</v>
      </c>
      <c r="AX3" s="32">
        <v>0</v>
      </c>
      <c r="AY3" s="32">
        <v>0</v>
      </c>
      <c r="AZ3" s="32">
        <v>0</v>
      </c>
      <c r="BA3" s="32">
        <v>0</v>
      </c>
      <c r="BB3" s="27">
        <v>5</v>
      </c>
      <c r="BC3" s="27">
        <v>2164</v>
      </c>
      <c r="BD3" s="27">
        <v>918</v>
      </c>
      <c r="BE3" s="27">
        <v>35</v>
      </c>
      <c r="BF3" s="24">
        <v>249</v>
      </c>
      <c r="BG3" s="24">
        <v>0</v>
      </c>
      <c r="BH3" s="24">
        <v>0</v>
      </c>
      <c r="BI3" s="24">
        <v>0</v>
      </c>
      <c r="BJ3" s="24">
        <v>73</v>
      </c>
      <c r="BK3" s="27">
        <v>159</v>
      </c>
      <c r="BL3" s="27">
        <v>0</v>
      </c>
      <c r="BM3" s="27">
        <v>2050</v>
      </c>
      <c r="BN3" s="27">
        <v>1684</v>
      </c>
      <c r="BO3" s="27">
        <v>50665</v>
      </c>
      <c r="BP3" s="47">
        <v>0</v>
      </c>
      <c r="BQ3" s="27">
        <v>0</v>
      </c>
      <c r="BR3" s="27">
        <v>6389</v>
      </c>
      <c r="BS3" s="27">
        <v>75616</v>
      </c>
      <c r="BT3" s="36">
        <v>0</v>
      </c>
      <c r="BU3" s="39">
        <v>490657</v>
      </c>
      <c r="BV3" s="39">
        <v>490657</v>
      </c>
      <c r="BW3" s="43">
        <v>0</v>
      </c>
      <c r="BX3" s="36">
        <v>0</v>
      </c>
      <c r="BY3" s="43">
        <v>6253</v>
      </c>
      <c r="BZ3" s="5">
        <v>0</v>
      </c>
      <c r="CA3" s="5">
        <v>0</v>
      </c>
      <c r="CB3" s="6">
        <v>51913</v>
      </c>
      <c r="CC3" s="27">
        <v>2526</v>
      </c>
      <c r="CD3" s="36">
        <v>51913</v>
      </c>
      <c r="CE3" s="36">
        <v>810</v>
      </c>
      <c r="CF3" s="35">
        <v>0</v>
      </c>
      <c r="CG3" s="43">
        <v>0</v>
      </c>
      <c r="CH3" s="47">
        <v>0</v>
      </c>
      <c r="CI3" s="55">
        <f t="shared" si="0"/>
        <v>463662</v>
      </c>
      <c r="CJ3" s="55">
        <f t="shared" ref="CJ3:CJ60" si="12">BV3</f>
        <v>490657</v>
      </c>
      <c r="CK3" s="55">
        <f t="shared" ref="CK3:CK60" si="13">BT3+BX3+CD3+CE3+CF3</f>
        <v>52723</v>
      </c>
      <c r="CL3" s="55">
        <f t="shared" ref="CL3:CL60" si="14">T3+AX3+AY3+AZ3+BA3+BF3+BG3+BH3+BI3+BJ3</f>
        <v>322</v>
      </c>
      <c r="CM3" s="55">
        <f t="shared" ref="CM3:CM60" si="15">CI3+CJ3+CK3+CL3</f>
        <v>1007364</v>
      </c>
      <c r="CN3" s="59">
        <f t="shared" ref="CN3:CN60" si="16">CI3/CM3*100</f>
        <v>46.027255292029494</v>
      </c>
      <c r="CO3" s="59">
        <v>46.027255292029494</v>
      </c>
      <c r="CP3" s="59">
        <v>46.027255292029494</v>
      </c>
      <c r="CQ3" s="55">
        <f t="shared" si="1"/>
        <v>535.26248671625933</v>
      </c>
      <c r="CR3" s="55">
        <f t="shared" ref="CR3:CR60" si="17">CM3+BW3+BY3</f>
        <v>1013617</v>
      </c>
      <c r="CS3" s="55">
        <f t="shared" si="2"/>
        <v>538.5850159404888</v>
      </c>
      <c r="CT3" s="55">
        <f t="shared" si="3"/>
        <v>1013617</v>
      </c>
      <c r="CU3" s="55">
        <f t="shared" si="4"/>
        <v>538.5850159404888</v>
      </c>
      <c r="CV3" s="55">
        <f t="shared" ref="CV3:CV60" si="18">(L3+AT3)/D3</f>
        <v>50.357066950053138</v>
      </c>
      <c r="CW3" s="55">
        <f t="shared" si="5"/>
        <v>38.47608926673751</v>
      </c>
      <c r="CX3" s="55">
        <f t="shared" ref="CX3:CX60" si="19">(R3+AU3)/D3</f>
        <v>33.932518597236985</v>
      </c>
      <c r="CY3" s="55">
        <f t="shared" si="6"/>
        <v>3.3947927736450585</v>
      </c>
      <c r="CZ3" s="55">
        <f t="shared" ref="CZ3:CZ60" si="20">(N3+BO3)/D3</f>
        <v>26.920828905419768</v>
      </c>
      <c r="DA3" s="55">
        <f t="shared" ref="DA3:DA60" si="21">AV3/D3</f>
        <v>40.47290116896918</v>
      </c>
      <c r="DB3" s="55">
        <f t="shared" si="7"/>
        <v>40.178533475026569</v>
      </c>
      <c r="DC3" s="55">
        <f t="shared" ref="DC3:DC60" si="22">DA3+DB3</f>
        <v>80.651434643995742</v>
      </c>
      <c r="DD3" s="55">
        <f t="shared" si="8"/>
        <v>260.71041445270987</v>
      </c>
      <c r="DE3" s="55">
        <f t="shared" ref="DE3:DE60" si="23">(X3+Y3+Z3+AA3+BB3+BC3+BM3+BN3)/D3</f>
        <v>3.1365568544102018</v>
      </c>
      <c r="DF3" s="55">
        <f t="shared" si="9"/>
        <v>1.3421891604675877</v>
      </c>
      <c r="DG3" s="55">
        <f t="shared" si="10"/>
        <v>27.583953241232731</v>
      </c>
      <c r="DH3" s="55">
        <f t="shared" ref="DH3:DH60" si="24">DF3+DG3</f>
        <v>28.926142401700318</v>
      </c>
      <c r="DI3" s="55">
        <f t="shared" si="11"/>
        <v>288.72476089266735</v>
      </c>
    </row>
    <row r="4" spans="1:113">
      <c r="A4" s="7" t="s">
        <v>426</v>
      </c>
      <c r="B4" s="3" t="s">
        <v>316</v>
      </c>
      <c r="C4" s="3" t="s">
        <v>427</v>
      </c>
      <c r="D4" s="4">
        <v>1566</v>
      </c>
      <c r="E4" s="5">
        <v>0</v>
      </c>
      <c r="F4" s="5">
        <v>0</v>
      </c>
      <c r="G4" s="5">
        <v>0</v>
      </c>
      <c r="H4" s="27">
        <v>0</v>
      </c>
      <c r="I4" s="27">
        <v>0</v>
      </c>
      <c r="J4" s="27">
        <v>0</v>
      </c>
      <c r="K4" s="27">
        <v>0</v>
      </c>
      <c r="L4" s="27">
        <v>14125</v>
      </c>
      <c r="M4" s="27">
        <v>28176</v>
      </c>
      <c r="N4" s="27">
        <v>0</v>
      </c>
      <c r="O4" s="27">
        <v>313</v>
      </c>
      <c r="P4" s="27">
        <v>22199</v>
      </c>
      <c r="Q4" s="27">
        <v>0</v>
      </c>
      <c r="R4" s="27">
        <v>41097</v>
      </c>
      <c r="S4" s="27">
        <v>0</v>
      </c>
      <c r="T4" s="24">
        <v>0</v>
      </c>
      <c r="U4" s="27">
        <v>717</v>
      </c>
      <c r="V4" s="5">
        <v>0</v>
      </c>
      <c r="W4" s="27">
        <v>0</v>
      </c>
      <c r="X4" s="27">
        <v>0</v>
      </c>
      <c r="Y4" s="27">
        <v>0</v>
      </c>
      <c r="Z4" s="27">
        <v>0</v>
      </c>
      <c r="AA4" s="27">
        <v>40</v>
      </c>
      <c r="AB4" s="5">
        <v>0</v>
      </c>
      <c r="AC4" s="5">
        <v>0</v>
      </c>
      <c r="AD4" s="5">
        <v>0</v>
      </c>
      <c r="AE4" s="27">
        <v>0</v>
      </c>
      <c r="AF4" s="5">
        <v>0</v>
      </c>
      <c r="AG4" s="5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5">
        <v>0</v>
      </c>
      <c r="AN4" s="5">
        <v>0</v>
      </c>
      <c r="AO4" s="5">
        <v>0</v>
      </c>
      <c r="AP4" s="27">
        <v>3875</v>
      </c>
      <c r="AQ4" s="5">
        <v>0</v>
      </c>
      <c r="AR4" s="5">
        <v>0</v>
      </c>
      <c r="AS4" s="5">
        <v>0</v>
      </c>
      <c r="AT4" s="27">
        <v>84355</v>
      </c>
      <c r="AU4" s="27">
        <v>0</v>
      </c>
      <c r="AV4" s="27">
        <v>85544</v>
      </c>
      <c r="AW4" s="27">
        <v>4340</v>
      </c>
      <c r="AX4" s="32">
        <v>0</v>
      </c>
      <c r="AY4" s="32">
        <v>0</v>
      </c>
      <c r="AZ4" s="32">
        <v>0</v>
      </c>
      <c r="BA4" s="32">
        <v>0</v>
      </c>
      <c r="BB4" s="27">
        <v>24</v>
      </c>
      <c r="BC4" s="27">
        <v>1654</v>
      </c>
      <c r="BD4" s="27">
        <v>1049</v>
      </c>
      <c r="BE4" s="27">
        <v>45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7">
        <v>395</v>
      </c>
      <c r="BL4" s="27">
        <v>0</v>
      </c>
      <c r="BM4" s="27">
        <v>1913</v>
      </c>
      <c r="BN4" s="27">
        <v>2452</v>
      </c>
      <c r="BO4" s="27">
        <v>17697</v>
      </c>
      <c r="BP4" s="47">
        <v>0</v>
      </c>
      <c r="BQ4" s="27">
        <v>0</v>
      </c>
      <c r="BR4" s="27">
        <v>1034</v>
      </c>
      <c r="BS4" s="27">
        <v>106684</v>
      </c>
      <c r="BT4" s="36">
        <v>0</v>
      </c>
      <c r="BU4" s="39">
        <v>496474</v>
      </c>
      <c r="BV4" s="39">
        <v>496474</v>
      </c>
      <c r="BW4" s="43">
        <v>0</v>
      </c>
      <c r="BX4" s="36">
        <v>0</v>
      </c>
      <c r="BY4" s="43">
        <v>11417</v>
      </c>
      <c r="BZ4" s="5">
        <v>0</v>
      </c>
      <c r="CA4" s="5">
        <v>0</v>
      </c>
      <c r="CB4" s="6">
        <v>9355</v>
      </c>
      <c r="CC4" s="27">
        <v>9355</v>
      </c>
      <c r="CD4" s="36">
        <v>12142</v>
      </c>
      <c r="CE4" s="36">
        <v>0</v>
      </c>
      <c r="CF4" s="35">
        <v>0</v>
      </c>
      <c r="CG4" s="43">
        <v>0</v>
      </c>
      <c r="CH4" s="47">
        <v>0</v>
      </c>
      <c r="CI4" s="55">
        <f t="shared" si="0"/>
        <v>427083</v>
      </c>
      <c r="CJ4" s="55">
        <f t="shared" si="12"/>
        <v>496474</v>
      </c>
      <c r="CK4" s="55">
        <f t="shared" si="13"/>
        <v>12142</v>
      </c>
      <c r="CL4" s="55">
        <f t="shared" si="14"/>
        <v>0</v>
      </c>
      <c r="CM4" s="55">
        <f t="shared" si="15"/>
        <v>935699</v>
      </c>
      <c r="CN4" s="59">
        <f t="shared" si="16"/>
        <v>45.643203637067046</v>
      </c>
      <c r="CO4" s="59">
        <v>45.643203637067046</v>
      </c>
      <c r="CP4" s="59">
        <v>45.643203637067046</v>
      </c>
      <c r="CQ4" s="55">
        <f t="shared" si="1"/>
        <v>597.50893997445723</v>
      </c>
      <c r="CR4" s="55">
        <f t="shared" si="17"/>
        <v>947116</v>
      </c>
      <c r="CS4" s="55">
        <f t="shared" si="2"/>
        <v>604.79948914431668</v>
      </c>
      <c r="CT4" s="55">
        <f t="shared" si="3"/>
        <v>947116</v>
      </c>
      <c r="CU4" s="55">
        <f t="shared" si="4"/>
        <v>604.79948914431668</v>
      </c>
      <c r="CV4" s="55">
        <f t="shared" si="18"/>
        <v>62.886334610472538</v>
      </c>
      <c r="CW4" s="55">
        <f t="shared" si="5"/>
        <v>17.992337164750957</v>
      </c>
      <c r="CX4" s="55">
        <f t="shared" si="19"/>
        <v>26.243295019157088</v>
      </c>
      <c r="CY4" s="55">
        <f t="shared" si="6"/>
        <v>0.86015325670498088</v>
      </c>
      <c r="CZ4" s="55">
        <f t="shared" si="20"/>
        <v>11.300766283524904</v>
      </c>
      <c r="DA4" s="55">
        <f t="shared" si="21"/>
        <v>54.625798212005108</v>
      </c>
      <c r="DB4" s="55">
        <f t="shared" si="7"/>
        <v>68.125159642401016</v>
      </c>
      <c r="DC4" s="55">
        <f t="shared" si="22"/>
        <v>122.75095785440612</v>
      </c>
      <c r="DD4" s="55">
        <f t="shared" si="8"/>
        <v>317.03320561941251</v>
      </c>
      <c r="DE4" s="55">
        <f t="shared" si="23"/>
        <v>3.8844189016602808</v>
      </c>
      <c r="DF4" s="55">
        <f t="shared" si="9"/>
        <v>5.9738186462324396</v>
      </c>
      <c r="DG4" s="55">
        <f t="shared" si="10"/>
        <v>7.7535121328224781</v>
      </c>
      <c r="DH4" s="55">
        <f t="shared" si="24"/>
        <v>13.727330779054917</v>
      </c>
      <c r="DI4" s="55">
        <f t="shared" si="11"/>
        <v>324.78671775223501</v>
      </c>
    </row>
    <row r="5" spans="1:113">
      <c r="A5" s="7" t="s">
        <v>433</v>
      </c>
      <c r="B5" s="3" t="s">
        <v>316</v>
      </c>
      <c r="C5" s="3" t="s">
        <v>434</v>
      </c>
      <c r="D5" s="4">
        <v>967</v>
      </c>
      <c r="E5" s="5">
        <v>0</v>
      </c>
      <c r="F5" s="5">
        <v>0</v>
      </c>
      <c r="G5" s="5">
        <v>0</v>
      </c>
      <c r="H5" s="28">
        <v>20</v>
      </c>
      <c r="I5" s="28">
        <v>0</v>
      </c>
      <c r="J5" s="28">
        <v>0</v>
      </c>
      <c r="K5" s="28">
        <v>0</v>
      </c>
      <c r="L5" s="28">
        <v>15060</v>
      </c>
      <c r="M5" s="28">
        <v>27075</v>
      </c>
      <c r="N5" s="28">
        <v>0</v>
      </c>
      <c r="O5" s="28">
        <v>4591</v>
      </c>
      <c r="P5" s="28">
        <v>0</v>
      </c>
      <c r="Q5" s="28">
        <v>0</v>
      </c>
      <c r="R5" s="28">
        <v>29131</v>
      </c>
      <c r="S5" s="28">
        <v>0</v>
      </c>
      <c r="T5" s="24">
        <v>0</v>
      </c>
      <c r="U5" s="28">
        <v>1054</v>
      </c>
      <c r="V5" s="5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5">
        <v>0</v>
      </c>
      <c r="AC5" s="5">
        <v>0</v>
      </c>
      <c r="AD5" s="5">
        <v>0</v>
      </c>
      <c r="AE5" s="28">
        <v>0</v>
      </c>
      <c r="AF5" s="5">
        <v>0</v>
      </c>
      <c r="AG5" s="5">
        <v>0</v>
      </c>
      <c r="AH5" s="28">
        <v>0</v>
      </c>
      <c r="AI5" s="28">
        <v>6782</v>
      </c>
      <c r="AJ5" s="28">
        <v>0</v>
      </c>
      <c r="AK5" s="28">
        <v>0</v>
      </c>
      <c r="AL5" s="28">
        <v>1171</v>
      </c>
      <c r="AM5" s="5">
        <v>0</v>
      </c>
      <c r="AN5" s="5">
        <v>0</v>
      </c>
      <c r="AO5" s="5">
        <v>0</v>
      </c>
      <c r="AP5" s="28">
        <v>0</v>
      </c>
      <c r="AQ5" s="5">
        <v>0</v>
      </c>
      <c r="AR5" s="5">
        <v>0</v>
      </c>
      <c r="AS5" s="5">
        <v>0</v>
      </c>
      <c r="AT5" s="28">
        <v>27176</v>
      </c>
      <c r="AU5" s="28">
        <v>2890</v>
      </c>
      <c r="AV5" s="28">
        <v>87173</v>
      </c>
      <c r="AW5" s="28">
        <v>1544</v>
      </c>
      <c r="AX5" s="32">
        <v>0</v>
      </c>
      <c r="AY5" s="32">
        <v>0</v>
      </c>
      <c r="AZ5" s="32">
        <v>0</v>
      </c>
      <c r="BA5" s="32">
        <v>0</v>
      </c>
      <c r="BB5" s="28">
        <v>46</v>
      </c>
      <c r="BC5" s="28">
        <v>1669</v>
      </c>
      <c r="BD5" s="28">
        <v>349</v>
      </c>
      <c r="BE5" s="28">
        <v>0</v>
      </c>
      <c r="BF5" s="24">
        <v>0</v>
      </c>
      <c r="BG5" s="24">
        <v>0</v>
      </c>
      <c r="BH5" s="24">
        <v>0</v>
      </c>
      <c r="BI5" s="24">
        <v>13</v>
      </c>
      <c r="BJ5" s="24">
        <v>0</v>
      </c>
      <c r="BK5" s="28">
        <v>605</v>
      </c>
      <c r="BL5" s="28">
        <v>0</v>
      </c>
      <c r="BM5" s="28">
        <v>2867</v>
      </c>
      <c r="BN5" s="28">
        <v>3218</v>
      </c>
      <c r="BO5" s="28">
        <v>11667</v>
      </c>
      <c r="BP5" s="47">
        <v>0</v>
      </c>
      <c r="BQ5" s="28">
        <v>5561</v>
      </c>
      <c r="BR5" s="28">
        <v>4757</v>
      </c>
      <c r="BS5" s="28">
        <v>44411</v>
      </c>
      <c r="BT5" s="36">
        <v>0</v>
      </c>
      <c r="BU5" s="39">
        <v>76545</v>
      </c>
      <c r="BV5" s="39">
        <v>76545</v>
      </c>
      <c r="BW5" s="43">
        <v>0</v>
      </c>
      <c r="BX5" s="36">
        <v>0</v>
      </c>
      <c r="BY5" s="43">
        <v>7142</v>
      </c>
      <c r="BZ5" s="5">
        <v>0</v>
      </c>
      <c r="CA5" s="5">
        <v>0</v>
      </c>
      <c r="CB5" s="6">
        <v>4466</v>
      </c>
      <c r="CC5" s="28">
        <v>4466</v>
      </c>
      <c r="CD5" s="36">
        <v>0</v>
      </c>
      <c r="CE5" s="36">
        <v>173</v>
      </c>
      <c r="CF5" s="35">
        <v>0</v>
      </c>
      <c r="CG5" s="43">
        <v>0</v>
      </c>
      <c r="CH5" s="47">
        <v>0</v>
      </c>
      <c r="CI5" s="55">
        <f t="shared" si="0"/>
        <v>283283</v>
      </c>
      <c r="CJ5" s="55">
        <f t="shared" si="12"/>
        <v>76545</v>
      </c>
      <c r="CK5" s="55">
        <f t="shared" si="13"/>
        <v>173</v>
      </c>
      <c r="CL5" s="55">
        <f t="shared" si="14"/>
        <v>13</v>
      </c>
      <c r="CM5" s="55">
        <f t="shared" si="15"/>
        <v>360014</v>
      </c>
      <c r="CN5" s="59">
        <f t="shared" si="16"/>
        <v>78.686662185359452</v>
      </c>
      <c r="CO5" s="59">
        <v>78.686662185359452</v>
      </c>
      <c r="CP5" s="59">
        <v>78.686662185359452</v>
      </c>
      <c r="CQ5" s="55">
        <f t="shared" si="1"/>
        <v>372.29989658738367</v>
      </c>
      <c r="CR5" s="55">
        <f t="shared" si="17"/>
        <v>367156</v>
      </c>
      <c r="CS5" s="55">
        <f t="shared" si="2"/>
        <v>379.68562564632884</v>
      </c>
      <c r="CT5" s="55">
        <f t="shared" si="3"/>
        <v>367156</v>
      </c>
      <c r="CU5" s="55">
        <f t="shared" si="4"/>
        <v>379.68562564632884</v>
      </c>
      <c r="CV5" s="55">
        <f t="shared" si="18"/>
        <v>43.67735263702172</v>
      </c>
      <c r="CW5" s="55">
        <f t="shared" si="5"/>
        <v>33.749741468459149</v>
      </c>
      <c r="CX5" s="55">
        <f t="shared" si="19"/>
        <v>33.11375387797311</v>
      </c>
      <c r="CY5" s="55">
        <f t="shared" si="6"/>
        <v>9.6670113753877978</v>
      </c>
      <c r="CZ5" s="55">
        <f t="shared" si="20"/>
        <v>12.065149948293692</v>
      </c>
      <c r="DA5" s="55">
        <f t="shared" si="21"/>
        <v>90.147880041365042</v>
      </c>
      <c r="DB5" s="55">
        <f t="shared" si="7"/>
        <v>45.926577042399174</v>
      </c>
      <c r="DC5" s="55">
        <f t="shared" si="22"/>
        <v>136.07445708376423</v>
      </c>
      <c r="DD5" s="55">
        <f t="shared" si="8"/>
        <v>79.157187176835578</v>
      </c>
      <c r="DE5" s="55">
        <f t="shared" si="23"/>
        <v>8.0661840744570839</v>
      </c>
      <c r="DF5" s="55">
        <f t="shared" si="9"/>
        <v>4.6184074457083764</v>
      </c>
      <c r="DG5" s="55">
        <f t="shared" si="10"/>
        <v>0</v>
      </c>
      <c r="DH5" s="55">
        <f t="shared" si="24"/>
        <v>4.6184074457083764</v>
      </c>
      <c r="DI5" s="55">
        <f t="shared" si="11"/>
        <v>79.336091003102382</v>
      </c>
    </row>
    <row r="6" spans="1:113">
      <c r="A6" s="7" t="s">
        <v>424</v>
      </c>
      <c r="B6" s="3" t="s">
        <v>316</v>
      </c>
      <c r="C6" s="3" t="s">
        <v>425</v>
      </c>
      <c r="D6" s="4">
        <v>769</v>
      </c>
      <c r="E6" s="5">
        <v>0</v>
      </c>
      <c r="F6" s="5">
        <v>0</v>
      </c>
      <c r="G6" s="5">
        <v>0</v>
      </c>
      <c r="H6" s="27">
        <v>0</v>
      </c>
      <c r="I6" s="27">
        <v>0</v>
      </c>
      <c r="J6" s="27">
        <v>0</v>
      </c>
      <c r="K6" s="27">
        <v>0</v>
      </c>
      <c r="L6" s="27">
        <v>5222</v>
      </c>
      <c r="M6" s="27">
        <v>16675</v>
      </c>
      <c r="N6" s="27">
        <v>0</v>
      </c>
      <c r="O6" s="27">
        <v>1624</v>
      </c>
      <c r="P6" s="27">
        <v>279</v>
      </c>
      <c r="Q6" s="27">
        <v>0</v>
      </c>
      <c r="R6" s="27">
        <v>25383</v>
      </c>
      <c r="S6" s="27">
        <v>0</v>
      </c>
      <c r="T6" s="24">
        <v>0</v>
      </c>
      <c r="U6" s="27">
        <v>319</v>
      </c>
      <c r="V6" s="5">
        <v>0</v>
      </c>
      <c r="W6" s="27">
        <v>0</v>
      </c>
      <c r="X6" s="27">
        <v>0</v>
      </c>
      <c r="Y6" s="27">
        <v>0</v>
      </c>
      <c r="Z6" s="27">
        <v>0</v>
      </c>
      <c r="AA6" s="27">
        <v>18</v>
      </c>
      <c r="AB6" s="5">
        <v>0</v>
      </c>
      <c r="AC6" s="5">
        <v>0</v>
      </c>
      <c r="AD6" s="5">
        <v>0</v>
      </c>
      <c r="AE6" s="27">
        <v>0</v>
      </c>
      <c r="AF6" s="5">
        <v>0</v>
      </c>
      <c r="AG6" s="5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5">
        <v>0</v>
      </c>
      <c r="AN6" s="5">
        <v>0</v>
      </c>
      <c r="AO6" s="5">
        <v>0</v>
      </c>
      <c r="AP6" s="27">
        <v>1722</v>
      </c>
      <c r="AQ6" s="5">
        <v>0</v>
      </c>
      <c r="AR6" s="5">
        <v>0</v>
      </c>
      <c r="AS6" s="5">
        <v>0</v>
      </c>
      <c r="AT6" s="27">
        <v>21195</v>
      </c>
      <c r="AU6" s="27">
        <v>0</v>
      </c>
      <c r="AV6" s="27">
        <v>25166</v>
      </c>
      <c r="AW6" s="27">
        <v>5900</v>
      </c>
      <c r="AX6" s="32">
        <v>0</v>
      </c>
      <c r="AY6" s="32">
        <v>0</v>
      </c>
      <c r="AZ6" s="32">
        <v>0</v>
      </c>
      <c r="BA6" s="32">
        <v>0</v>
      </c>
      <c r="BB6" s="27">
        <v>10</v>
      </c>
      <c r="BC6" s="27">
        <v>736</v>
      </c>
      <c r="BD6" s="27">
        <v>349</v>
      </c>
      <c r="BE6" s="27">
        <v>20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7">
        <v>176</v>
      </c>
      <c r="BL6" s="27">
        <v>0</v>
      </c>
      <c r="BM6" s="27">
        <v>850</v>
      </c>
      <c r="BN6" s="27">
        <v>1092</v>
      </c>
      <c r="BO6" s="27">
        <v>4851</v>
      </c>
      <c r="BP6" s="47">
        <v>0</v>
      </c>
      <c r="BQ6" s="27">
        <v>0</v>
      </c>
      <c r="BR6" s="27">
        <v>274</v>
      </c>
      <c r="BS6" s="27">
        <v>22226</v>
      </c>
      <c r="BT6" s="36">
        <v>0</v>
      </c>
      <c r="BU6" s="39">
        <v>106568</v>
      </c>
      <c r="BV6" s="39">
        <v>106568</v>
      </c>
      <c r="BW6" s="43">
        <v>0</v>
      </c>
      <c r="BX6" s="36">
        <v>0</v>
      </c>
      <c r="BY6" s="43">
        <v>1646</v>
      </c>
      <c r="BZ6" s="5">
        <v>0</v>
      </c>
      <c r="CA6" s="5">
        <v>0</v>
      </c>
      <c r="CB6" s="6">
        <v>4158</v>
      </c>
      <c r="CC6" s="27">
        <v>4158</v>
      </c>
      <c r="CD6" s="36">
        <v>4758</v>
      </c>
      <c r="CE6" s="36">
        <v>260</v>
      </c>
      <c r="CF6" s="35">
        <v>0</v>
      </c>
      <c r="CG6" s="43">
        <v>0</v>
      </c>
      <c r="CH6" s="47">
        <v>0</v>
      </c>
      <c r="CI6" s="55">
        <f t="shared" si="0"/>
        <v>138245</v>
      </c>
      <c r="CJ6" s="55">
        <f t="shared" si="12"/>
        <v>106568</v>
      </c>
      <c r="CK6" s="55">
        <f t="shared" si="13"/>
        <v>5018</v>
      </c>
      <c r="CL6" s="55">
        <f t="shared" si="14"/>
        <v>0</v>
      </c>
      <c r="CM6" s="55">
        <f t="shared" si="15"/>
        <v>249831</v>
      </c>
      <c r="CN6" s="59">
        <f t="shared" si="16"/>
        <v>55.335406734952826</v>
      </c>
      <c r="CO6" s="59">
        <v>55.335406734952826</v>
      </c>
      <c r="CP6" s="59">
        <v>55.335406734952826</v>
      </c>
      <c r="CQ6" s="55">
        <f t="shared" si="1"/>
        <v>324.8777633289987</v>
      </c>
      <c r="CR6" s="55">
        <f t="shared" si="17"/>
        <v>251477</v>
      </c>
      <c r="CS6" s="55">
        <f t="shared" si="2"/>
        <v>327.0182054616385</v>
      </c>
      <c r="CT6" s="55">
        <f t="shared" si="3"/>
        <v>251477</v>
      </c>
      <c r="CU6" s="55">
        <f t="shared" si="4"/>
        <v>327.0182054616385</v>
      </c>
      <c r="CV6" s="55">
        <f t="shared" si="18"/>
        <v>34.352405721716515</v>
      </c>
      <c r="CW6" s="55">
        <f t="shared" si="5"/>
        <v>21.684005201560467</v>
      </c>
      <c r="CX6" s="55">
        <f t="shared" si="19"/>
        <v>33.007802340702213</v>
      </c>
      <c r="CY6" s="55">
        <f t="shared" si="6"/>
        <v>2.4681404421326398</v>
      </c>
      <c r="CZ6" s="55">
        <f t="shared" si="20"/>
        <v>6.308192457737321</v>
      </c>
      <c r="DA6" s="55">
        <f t="shared" si="21"/>
        <v>32.725617685305593</v>
      </c>
      <c r="DB6" s="55">
        <f t="shared" si="7"/>
        <v>28.902470741222366</v>
      </c>
      <c r="DC6" s="55">
        <f t="shared" si="22"/>
        <v>61.62808842652796</v>
      </c>
      <c r="DD6" s="55">
        <f t="shared" si="8"/>
        <v>138.57997399219767</v>
      </c>
      <c r="DE6" s="55">
        <f t="shared" si="23"/>
        <v>3.5188556566970091</v>
      </c>
      <c r="DF6" s="55">
        <f t="shared" si="9"/>
        <v>5.4070221066319899</v>
      </c>
      <c r="DG6" s="55">
        <f t="shared" si="10"/>
        <v>6.1872561768530563</v>
      </c>
      <c r="DH6" s="55">
        <f t="shared" si="24"/>
        <v>11.594278283485046</v>
      </c>
      <c r="DI6" s="55">
        <f t="shared" si="11"/>
        <v>145.10533159947985</v>
      </c>
    </row>
    <row r="7" spans="1:113">
      <c r="A7" s="7" t="s">
        <v>346</v>
      </c>
      <c r="B7" s="3" t="s">
        <v>316</v>
      </c>
      <c r="C7" s="3" t="s">
        <v>347</v>
      </c>
      <c r="D7" s="4">
        <v>606</v>
      </c>
      <c r="E7" s="5">
        <v>0</v>
      </c>
      <c r="F7" s="5">
        <v>0</v>
      </c>
      <c r="G7" s="5">
        <v>0</v>
      </c>
      <c r="H7" s="27">
        <v>0</v>
      </c>
      <c r="I7" s="27">
        <v>0</v>
      </c>
      <c r="J7" s="27">
        <v>0</v>
      </c>
      <c r="K7" s="27">
        <v>0</v>
      </c>
      <c r="L7" s="27">
        <v>356</v>
      </c>
      <c r="M7" s="27">
        <v>30431</v>
      </c>
      <c r="N7" s="27">
        <v>9120</v>
      </c>
      <c r="O7" s="27">
        <v>0</v>
      </c>
      <c r="P7" s="27">
        <v>1620</v>
      </c>
      <c r="Q7" s="27">
        <v>0</v>
      </c>
      <c r="R7" s="27">
        <v>23107</v>
      </c>
      <c r="S7" s="27">
        <v>0</v>
      </c>
      <c r="T7" s="24">
        <v>0</v>
      </c>
      <c r="U7" s="27">
        <v>575</v>
      </c>
      <c r="V7" s="5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5">
        <v>0</v>
      </c>
      <c r="AC7" s="5">
        <v>0</v>
      </c>
      <c r="AD7" s="5">
        <v>0</v>
      </c>
      <c r="AE7" s="27">
        <v>0</v>
      </c>
      <c r="AF7" s="5">
        <v>0</v>
      </c>
      <c r="AG7" s="5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5">
        <v>0</v>
      </c>
      <c r="AN7" s="5">
        <v>0</v>
      </c>
      <c r="AO7" s="5">
        <v>0</v>
      </c>
      <c r="AP7" s="27">
        <v>21296</v>
      </c>
      <c r="AQ7" s="5">
        <v>0</v>
      </c>
      <c r="AR7" s="5">
        <v>0</v>
      </c>
      <c r="AS7" s="5">
        <v>0</v>
      </c>
      <c r="AT7" s="27">
        <v>31376</v>
      </c>
      <c r="AU7" s="27">
        <v>0</v>
      </c>
      <c r="AV7" s="27">
        <v>65628</v>
      </c>
      <c r="AW7" s="27">
        <v>0</v>
      </c>
      <c r="AX7" s="32">
        <v>0</v>
      </c>
      <c r="AY7" s="32">
        <v>0</v>
      </c>
      <c r="AZ7" s="32">
        <v>0</v>
      </c>
      <c r="BA7" s="32">
        <v>0</v>
      </c>
      <c r="BB7" s="27">
        <v>0</v>
      </c>
      <c r="BC7" s="27">
        <v>0</v>
      </c>
      <c r="BD7" s="27">
        <v>199</v>
      </c>
      <c r="BE7" s="27">
        <v>0</v>
      </c>
      <c r="BF7" s="24">
        <v>173</v>
      </c>
      <c r="BG7" s="24">
        <v>0</v>
      </c>
      <c r="BH7" s="24">
        <v>0</v>
      </c>
      <c r="BI7" s="24">
        <v>0</v>
      </c>
      <c r="BJ7" s="24">
        <v>0</v>
      </c>
      <c r="BK7" s="27">
        <v>90</v>
      </c>
      <c r="BL7" s="27">
        <v>0</v>
      </c>
      <c r="BM7" s="27">
        <v>545</v>
      </c>
      <c r="BN7" s="27">
        <v>1785</v>
      </c>
      <c r="BO7" s="27">
        <v>7052</v>
      </c>
      <c r="BP7" s="47">
        <v>0</v>
      </c>
      <c r="BQ7" s="27">
        <v>0</v>
      </c>
      <c r="BR7" s="27">
        <v>2810</v>
      </c>
      <c r="BS7" s="27">
        <v>13778</v>
      </c>
      <c r="BT7" s="36">
        <v>0</v>
      </c>
      <c r="BU7" s="39">
        <v>109998</v>
      </c>
      <c r="BV7" s="39">
        <v>109998</v>
      </c>
      <c r="BW7" s="43">
        <v>0</v>
      </c>
      <c r="BX7" s="36">
        <v>0</v>
      </c>
      <c r="BY7" s="43">
        <v>2403</v>
      </c>
      <c r="BZ7" s="5">
        <v>0</v>
      </c>
      <c r="CA7" s="5">
        <v>0</v>
      </c>
      <c r="CB7" s="6">
        <v>1263</v>
      </c>
      <c r="CC7" s="27">
        <v>1263</v>
      </c>
      <c r="CD7" s="36">
        <v>2333</v>
      </c>
      <c r="CE7" s="36">
        <v>0</v>
      </c>
      <c r="CF7" s="35">
        <v>0</v>
      </c>
      <c r="CG7" s="43">
        <v>0</v>
      </c>
      <c r="CH7" s="47">
        <v>0</v>
      </c>
      <c r="CI7" s="55">
        <f t="shared" si="0"/>
        <v>211031</v>
      </c>
      <c r="CJ7" s="55">
        <f t="shared" si="12"/>
        <v>109998</v>
      </c>
      <c r="CK7" s="55">
        <f t="shared" si="13"/>
        <v>2333</v>
      </c>
      <c r="CL7" s="55">
        <f t="shared" si="14"/>
        <v>173</v>
      </c>
      <c r="CM7" s="55">
        <f t="shared" si="15"/>
        <v>323535</v>
      </c>
      <c r="CN7" s="59">
        <f t="shared" si="16"/>
        <v>65.226636994451908</v>
      </c>
      <c r="CO7" s="59">
        <v>65.226636994451908</v>
      </c>
      <c r="CP7" s="59">
        <v>65.226636994451908</v>
      </c>
      <c r="CQ7" s="55">
        <f t="shared" si="1"/>
        <v>533.88613861386136</v>
      </c>
      <c r="CR7" s="55">
        <f t="shared" si="17"/>
        <v>325938</v>
      </c>
      <c r="CS7" s="55">
        <f t="shared" si="2"/>
        <v>537.85148514851483</v>
      </c>
      <c r="CT7" s="55">
        <f t="shared" si="3"/>
        <v>325938</v>
      </c>
      <c r="CU7" s="55">
        <f t="shared" si="4"/>
        <v>537.85148514851483</v>
      </c>
      <c r="CV7" s="55">
        <f t="shared" si="18"/>
        <v>52.363036303630366</v>
      </c>
      <c r="CW7" s="55">
        <f t="shared" si="5"/>
        <v>50.216171617161713</v>
      </c>
      <c r="CX7" s="55">
        <f t="shared" si="19"/>
        <v>38.130363036303628</v>
      </c>
      <c r="CY7" s="55">
        <f t="shared" si="6"/>
        <v>4.6369636963696372</v>
      </c>
      <c r="CZ7" s="55">
        <f t="shared" si="20"/>
        <v>26.686468646864686</v>
      </c>
      <c r="DA7" s="55">
        <f t="shared" si="21"/>
        <v>108.29702970297029</v>
      </c>
      <c r="DB7" s="55">
        <f t="shared" si="7"/>
        <v>22.735973597359735</v>
      </c>
      <c r="DC7" s="55">
        <f t="shared" si="22"/>
        <v>131.03300330033002</v>
      </c>
      <c r="DD7" s="55">
        <f t="shared" si="8"/>
        <v>181.51485148514851</v>
      </c>
      <c r="DE7" s="55">
        <f t="shared" si="23"/>
        <v>3.8448844884488449</v>
      </c>
      <c r="DF7" s="55">
        <f t="shared" si="9"/>
        <v>2.0841584158415842</v>
      </c>
      <c r="DG7" s="55">
        <f t="shared" si="10"/>
        <v>3.8498349834983498</v>
      </c>
      <c r="DH7" s="55">
        <f t="shared" si="24"/>
        <v>5.9339933993399345</v>
      </c>
      <c r="DI7" s="55">
        <f t="shared" si="11"/>
        <v>185.36468646864685</v>
      </c>
    </row>
    <row r="8" spans="1:113">
      <c r="A8" s="7" t="s">
        <v>422</v>
      </c>
      <c r="B8" s="3" t="s">
        <v>316</v>
      </c>
      <c r="C8" s="3" t="s">
        <v>423</v>
      </c>
      <c r="D8" s="4">
        <v>8731</v>
      </c>
      <c r="E8" s="5">
        <v>0</v>
      </c>
      <c r="F8" s="5">
        <v>0</v>
      </c>
      <c r="G8" s="5">
        <v>0</v>
      </c>
      <c r="H8" s="27">
        <v>0</v>
      </c>
      <c r="I8" s="27">
        <v>0</v>
      </c>
      <c r="J8" s="27">
        <v>0</v>
      </c>
      <c r="K8" s="27">
        <v>0</v>
      </c>
      <c r="L8" s="27">
        <v>165165</v>
      </c>
      <c r="M8" s="27">
        <v>221553</v>
      </c>
      <c r="N8" s="27">
        <v>0</v>
      </c>
      <c r="O8" s="27">
        <v>0</v>
      </c>
      <c r="P8" s="27">
        <v>0</v>
      </c>
      <c r="Q8" s="27">
        <v>0</v>
      </c>
      <c r="R8" s="27">
        <v>280945</v>
      </c>
      <c r="S8" s="27">
        <v>0</v>
      </c>
      <c r="T8" s="24">
        <v>0</v>
      </c>
      <c r="U8" s="27">
        <v>3020</v>
      </c>
      <c r="V8" s="5">
        <v>0</v>
      </c>
      <c r="W8" s="27">
        <v>0</v>
      </c>
      <c r="X8" s="27">
        <v>0</v>
      </c>
      <c r="Y8" s="27">
        <v>0</v>
      </c>
      <c r="Z8" s="27">
        <v>0</v>
      </c>
      <c r="AA8" s="27">
        <v>195</v>
      </c>
      <c r="AB8" s="5">
        <v>0</v>
      </c>
      <c r="AC8" s="5">
        <v>0</v>
      </c>
      <c r="AD8" s="5">
        <v>0</v>
      </c>
      <c r="AE8" s="27">
        <v>0</v>
      </c>
      <c r="AF8" s="5">
        <v>0</v>
      </c>
      <c r="AG8" s="5">
        <v>0</v>
      </c>
      <c r="AH8" s="27">
        <v>0</v>
      </c>
      <c r="AI8" s="27">
        <v>0</v>
      </c>
      <c r="AJ8" s="27">
        <v>0</v>
      </c>
      <c r="AK8" s="27">
        <v>0</v>
      </c>
      <c r="AL8" s="27">
        <v>11620</v>
      </c>
      <c r="AM8" s="5">
        <v>0</v>
      </c>
      <c r="AN8" s="5">
        <v>0</v>
      </c>
      <c r="AO8" s="5">
        <v>0</v>
      </c>
      <c r="AP8" s="27">
        <v>13158</v>
      </c>
      <c r="AQ8" s="5">
        <v>0</v>
      </c>
      <c r="AR8" s="5">
        <v>0</v>
      </c>
      <c r="AS8" s="5">
        <v>0</v>
      </c>
      <c r="AT8" s="27">
        <v>261877</v>
      </c>
      <c r="AU8" s="27">
        <v>0</v>
      </c>
      <c r="AV8" s="27">
        <v>349978</v>
      </c>
      <c r="AW8" s="27">
        <v>8380</v>
      </c>
      <c r="AX8" s="32">
        <v>0</v>
      </c>
      <c r="AY8" s="32">
        <v>0</v>
      </c>
      <c r="AZ8" s="32">
        <v>0</v>
      </c>
      <c r="BA8" s="32">
        <v>0</v>
      </c>
      <c r="BB8" s="27">
        <v>62</v>
      </c>
      <c r="BC8" s="27">
        <v>10815</v>
      </c>
      <c r="BD8" s="27">
        <v>3271</v>
      </c>
      <c r="BE8" s="27">
        <v>225</v>
      </c>
      <c r="BF8" s="24">
        <v>1595</v>
      </c>
      <c r="BG8" s="24">
        <v>0</v>
      </c>
      <c r="BH8" s="24">
        <v>0</v>
      </c>
      <c r="BI8" s="24">
        <v>0</v>
      </c>
      <c r="BJ8" s="24">
        <v>427</v>
      </c>
      <c r="BK8" s="27">
        <v>2405</v>
      </c>
      <c r="BL8" s="27">
        <v>0</v>
      </c>
      <c r="BM8" s="27">
        <v>13176</v>
      </c>
      <c r="BN8" s="27">
        <v>10818</v>
      </c>
      <c r="BO8" s="27">
        <v>107716</v>
      </c>
      <c r="BP8" s="47">
        <v>0</v>
      </c>
      <c r="BQ8" s="27">
        <v>1497</v>
      </c>
      <c r="BR8" s="27">
        <v>18261</v>
      </c>
      <c r="BS8" s="27">
        <v>196260</v>
      </c>
      <c r="BT8" s="36">
        <v>0</v>
      </c>
      <c r="BU8" s="39">
        <v>2501143</v>
      </c>
      <c r="BV8" s="39">
        <v>2501143</v>
      </c>
      <c r="BW8" s="43">
        <v>0</v>
      </c>
      <c r="BX8" s="36">
        <v>0</v>
      </c>
      <c r="BY8" s="43">
        <v>40720</v>
      </c>
      <c r="BZ8" s="5">
        <v>0</v>
      </c>
      <c r="CA8" s="5">
        <v>0</v>
      </c>
      <c r="CB8" s="6">
        <v>28944</v>
      </c>
      <c r="CC8" s="27">
        <v>28944</v>
      </c>
      <c r="CD8" s="36">
        <v>54574</v>
      </c>
      <c r="CE8" s="36">
        <v>2160</v>
      </c>
      <c r="CF8" s="35">
        <v>0</v>
      </c>
      <c r="CG8" s="43">
        <v>0</v>
      </c>
      <c r="CH8" s="47">
        <v>0</v>
      </c>
      <c r="CI8" s="55">
        <f t="shared" si="0"/>
        <v>1709341</v>
      </c>
      <c r="CJ8" s="55">
        <f t="shared" si="12"/>
        <v>2501143</v>
      </c>
      <c r="CK8" s="55">
        <f t="shared" si="13"/>
        <v>56734</v>
      </c>
      <c r="CL8" s="55">
        <f t="shared" si="14"/>
        <v>2022</v>
      </c>
      <c r="CM8" s="55">
        <f t="shared" si="15"/>
        <v>4269240</v>
      </c>
      <c r="CN8" s="59">
        <f t="shared" si="16"/>
        <v>40.038531448220297</v>
      </c>
      <c r="CO8" s="59">
        <v>40.038531448220297</v>
      </c>
      <c r="CP8" s="59">
        <v>40.038531448220297</v>
      </c>
      <c r="CQ8" s="55">
        <f t="shared" si="1"/>
        <v>488.97491696254724</v>
      </c>
      <c r="CR8" s="55">
        <f t="shared" si="17"/>
        <v>4309960</v>
      </c>
      <c r="CS8" s="55">
        <f t="shared" si="2"/>
        <v>493.6387584469133</v>
      </c>
      <c r="CT8" s="55">
        <f t="shared" si="3"/>
        <v>4309960</v>
      </c>
      <c r="CU8" s="55">
        <f t="shared" si="4"/>
        <v>493.6387584469133</v>
      </c>
      <c r="CV8" s="55">
        <f t="shared" si="18"/>
        <v>48.911006757530636</v>
      </c>
      <c r="CW8" s="55">
        <f t="shared" si="5"/>
        <v>25.546901844004122</v>
      </c>
      <c r="CX8" s="55">
        <f t="shared" si="19"/>
        <v>32.17787195052113</v>
      </c>
      <c r="CY8" s="55">
        <f t="shared" si="6"/>
        <v>2.0915129996563966</v>
      </c>
      <c r="CZ8" s="55">
        <f t="shared" si="20"/>
        <v>12.337189325392281</v>
      </c>
      <c r="DA8" s="55">
        <f t="shared" si="21"/>
        <v>40.084526400183258</v>
      </c>
      <c r="DB8" s="55">
        <f t="shared" si="7"/>
        <v>22.478524796701407</v>
      </c>
      <c r="DC8" s="55">
        <f t="shared" si="22"/>
        <v>62.563051196884665</v>
      </c>
      <c r="DD8" s="55">
        <f t="shared" si="8"/>
        <v>286.46695682052456</v>
      </c>
      <c r="DE8" s="55">
        <f t="shared" si="23"/>
        <v>4.0162638872981331</v>
      </c>
      <c r="DF8" s="55">
        <f t="shared" si="9"/>
        <v>3.3150841827969306</v>
      </c>
      <c r="DG8" s="55">
        <f t="shared" si="10"/>
        <v>6.2506013056923608</v>
      </c>
      <c r="DH8" s="55">
        <f t="shared" si="24"/>
        <v>9.5656854884892919</v>
      </c>
      <c r="DI8" s="55">
        <f t="shared" si="11"/>
        <v>292.96495246821672</v>
      </c>
    </row>
    <row r="9" spans="1:113">
      <c r="A9" s="7" t="s">
        <v>420</v>
      </c>
      <c r="B9" s="3" t="s">
        <v>316</v>
      </c>
      <c r="C9" s="3" t="s">
        <v>421</v>
      </c>
      <c r="D9" s="4">
        <v>2245</v>
      </c>
      <c r="E9" s="5">
        <v>0</v>
      </c>
      <c r="F9" s="5">
        <v>0</v>
      </c>
      <c r="G9" s="5">
        <v>0</v>
      </c>
      <c r="H9" s="27">
        <v>0</v>
      </c>
      <c r="I9" s="27">
        <v>0</v>
      </c>
      <c r="J9" s="27">
        <v>0</v>
      </c>
      <c r="K9" s="27">
        <v>0</v>
      </c>
      <c r="L9" s="27">
        <v>22198</v>
      </c>
      <c r="M9" s="27">
        <v>73645</v>
      </c>
      <c r="N9" s="27">
        <v>0</v>
      </c>
      <c r="O9" s="27">
        <v>0</v>
      </c>
      <c r="P9" s="27">
        <v>0</v>
      </c>
      <c r="Q9" s="27">
        <v>0</v>
      </c>
      <c r="R9" s="27">
        <v>75903</v>
      </c>
      <c r="S9" s="27">
        <v>0</v>
      </c>
      <c r="T9" s="24">
        <v>0</v>
      </c>
      <c r="U9" s="27">
        <v>805</v>
      </c>
      <c r="V9" s="5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5">
        <v>0</v>
      </c>
      <c r="AC9" s="5">
        <v>0</v>
      </c>
      <c r="AD9" s="5">
        <v>0</v>
      </c>
      <c r="AE9" s="27">
        <v>0</v>
      </c>
      <c r="AF9" s="5">
        <v>0</v>
      </c>
      <c r="AG9" s="5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5">
        <v>0</v>
      </c>
      <c r="AN9" s="5">
        <v>0</v>
      </c>
      <c r="AO9" s="5">
        <v>0</v>
      </c>
      <c r="AP9" s="27">
        <v>3509</v>
      </c>
      <c r="AQ9" s="5">
        <v>0</v>
      </c>
      <c r="AR9" s="5">
        <v>0</v>
      </c>
      <c r="AS9" s="5">
        <v>0</v>
      </c>
      <c r="AT9" s="27">
        <v>76809</v>
      </c>
      <c r="AU9" s="27">
        <v>0</v>
      </c>
      <c r="AV9" s="27">
        <v>140916</v>
      </c>
      <c r="AW9" s="27">
        <v>4120</v>
      </c>
      <c r="AX9" s="32">
        <v>0</v>
      </c>
      <c r="AY9" s="32">
        <v>0</v>
      </c>
      <c r="AZ9" s="32">
        <v>0</v>
      </c>
      <c r="BA9" s="32">
        <v>0</v>
      </c>
      <c r="BB9" s="27">
        <v>17</v>
      </c>
      <c r="BC9" s="27">
        <v>2883</v>
      </c>
      <c r="BD9" s="27">
        <v>955</v>
      </c>
      <c r="BE9" s="27">
        <v>60</v>
      </c>
      <c r="BF9" s="24">
        <v>426</v>
      </c>
      <c r="BG9" s="24">
        <v>0</v>
      </c>
      <c r="BH9" s="24">
        <v>0</v>
      </c>
      <c r="BI9" s="24">
        <v>0</v>
      </c>
      <c r="BJ9" s="24">
        <v>111</v>
      </c>
      <c r="BK9" s="27">
        <v>516</v>
      </c>
      <c r="BL9" s="27">
        <v>0</v>
      </c>
      <c r="BM9" s="27">
        <v>3514</v>
      </c>
      <c r="BN9" s="27">
        <v>2886</v>
      </c>
      <c r="BO9" s="27">
        <v>13962</v>
      </c>
      <c r="BP9" s="47">
        <v>0</v>
      </c>
      <c r="BQ9" s="27">
        <v>0</v>
      </c>
      <c r="BR9" s="27">
        <v>4869</v>
      </c>
      <c r="BS9" s="27">
        <v>44082</v>
      </c>
      <c r="BT9" s="36">
        <v>0</v>
      </c>
      <c r="BU9" s="39">
        <v>465277</v>
      </c>
      <c r="BV9" s="39">
        <v>465277</v>
      </c>
      <c r="BW9" s="43">
        <v>0</v>
      </c>
      <c r="BX9" s="36">
        <v>0</v>
      </c>
      <c r="BY9" s="43">
        <v>5074</v>
      </c>
      <c r="BZ9" s="5">
        <v>0</v>
      </c>
      <c r="CA9" s="5">
        <v>0</v>
      </c>
      <c r="CB9" s="6">
        <v>16397</v>
      </c>
      <c r="CC9" s="27">
        <v>7830</v>
      </c>
      <c r="CD9" s="36">
        <v>16397</v>
      </c>
      <c r="CE9" s="36">
        <v>7170</v>
      </c>
      <c r="CF9" s="35">
        <v>0</v>
      </c>
      <c r="CG9" s="43">
        <v>0</v>
      </c>
      <c r="CH9" s="47">
        <v>0</v>
      </c>
      <c r="CI9" s="55">
        <f t="shared" si="0"/>
        <v>479479</v>
      </c>
      <c r="CJ9" s="55">
        <f t="shared" si="12"/>
        <v>465277</v>
      </c>
      <c r="CK9" s="55">
        <f t="shared" si="13"/>
        <v>23567</v>
      </c>
      <c r="CL9" s="55">
        <f t="shared" si="14"/>
        <v>537</v>
      </c>
      <c r="CM9" s="55">
        <f t="shared" si="15"/>
        <v>968860</v>
      </c>
      <c r="CN9" s="59">
        <f t="shared" si="16"/>
        <v>49.488987056953533</v>
      </c>
      <c r="CO9" s="59">
        <v>49.488987056953533</v>
      </c>
      <c r="CP9" s="59">
        <v>49.488987056953533</v>
      </c>
      <c r="CQ9" s="55">
        <f t="shared" si="1"/>
        <v>431.56347438752783</v>
      </c>
      <c r="CR9" s="55">
        <f t="shared" si="17"/>
        <v>973934</v>
      </c>
      <c r="CS9" s="55">
        <f t="shared" si="2"/>
        <v>433.82360801781738</v>
      </c>
      <c r="CT9" s="55">
        <f t="shared" si="3"/>
        <v>973934</v>
      </c>
      <c r="CU9" s="55">
        <f t="shared" si="4"/>
        <v>433.82360801781738</v>
      </c>
      <c r="CV9" s="55">
        <f t="shared" si="18"/>
        <v>44.101113585746106</v>
      </c>
      <c r="CW9" s="55">
        <f t="shared" si="5"/>
        <v>32.804008908685972</v>
      </c>
      <c r="CX9" s="55">
        <f t="shared" si="19"/>
        <v>33.8097995545657</v>
      </c>
      <c r="CY9" s="55">
        <f t="shared" si="6"/>
        <v>2.1688195991091312</v>
      </c>
      <c r="CZ9" s="55">
        <f t="shared" si="20"/>
        <v>6.2191536748329623</v>
      </c>
      <c r="DA9" s="55">
        <f t="shared" si="21"/>
        <v>62.768819599109129</v>
      </c>
      <c r="DB9" s="55">
        <f t="shared" si="7"/>
        <v>19.635634743875279</v>
      </c>
      <c r="DC9" s="55">
        <f t="shared" si="22"/>
        <v>82.404454342984408</v>
      </c>
      <c r="DD9" s="55">
        <f t="shared" si="8"/>
        <v>207.25033407572383</v>
      </c>
      <c r="DE9" s="55">
        <f t="shared" si="23"/>
        <v>4.1425389755011137</v>
      </c>
      <c r="DF9" s="55">
        <f t="shared" si="9"/>
        <v>3.4877505567928733</v>
      </c>
      <c r="DG9" s="55">
        <f t="shared" si="10"/>
        <v>7.3037861915367479</v>
      </c>
      <c r="DH9" s="55">
        <f t="shared" si="24"/>
        <v>10.791536748329621</v>
      </c>
      <c r="DI9" s="55">
        <f t="shared" si="11"/>
        <v>217.74788418708241</v>
      </c>
    </row>
    <row r="10" spans="1:113">
      <c r="A10" s="7" t="s">
        <v>418</v>
      </c>
      <c r="B10" s="3" t="s">
        <v>316</v>
      </c>
      <c r="C10" s="3" t="s">
        <v>419</v>
      </c>
      <c r="D10" s="4">
        <v>1674</v>
      </c>
      <c r="E10" s="5">
        <v>0</v>
      </c>
      <c r="F10" s="5">
        <v>0</v>
      </c>
      <c r="G10" s="5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22840</v>
      </c>
      <c r="N10" s="27">
        <v>0</v>
      </c>
      <c r="O10" s="27">
        <v>60</v>
      </c>
      <c r="P10" s="27">
        <v>30440</v>
      </c>
      <c r="Q10" s="27">
        <v>0</v>
      </c>
      <c r="R10" s="27">
        <v>46020</v>
      </c>
      <c r="S10" s="27">
        <v>0</v>
      </c>
      <c r="T10" s="24">
        <v>0</v>
      </c>
      <c r="U10" s="27">
        <v>5310</v>
      </c>
      <c r="V10" s="5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5">
        <v>0</v>
      </c>
      <c r="AC10" s="5">
        <v>0</v>
      </c>
      <c r="AD10" s="5">
        <v>0</v>
      </c>
      <c r="AE10" s="27">
        <v>0</v>
      </c>
      <c r="AF10" s="5">
        <v>0</v>
      </c>
      <c r="AG10" s="5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5">
        <v>0</v>
      </c>
      <c r="AN10" s="5">
        <v>0</v>
      </c>
      <c r="AO10" s="5">
        <v>0</v>
      </c>
      <c r="AP10" s="27">
        <v>0</v>
      </c>
      <c r="AQ10" s="5">
        <v>0</v>
      </c>
      <c r="AR10" s="5">
        <v>0</v>
      </c>
      <c r="AS10" s="5">
        <v>0</v>
      </c>
      <c r="AT10" s="27">
        <v>84220</v>
      </c>
      <c r="AU10" s="27">
        <v>0</v>
      </c>
      <c r="AV10" s="27">
        <v>0</v>
      </c>
      <c r="AW10" s="27">
        <v>0</v>
      </c>
      <c r="AX10" s="32">
        <v>0</v>
      </c>
      <c r="AY10" s="32">
        <v>0</v>
      </c>
      <c r="AZ10" s="32">
        <v>0</v>
      </c>
      <c r="BA10" s="32">
        <v>0</v>
      </c>
      <c r="BB10" s="27">
        <v>0</v>
      </c>
      <c r="BC10" s="27">
        <v>2680</v>
      </c>
      <c r="BD10" s="27">
        <v>857</v>
      </c>
      <c r="BE10" s="27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7">
        <v>0</v>
      </c>
      <c r="BL10" s="27">
        <v>0</v>
      </c>
      <c r="BM10" s="27">
        <v>3500</v>
      </c>
      <c r="BN10" s="27">
        <v>1500</v>
      </c>
      <c r="BO10" s="27">
        <v>76560</v>
      </c>
      <c r="BP10" s="47">
        <v>0</v>
      </c>
      <c r="BQ10" s="27">
        <v>0</v>
      </c>
      <c r="BR10" s="27">
        <v>980</v>
      </c>
      <c r="BS10" s="27">
        <v>96680</v>
      </c>
      <c r="BT10" s="36">
        <v>0</v>
      </c>
      <c r="BU10" s="39">
        <v>542700</v>
      </c>
      <c r="BV10" s="39">
        <v>542700</v>
      </c>
      <c r="BW10" s="43">
        <v>0</v>
      </c>
      <c r="BX10" s="36">
        <v>0</v>
      </c>
      <c r="BY10" s="43">
        <v>3498</v>
      </c>
      <c r="BZ10" s="5">
        <v>0</v>
      </c>
      <c r="CA10" s="5">
        <v>0</v>
      </c>
      <c r="CB10" s="6">
        <v>13830</v>
      </c>
      <c r="CC10" s="27">
        <v>3500</v>
      </c>
      <c r="CD10" s="36">
        <v>13830</v>
      </c>
      <c r="CE10" s="36">
        <v>0</v>
      </c>
      <c r="CF10" s="35">
        <v>0</v>
      </c>
      <c r="CG10" s="43">
        <v>0</v>
      </c>
      <c r="CH10" s="47">
        <v>0</v>
      </c>
      <c r="CI10" s="55">
        <f t="shared" si="0"/>
        <v>375147</v>
      </c>
      <c r="CJ10" s="55">
        <f t="shared" si="12"/>
        <v>542700</v>
      </c>
      <c r="CK10" s="55">
        <f t="shared" si="13"/>
        <v>13830</v>
      </c>
      <c r="CL10" s="55">
        <f t="shared" si="14"/>
        <v>0</v>
      </c>
      <c r="CM10" s="55">
        <f t="shared" si="15"/>
        <v>931677</v>
      </c>
      <c r="CN10" s="59">
        <f t="shared" si="16"/>
        <v>40.265778805315577</v>
      </c>
      <c r="CO10" s="59">
        <v>40.265778805315577</v>
      </c>
      <c r="CP10" s="59">
        <v>40.265778805315577</v>
      </c>
      <c r="CQ10" s="55">
        <f t="shared" si="1"/>
        <v>556.55734767025092</v>
      </c>
      <c r="CR10" s="55">
        <f t="shared" si="17"/>
        <v>935175</v>
      </c>
      <c r="CS10" s="55">
        <f t="shared" si="2"/>
        <v>558.64695340501794</v>
      </c>
      <c r="CT10" s="55">
        <f t="shared" si="3"/>
        <v>935175</v>
      </c>
      <c r="CU10" s="55">
        <f t="shared" si="4"/>
        <v>558.64695340501794</v>
      </c>
      <c r="CV10" s="55">
        <f t="shared" si="18"/>
        <v>50.31063321385902</v>
      </c>
      <c r="CW10" s="55">
        <f t="shared" si="5"/>
        <v>13.643966547192354</v>
      </c>
      <c r="CX10" s="55">
        <f t="shared" si="19"/>
        <v>27.491039426523297</v>
      </c>
      <c r="CY10" s="55">
        <f t="shared" si="6"/>
        <v>0.62126642771804064</v>
      </c>
      <c r="CZ10" s="55">
        <f t="shared" si="20"/>
        <v>45.734767025089603</v>
      </c>
      <c r="DA10" s="55">
        <f t="shared" si="21"/>
        <v>0</v>
      </c>
      <c r="DB10" s="55">
        <f t="shared" si="7"/>
        <v>57.753882915173236</v>
      </c>
      <c r="DC10" s="55">
        <f t="shared" si="22"/>
        <v>57.753882915173236</v>
      </c>
      <c r="DD10" s="55">
        <f t="shared" si="8"/>
        <v>324.19354838709677</v>
      </c>
      <c r="DE10" s="55">
        <f t="shared" si="23"/>
        <v>4.5878136200716844</v>
      </c>
      <c r="DF10" s="55">
        <f t="shared" si="9"/>
        <v>2.0908004778972522</v>
      </c>
      <c r="DG10" s="55">
        <f t="shared" si="10"/>
        <v>8.2616487455197127</v>
      </c>
      <c r="DH10" s="55">
        <f t="shared" si="24"/>
        <v>10.352449223416965</v>
      </c>
      <c r="DI10" s="55">
        <f t="shared" si="11"/>
        <v>332.45519713261649</v>
      </c>
    </row>
    <row r="11" spans="1:113">
      <c r="A11" s="7" t="s">
        <v>416</v>
      </c>
      <c r="B11" s="3" t="s">
        <v>316</v>
      </c>
      <c r="C11" s="3" t="s">
        <v>417</v>
      </c>
      <c r="D11" s="4">
        <v>7887</v>
      </c>
      <c r="E11" s="5">
        <v>0</v>
      </c>
      <c r="F11" s="5">
        <v>0</v>
      </c>
      <c r="G11" s="5">
        <v>0</v>
      </c>
      <c r="H11" s="28">
        <v>86</v>
      </c>
      <c r="I11" s="28">
        <v>0</v>
      </c>
      <c r="J11" s="28">
        <v>0</v>
      </c>
      <c r="K11" s="28">
        <v>0</v>
      </c>
      <c r="L11" s="28">
        <v>195923</v>
      </c>
      <c r="M11" s="28">
        <v>239811</v>
      </c>
      <c r="N11" s="28">
        <v>2</v>
      </c>
      <c r="O11" s="28">
        <v>32277</v>
      </c>
      <c r="P11" s="28">
        <v>0</v>
      </c>
      <c r="Q11" s="28">
        <v>0</v>
      </c>
      <c r="R11" s="28">
        <v>222209</v>
      </c>
      <c r="S11" s="28">
        <v>3</v>
      </c>
      <c r="T11" s="24">
        <v>0</v>
      </c>
      <c r="U11" s="28">
        <v>555</v>
      </c>
      <c r="V11" s="5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5">
        <v>0</v>
      </c>
      <c r="AC11" s="5">
        <v>0</v>
      </c>
      <c r="AD11" s="5">
        <v>0</v>
      </c>
      <c r="AE11" s="28">
        <v>0</v>
      </c>
      <c r="AF11" s="5">
        <v>0</v>
      </c>
      <c r="AG11" s="5">
        <v>0</v>
      </c>
      <c r="AH11" s="28">
        <v>0</v>
      </c>
      <c r="AI11" s="28">
        <v>2473</v>
      </c>
      <c r="AJ11" s="28">
        <v>0</v>
      </c>
      <c r="AK11" s="28">
        <v>0</v>
      </c>
      <c r="AL11" s="28">
        <v>0</v>
      </c>
      <c r="AM11" s="5">
        <v>0</v>
      </c>
      <c r="AN11" s="5">
        <v>0</v>
      </c>
      <c r="AO11" s="5">
        <v>0</v>
      </c>
      <c r="AP11" s="28">
        <v>0</v>
      </c>
      <c r="AQ11" s="5">
        <v>0</v>
      </c>
      <c r="AR11" s="5">
        <v>0</v>
      </c>
      <c r="AS11" s="5">
        <v>0</v>
      </c>
      <c r="AT11" s="28">
        <v>196065</v>
      </c>
      <c r="AU11" s="28">
        <v>0</v>
      </c>
      <c r="AV11" s="28">
        <v>719480</v>
      </c>
      <c r="AW11" s="28">
        <v>9702</v>
      </c>
      <c r="AX11" s="32">
        <v>0</v>
      </c>
      <c r="AY11" s="32">
        <v>0</v>
      </c>
      <c r="AZ11" s="32">
        <v>0</v>
      </c>
      <c r="BA11" s="32">
        <v>23</v>
      </c>
      <c r="BB11" s="28">
        <v>44</v>
      </c>
      <c r="BC11" s="28">
        <v>4820</v>
      </c>
      <c r="BD11" s="28">
        <v>2796</v>
      </c>
      <c r="BE11" s="28">
        <v>199</v>
      </c>
      <c r="BF11" s="24">
        <v>1037</v>
      </c>
      <c r="BG11" s="24">
        <v>0</v>
      </c>
      <c r="BH11" s="24">
        <v>36</v>
      </c>
      <c r="BI11" s="24">
        <v>353</v>
      </c>
      <c r="BJ11" s="24">
        <v>0</v>
      </c>
      <c r="BK11" s="28">
        <v>740</v>
      </c>
      <c r="BL11" s="28">
        <v>401</v>
      </c>
      <c r="BM11" s="28">
        <v>11330</v>
      </c>
      <c r="BN11" s="28">
        <v>18425</v>
      </c>
      <c r="BO11" s="28">
        <v>37305</v>
      </c>
      <c r="BP11" s="47">
        <v>0</v>
      </c>
      <c r="BQ11" s="28">
        <v>0</v>
      </c>
      <c r="BR11" s="28">
        <v>10812</v>
      </c>
      <c r="BS11" s="28">
        <v>747761</v>
      </c>
      <c r="BT11" s="36">
        <v>0</v>
      </c>
      <c r="BU11" s="39">
        <v>768630</v>
      </c>
      <c r="BV11" s="39">
        <v>768630</v>
      </c>
      <c r="BW11" s="43">
        <v>0</v>
      </c>
      <c r="BX11" s="36">
        <v>54050</v>
      </c>
      <c r="BY11" s="43">
        <v>183400</v>
      </c>
      <c r="BZ11" s="5">
        <v>0</v>
      </c>
      <c r="CA11" s="5">
        <v>0</v>
      </c>
      <c r="CB11" s="6">
        <v>30290</v>
      </c>
      <c r="CC11" s="28">
        <v>0</v>
      </c>
      <c r="CD11" s="36">
        <v>30290</v>
      </c>
      <c r="CE11" s="36">
        <v>720</v>
      </c>
      <c r="CF11" s="35">
        <v>0</v>
      </c>
      <c r="CG11" s="43">
        <v>0</v>
      </c>
      <c r="CH11" s="47">
        <v>0</v>
      </c>
      <c r="CI11" s="55">
        <f t="shared" si="0"/>
        <v>2453219</v>
      </c>
      <c r="CJ11" s="55">
        <f t="shared" si="12"/>
        <v>768630</v>
      </c>
      <c r="CK11" s="55">
        <f t="shared" si="13"/>
        <v>85060</v>
      </c>
      <c r="CL11" s="55">
        <f t="shared" si="14"/>
        <v>1449</v>
      </c>
      <c r="CM11" s="55">
        <f t="shared" si="15"/>
        <v>3308358</v>
      </c>
      <c r="CN11" s="59">
        <f t="shared" si="16"/>
        <v>74.152162492692753</v>
      </c>
      <c r="CO11" s="59">
        <v>74.152162492692753</v>
      </c>
      <c r="CP11" s="59">
        <v>74.152162492692753</v>
      </c>
      <c r="CQ11" s="55">
        <f t="shared" si="1"/>
        <v>419.46976036515787</v>
      </c>
      <c r="CR11" s="55">
        <f t="shared" si="17"/>
        <v>3491758</v>
      </c>
      <c r="CS11" s="55">
        <f t="shared" si="2"/>
        <v>442.72321541777609</v>
      </c>
      <c r="CT11" s="55">
        <f t="shared" si="3"/>
        <v>3491758</v>
      </c>
      <c r="CU11" s="55">
        <f t="shared" si="4"/>
        <v>442.72321541777609</v>
      </c>
      <c r="CV11" s="55">
        <f t="shared" si="18"/>
        <v>49.700519842779258</v>
      </c>
      <c r="CW11" s="55">
        <f t="shared" si="5"/>
        <v>30.405857740585773</v>
      </c>
      <c r="CX11" s="55">
        <f t="shared" si="19"/>
        <v>28.174083935590211</v>
      </c>
      <c r="CY11" s="55">
        <f t="shared" si="6"/>
        <v>5.463294028147585</v>
      </c>
      <c r="CZ11" s="55">
        <f t="shared" si="20"/>
        <v>4.7301889184734369</v>
      </c>
      <c r="DA11" s="55">
        <f t="shared" si="21"/>
        <v>91.223532395080511</v>
      </c>
      <c r="DB11" s="55">
        <f t="shared" si="7"/>
        <v>94.809306453657925</v>
      </c>
      <c r="DC11" s="55">
        <f t="shared" si="22"/>
        <v>186.03283884873844</v>
      </c>
      <c r="DD11" s="55">
        <f t="shared" si="8"/>
        <v>97.45530620007608</v>
      </c>
      <c r="DE11" s="55">
        <f t="shared" si="23"/>
        <v>4.3893749207556736</v>
      </c>
      <c r="DF11" s="55">
        <f t="shared" si="9"/>
        <v>0</v>
      </c>
      <c r="DG11" s="55">
        <f t="shared" si="10"/>
        <v>3.8404970204133386</v>
      </c>
      <c r="DH11" s="55">
        <f t="shared" si="24"/>
        <v>3.8404970204133386</v>
      </c>
      <c r="DI11" s="55">
        <f t="shared" si="11"/>
        <v>108.24014200583238</v>
      </c>
    </row>
    <row r="12" spans="1:113">
      <c r="A12" s="7" t="s">
        <v>412</v>
      </c>
      <c r="B12" s="3" t="s">
        <v>316</v>
      </c>
      <c r="C12" s="3" t="s">
        <v>413</v>
      </c>
      <c r="D12" s="4">
        <v>60888</v>
      </c>
      <c r="E12" s="5">
        <v>0</v>
      </c>
      <c r="F12" s="5">
        <v>0</v>
      </c>
      <c r="G12" s="5">
        <v>0</v>
      </c>
      <c r="H12" s="28">
        <v>1089</v>
      </c>
      <c r="I12" s="28">
        <v>0</v>
      </c>
      <c r="J12" s="28">
        <v>0</v>
      </c>
      <c r="K12" s="28">
        <v>20</v>
      </c>
      <c r="L12" s="28">
        <v>1629879</v>
      </c>
      <c r="M12" s="28">
        <v>2033012</v>
      </c>
      <c r="N12" s="28">
        <v>38922</v>
      </c>
      <c r="O12" s="28">
        <v>265702</v>
      </c>
      <c r="P12" s="28">
        <v>0</v>
      </c>
      <c r="Q12" s="28">
        <v>0</v>
      </c>
      <c r="R12" s="28">
        <v>2356589</v>
      </c>
      <c r="S12" s="28">
        <v>583</v>
      </c>
      <c r="T12" s="24">
        <v>0</v>
      </c>
      <c r="U12" s="28">
        <v>21873</v>
      </c>
      <c r="V12" s="5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5">
        <v>0</v>
      </c>
      <c r="AC12" s="4">
        <v>502</v>
      </c>
      <c r="AD12" s="4">
        <v>89</v>
      </c>
      <c r="AE12" s="28">
        <v>0</v>
      </c>
      <c r="AF12" s="5">
        <v>0</v>
      </c>
      <c r="AG12" s="5">
        <v>0</v>
      </c>
      <c r="AH12" s="28">
        <v>0</v>
      </c>
      <c r="AI12" s="28">
        <v>349802</v>
      </c>
      <c r="AJ12" s="28">
        <v>0</v>
      </c>
      <c r="AK12" s="28">
        <v>0</v>
      </c>
      <c r="AL12" s="28">
        <v>0</v>
      </c>
      <c r="AM12" s="4">
        <v>20</v>
      </c>
      <c r="AN12" s="4">
        <v>2260</v>
      </c>
      <c r="AO12" s="4">
        <v>2046</v>
      </c>
      <c r="AP12" s="28">
        <v>0</v>
      </c>
      <c r="AQ12" s="4">
        <v>11</v>
      </c>
      <c r="AR12" s="5">
        <v>0</v>
      </c>
      <c r="AS12" s="5">
        <v>0</v>
      </c>
      <c r="AT12" s="28">
        <v>3192842</v>
      </c>
      <c r="AU12" s="28">
        <v>0</v>
      </c>
      <c r="AV12" s="28">
        <v>6383355</v>
      </c>
      <c r="AW12" s="28">
        <v>196908</v>
      </c>
      <c r="AX12" s="32">
        <v>228</v>
      </c>
      <c r="AY12" s="32">
        <v>258</v>
      </c>
      <c r="AZ12" s="32">
        <v>223</v>
      </c>
      <c r="BA12" s="32">
        <v>586</v>
      </c>
      <c r="BB12" s="28">
        <v>1485</v>
      </c>
      <c r="BC12" s="28">
        <v>88241</v>
      </c>
      <c r="BD12" s="28">
        <v>15543</v>
      </c>
      <c r="BE12" s="28">
        <v>3268</v>
      </c>
      <c r="BF12" s="24">
        <v>32726</v>
      </c>
      <c r="BG12" s="24">
        <v>0</v>
      </c>
      <c r="BH12" s="24">
        <v>1358</v>
      </c>
      <c r="BI12" s="24">
        <v>3730</v>
      </c>
      <c r="BJ12" s="24">
        <v>0</v>
      </c>
      <c r="BK12" s="28">
        <v>13959</v>
      </c>
      <c r="BL12" s="28">
        <v>4498</v>
      </c>
      <c r="BM12" s="28">
        <v>99548</v>
      </c>
      <c r="BN12" s="28">
        <v>194323</v>
      </c>
      <c r="BO12" s="28">
        <v>1035205</v>
      </c>
      <c r="BP12" s="47">
        <v>0</v>
      </c>
      <c r="BQ12" s="28">
        <v>0</v>
      </c>
      <c r="BR12" s="28">
        <v>242237</v>
      </c>
      <c r="BS12" s="28">
        <v>7473612</v>
      </c>
      <c r="BT12" s="36">
        <v>0</v>
      </c>
      <c r="BU12" s="39">
        <v>7431127</v>
      </c>
      <c r="BV12" s="39">
        <v>7431127</v>
      </c>
      <c r="BW12" s="43">
        <v>0</v>
      </c>
      <c r="BX12" s="36">
        <v>216660</v>
      </c>
      <c r="BY12" s="43">
        <v>2197722</v>
      </c>
      <c r="BZ12" s="5">
        <v>0</v>
      </c>
      <c r="CA12" s="5">
        <v>0</v>
      </c>
      <c r="CB12" s="6">
        <v>739608</v>
      </c>
      <c r="CC12" s="28">
        <v>0</v>
      </c>
      <c r="CD12" s="36">
        <v>739608</v>
      </c>
      <c r="CE12" s="36">
        <v>21580</v>
      </c>
      <c r="CF12" s="35">
        <v>0</v>
      </c>
      <c r="CG12" s="43">
        <v>0</v>
      </c>
      <c r="CH12" s="47">
        <v>3743420</v>
      </c>
      <c r="CI12" s="55">
        <f t="shared" si="0"/>
        <v>25642495</v>
      </c>
      <c r="CJ12" s="55">
        <f t="shared" si="12"/>
        <v>7431127</v>
      </c>
      <c r="CK12" s="55">
        <f t="shared" si="13"/>
        <v>977848</v>
      </c>
      <c r="CL12" s="55">
        <f t="shared" si="14"/>
        <v>39109</v>
      </c>
      <c r="CM12" s="55">
        <f t="shared" si="15"/>
        <v>34090579</v>
      </c>
      <c r="CN12" s="59">
        <f t="shared" si="16"/>
        <v>75.218713651064718</v>
      </c>
      <c r="CO12" s="59">
        <v>75.218713651064718</v>
      </c>
      <c r="CP12" s="59">
        <v>75.218713651064718</v>
      </c>
      <c r="CQ12" s="55">
        <f t="shared" si="1"/>
        <v>559.88994547365655</v>
      </c>
      <c r="CR12" s="55">
        <f t="shared" si="17"/>
        <v>36288301</v>
      </c>
      <c r="CS12" s="55">
        <f t="shared" si="2"/>
        <v>595.98444685323875</v>
      </c>
      <c r="CT12" s="55">
        <f t="shared" si="3"/>
        <v>40031721</v>
      </c>
      <c r="CU12" s="55">
        <f t="shared" si="4"/>
        <v>657.46486992510836</v>
      </c>
      <c r="CV12" s="55">
        <f t="shared" si="18"/>
        <v>79.206428196032064</v>
      </c>
      <c r="CW12" s="55">
        <f t="shared" si="5"/>
        <v>33.389370647746681</v>
      </c>
      <c r="CX12" s="55">
        <f t="shared" si="19"/>
        <v>38.703669031664695</v>
      </c>
      <c r="CY12" s="55">
        <f t="shared" si="6"/>
        <v>8.3421856523452895</v>
      </c>
      <c r="CZ12" s="55">
        <f t="shared" si="20"/>
        <v>17.641029431086586</v>
      </c>
      <c r="DA12" s="55">
        <f t="shared" si="21"/>
        <v>104.83765273945605</v>
      </c>
      <c r="DB12" s="55">
        <f t="shared" si="7"/>
        <v>122.74359479700433</v>
      </c>
      <c r="DC12" s="55">
        <f t="shared" si="22"/>
        <v>227.58124753646038</v>
      </c>
      <c r="DD12" s="55">
        <f t="shared" si="8"/>
        <v>122.04583826041257</v>
      </c>
      <c r="DE12" s="55">
        <f t="shared" si="23"/>
        <v>6.3000427013533047</v>
      </c>
      <c r="DF12" s="55">
        <f t="shared" si="9"/>
        <v>0</v>
      </c>
      <c r="DG12" s="55">
        <f t="shared" si="10"/>
        <v>12.14702404414663</v>
      </c>
      <c r="DH12" s="55">
        <f t="shared" si="24"/>
        <v>12.14702404414663</v>
      </c>
      <c r="DI12" s="55">
        <f t="shared" si="11"/>
        <v>138.10562015503876</v>
      </c>
    </row>
    <row r="13" spans="1:113">
      <c r="A13" s="7" t="s">
        <v>410</v>
      </c>
      <c r="B13" s="3" t="s">
        <v>316</v>
      </c>
      <c r="C13" s="3" t="s">
        <v>411</v>
      </c>
      <c r="D13" s="4">
        <v>8596</v>
      </c>
      <c r="E13" s="5">
        <v>0</v>
      </c>
      <c r="F13" s="5">
        <v>0</v>
      </c>
      <c r="G13" s="5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398609</v>
      </c>
      <c r="M13" s="27">
        <v>289500</v>
      </c>
      <c r="N13" s="27">
        <v>247445</v>
      </c>
      <c r="O13" s="27">
        <v>1920</v>
      </c>
      <c r="P13" s="27">
        <v>9648</v>
      </c>
      <c r="Q13" s="27">
        <v>0</v>
      </c>
      <c r="R13" s="27">
        <v>281297</v>
      </c>
      <c r="S13" s="27">
        <v>0</v>
      </c>
      <c r="T13" s="24">
        <v>0</v>
      </c>
      <c r="U13" s="27">
        <v>9340</v>
      </c>
      <c r="V13" s="5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642</v>
      </c>
      <c r="AB13" s="5">
        <v>0</v>
      </c>
      <c r="AC13" s="5">
        <v>0</v>
      </c>
      <c r="AD13" s="5">
        <v>0</v>
      </c>
      <c r="AE13" s="27">
        <v>0</v>
      </c>
      <c r="AF13" s="5">
        <v>0</v>
      </c>
      <c r="AG13" s="5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1760</v>
      </c>
      <c r="AM13" s="5">
        <v>0</v>
      </c>
      <c r="AN13" s="5">
        <v>0</v>
      </c>
      <c r="AO13" s="5">
        <v>0</v>
      </c>
      <c r="AP13" s="27">
        <v>52856</v>
      </c>
      <c r="AQ13" s="5">
        <v>0</v>
      </c>
      <c r="AR13" s="5">
        <v>0</v>
      </c>
      <c r="AS13" s="5">
        <v>0</v>
      </c>
      <c r="AT13" s="27">
        <v>416225</v>
      </c>
      <c r="AU13" s="27">
        <v>0</v>
      </c>
      <c r="AV13" s="27">
        <v>261603</v>
      </c>
      <c r="AW13" s="27">
        <v>23000</v>
      </c>
      <c r="AX13" s="32">
        <v>0</v>
      </c>
      <c r="AY13" s="32">
        <v>0</v>
      </c>
      <c r="AZ13" s="32">
        <v>0</v>
      </c>
      <c r="BA13" s="32">
        <v>0</v>
      </c>
      <c r="BB13" s="27">
        <v>210</v>
      </c>
      <c r="BC13" s="27">
        <v>19060</v>
      </c>
      <c r="BD13" s="27">
        <v>2749</v>
      </c>
      <c r="BE13" s="27">
        <v>500</v>
      </c>
      <c r="BF13" s="24">
        <v>0</v>
      </c>
      <c r="BG13" s="24">
        <v>0</v>
      </c>
      <c r="BH13" s="24">
        <v>0</v>
      </c>
      <c r="BI13" s="24">
        <v>0</v>
      </c>
      <c r="BJ13" s="24">
        <v>397</v>
      </c>
      <c r="BK13" s="27">
        <v>1840</v>
      </c>
      <c r="BL13" s="27">
        <v>0</v>
      </c>
      <c r="BM13" s="27">
        <v>19140</v>
      </c>
      <c r="BN13" s="27">
        <v>10985</v>
      </c>
      <c r="BO13" s="27">
        <v>126900</v>
      </c>
      <c r="BP13" s="47">
        <v>0</v>
      </c>
      <c r="BQ13" s="27">
        <v>0</v>
      </c>
      <c r="BR13" s="27">
        <v>22980</v>
      </c>
      <c r="BS13" s="27">
        <v>138460</v>
      </c>
      <c r="BT13" s="36">
        <v>0</v>
      </c>
      <c r="BU13" s="39">
        <v>2119638</v>
      </c>
      <c r="BV13" s="39">
        <v>2119638</v>
      </c>
      <c r="BW13" s="43">
        <v>0</v>
      </c>
      <c r="BX13" s="36">
        <v>0</v>
      </c>
      <c r="BY13" s="43">
        <v>243459</v>
      </c>
      <c r="BZ13" s="5">
        <v>0</v>
      </c>
      <c r="CA13" s="5">
        <v>0</v>
      </c>
      <c r="CB13" s="6">
        <v>24900</v>
      </c>
      <c r="CC13" s="27">
        <v>24900</v>
      </c>
      <c r="CD13" s="36">
        <v>61340</v>
      </c>
      <c r="CE13" s="36">
        <v>1170</v>
      </c>
      <c r="CF13" s="35">
        <v>0</v>
      </c>
      <c r="CG13" s="43">
        <v>0</v>
      </c>
      <c r="CH13" s="47">
        <v>0</v>
      </c>
      <c r="CI13" s="55">
        <f t="shared" si="0"/>
        <v>2361569</v>
      </c>
      <c r="CJ13" s="55">
        <f t="shared" si="12"/>
        <v>2119638</v>
      </c>
      <c r="CK13" s="55">
        <f t="shared" si="13"/>
        <v>62510</v>
      </c>
      <c r="CL13" s="55">
        <f t="shared" si="14"/>
        <v>397</v>
      </c>
      <c r="CM13" s="55">
        <f t="shared" si="15"/>
        <v>4544114</v>
      </c>
      <c r="CN13" s="59">
        <f t="shared" si="16"/>
        <v>51.969844946671671</v>
      </c>
      <c r="CO13" s="59">
        <v>51.969844946671671</v>
      </c>
      <c r="CP13" s="59">
        <v>51.969844946671671</v>
      </c>
      <c r="CQ13" s="55">
        <f t="shared" si="1"/>
        <v>528.63122382503491</v>
      </c>
      <c r="CR13" s="55">
        <f t="shared" si="17"/>
        <v>4787573</v>
      </c>
      <c r="CS13" s="55">
        <f t="shared" si="2"/>
        <v>556.95358306188928</v>
      </c>
      <c r="CT13" s="55">
        <f t="shared" si="3"/>
        <v>4787573</v>
      </c>
      <c r="CU13" s="55">
        <f t="shared" si="4"/>
        <v>556.95358306188928</v>
      </c>
      <c r="CV13" s="55">
        <f t="shared" si="18"/>
        <v>94.792228943694738</v>
      </c>
      <c r="CW13" s="55">
        <f t="shared" si="5"/>
        <v>33.678455095393204</v>
      </c>
      <c r="CX13" s="55">
        <f t="shared" si="19"/>
        <v>32.724174034434618</v>
      </c>
      <c r="CY13" s="55">
        <f t="shared" si="6"/>
        <v>2.8966961377384832</v>
      </c>
      <c r="CZ13" s="55">
        <f t="shared" si="20"/>
        <v>43.548743601675199</v>
      </c>
      <c r="DA13" s="55">
        <f t="shared" si="21"/>
        <v>30.433108422522103</v>
      </c>
      <c r="DB13" s="55">
        <f t="shared" si="7"/>
        <v>16.107491856677523</v>
      </c>
      <c r="DC13" s="55">
        <f t="shared" si="22"/>
        <v>46.540600279199623</v>
      </c>
      <c r="DD13" s="55">
        <f t="shared" si="8"/>
        <v>246.58422522103305</v>
      </c>
      <c r="DE13" s="55">
        <f t="shared" si="23"/>
        <v>5.8209632387156818</v>
      </c>
      <c r="DF13" s="55">
        <f t="shared" si="9"/>
        <v>2.8966961377384832</v>
      </c>
      <c r="DG13" s="55">
        <f t="shared" si="10"/>
        <v>7.1358771521637969</v>
      </c>
      <c r="DH13" s="55">
        <f t="shared" si="24"/>
        <v>10.032573289902281</v>
      </c>
      <c r="DI13" s="55">
        <f t="shared" si="11"/>
        <v>253.85621219171708</v>
      </c>
    </row>
    <row r="14" spans="1:113">
      <c r="A14" s="7" t="s">
        <v>408</v>
      </c>
      <c r="B14" s="3" t="s">
        <v>316</v>
      </c>
      <c r="C14" s="3" t="s">
        <v>409</v>
      </c>
      <c r="D14" s="4">
        <v>9575</v>
      </c>
      <c r="E14" s="5">
        <v>0</v>
      </c>
      <c r="F14" s="5">
        <v>0</v>
      </c>
      <c r="G14" s="5">
        <v>0</v>
      </c>
      <c r="H14" s="28">
        <v>203</v>
      </c>
      <c r="I14" s="28">
        <v>0</v>
      </c>
      <c r="J14" s="28">
        <v>0</v>
      </c>
      <c r="K14" s="28">
        <v>0</v>
      </c>
      <c r="L14" s="28">
        <v>327391</v>
      </c>
      <c r="M14" s="28">
        <v>339160</v>
      </c>
      <c r="N14" s="28">
        <v>0</v>
      </c>
      <c r="O14" s="28">
        <v>40946</v>
      </c>
      <c r="P14" s="28">
        <v>0</v>
      </c>
      <c r="Q14" s="28">
        <v>0</v>
      </c>
      <c r="R14" s="28">
        <v>312522</v>
      </c>
      <c r="S14" s="28">
        <v>0</v>
      </c>
      <c r="T14" s="24">
        <v>0</v>
      </c>
      <c r="U14" s="28">
        <v>2839</v>
      </c>
      <c r="V14" s="5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5">
        <v>0</v>
      </c>
      <c r="AC14" s="5">
        <v>0</v>
      </c>
      <c r="AD14" s="5">
        <v>0</v>
      </c>
      <c r="AE14" s="28">
        <v>0</v>
      </c>
      <c r="AF14" s="5">
        <v>0</v>
      </c>
      <c r="AG14" s="5">
        <v>0</v>
      </c>
      <c r="AH14" s="28">
        <v>0</v>
      </c>
      <c r="AI14" s="28">
        <v>4082</v>
      </c>
      <c r="AJ14" s="28">
        <v>0</v>
      </c>
      <c r="AK14" s="28">
        <v>0</v>
      </c>
      <c r="AL14" s="28">
        <v>0</v>
      </c>
      <c r="AM14" s="4">
        <v>480</v>
      </c>
      <c r="AN14" s="4">
        <v>26</v>
      </c>
      <c r="AO14" s="4">
        <v>78</v>
      </c>
      <c r="AP14" s="28">
        <v>0</v>
      </c>
      <c r="AQ14" s="5">
        <v>0</v>
      </c>
      <c r="AR14" s="5">
        <v>0</v>
      </c>
      <c r="AS14" s="5">
        <v>0</v>
      </c>
      <c r="AT14" s="28">
        <v>304780</v>
      </c>
      <c r="AU14" s="28">
        <v>0</v>
      </c>
      <c r="AV14" s="28">
        <v>856010</v>
      </c>
      <c r="AW14" s="28">
        <v>32305</v>
      </c>
      <c r="AX14" s="32">
        <v>0</v>
      </c>
      <c r="AY14" s="32">
        <v>20</v>
      </c>
      <c r="AZ14" s="32">
        <v>0</v>
      </c>
      <c r="BA14" s="32">
        <v>5</v>
      </c>
      <c r="BB14" s="28">
        <v>1</v>
      </c>
      <c r="BC14" s="28">
        <v>10665</v>
      </c>
      <c r="BD14" s="28">
        <v>2612</v>
      </c>
      <c r="BE14" s="28">
        <v>105</v>
      </c>
      <c r="BF14" s="24">
        <v>3550</v>
      </c>
      <c r="BG14" s="24">
        <v>0</v>
      </c>
      <c r="BH14" s="24">
        <v>15</v>
      </c>
      <c r="BI14" s="24">
        <v>487</v>
      </c>
      <c r="BJ14" s="24">
        <v>0</v>
      </c>
      <c r="BK14" s="28">
        <v>1068</v>
      </c>
      <c r="BL14" s="28">
        <v>724</v>
      </c>
      <c r="BM14" s="28">
        <v>13350</v>
      </c>
      <c r="BN14" s="28">
        <v>13303</v>
      </c>
      <c r="BO14" s="28">
        <v>56882</v>
      </c>
      <c r="BP14" s="47">
        <v>0</v>
      </c>
      <c r="BQ14" s="28">
        <v>0</v>
      </c>
      <c r="BR14" s="28">
        <v>18635</v>
      </c>
      <c r="BS14" s="28">
        <v>668892</v>
      </c>
      <c r="BT14" s="36">
        <v>0</v>
      </c>
      <c r="BU14" s="39">
        <v>1250820</v>
      </c>
      <c r="BV14" s="39">
        <v>1250820</v>
      </c>
      <c r="BW14" s="43">
        <v>0</v>
      </c>
      <c r="BX14" s="36">
        <v>79340</v>
      </c>
      <c r="BY14" s="43">
        <v>265940</v>
      </c>
      <c r="BZ14" s="5">
        <v>0</v>
      </c>
      <c r="CA14" s="5">
        <v>0</v>
      </c>
      <c r="CB14" s="6">
        <v>65445</v>
      </c>
      <c r="CC14" s="28">
        <v>0</v>
      </c>
      <c r="CD14" s="36">
        <v>65445</v>
      </c>
      <c r="CE14" s="36">
        <v>2440</v>
      </c>
      <c r="CF14" s="35">
        <v>0</v>
      </c>
      <c r="CG14" s="43">
        <v>0</v>
      </c>
      <c r="CH14" s="47">
        <v>0</v>
      </c>
      <c r="CI14" s="55">
        <f t="shared" si="0"/>
        <v>3006475</v>
      </c>
      <c r="CJ14" s="55">
        <f t="shared" si="12"/>
        <v>1250820</v>
      </c>
      <c r="CK14" s="55">
        <f t="shared" si="13"/>
        <v>147225</v>
      </c>
      <c r="CL14" s="55">
        <f t="shared" si="14"/>
        <v>4077</v>
      </c>
      <c r="CM14" s="55">
        <f t="shared" si="15"/>
        <v>4408597</v>
      </c>
      <c r="CN14" s="59">
        <f t="shared" si="16"/>
        <v>68.195732111599227</v>
      </c>
      <c r="CO14" s="59">
        <v>68.195732111599227</v>
      </c>
      <c r="CP14" s="59">
        <v>68.195732111599227</v>
      </c>
      <c r="CQ14" s="55">
        <f t="shared" si="1"/>
        <v>460.42788511749347</v>
      </c>
      <c r="CR14" s="55">
        <f t="shared" si="17"/>
        <v>4674537</v>
      </c>
      <c r="CS14" s="55">
        <f t="shared" si="2"/>
        <v>488.20229765013056</v>
      </c>
      <c r="CT14" s="55">
        <f t="shared" si="3"/>
        <v>4674537</v>
      </c>
      <c r="CU14" s="55">
        <f t="shared" si="4"/>
        <v>488.20229765013056</v>
      </c>
      <c r="CV14" s="55">
        <f t="shared" si="18"/>
        <v>66.023080939947775</v>
      </c>
      <c r="CW14" s="55">
        <f t="shared" si="5"/>
        <v>35.421409921671021</v>
      </c>
      <c r="CX14" s="55">
        <f t="shared" si="19"/>
        <v>32.639373368146217</v>
      </c>
      <c r="CY14" s="55">
        <f t="shared" si="6"/>
        <v>6.2225587467362926</v>
      </c>
      <c r="CZ14" s="55">
        <f t="shared" si="20"/>
        <v>5.9406788511749351</v>
      </c>
      <c r="DA14" s="55">
        <f t="shared" si="21"/>
        <v>89.400522193211486</v>
      </c>
      <c r="DB14" s="55">
        <f t="shared" si="7"/>
        <v>69.858172323759788</v>
      </c>
      <c r="DC14" s="55">
        <f t="shared" si="22"/>
        <v>159.25869451697127</v>
      </c>
      <c r="DD14" s="55">
        <f t="shared" si="8"/>
        <v>130.63394255874672</v>
      </c>
      <c r="DE14" s="55">
        <f t="shared" si="23"/>
        <v>3.8975456919060054</v>
      </c>
      <c r="DF14" s="55">
        <f t="shared" si="9"/>
        <v>0</v>
      </c>
      <c r="DG14" s="55">
        <f t="shared" si="10"/>
        <v>6.8349869451697129</v>
      </c>
      <c r="DH14" s="55">
        <f t="shared" si="24"/>
        <v>6.8349869451697129</v>
      </c>
      <c r="DI14" s="55">
        <f t="shared" si="11"/>
        <v>146.00992167101828</v>
      </c>
    </row>
    <row r="15" spans="1:113">
      <c r="A15" s="7" t="s">
        <v>406</v>
      </c>
      <c r="B15" s="3" t="s">
        <v>316</v>
      </c>
      <c r="C15" s="3" t="s">
        <v>407</v>
      </c>
      <c r="D15" s="4">
        <v>966</v>
      </c>
      <c r="E15" s="5">
        <v>0</v>
      </c>
      <c r="F15" s="5">
        <v>0</v>
      </c>
      <c r="G15" s="5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21600</v>
      </c>
      <c r="N15" s="27">
        <v>0</v>
      </c>
      <c r="O15" s="27">
        <v>0</v>
      </c>
      <c r="P15" s="27">
        <v>0</v>
      </c>
      <c r="Q15" s="27">
        <v>0</v>
      </c>
      <c r="R15" s="27">
        <v>34280</v>
      </c>
      <c r="S15" s="27">
        <v>0</v>
      </c>
      <c r="T15" s="24">
        <v>0</v>
      </c>
      <c r="U15" s="27">
        <v>0</v>
      </c>
      <c r="V15" s="5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5">
        <v>0</v>
      </c>
      <c r="AC15" s="5">
        <v>0</v>
      </c>
      <c r="AD15" s="5">
        <v>0</v>
      </c>
      <c r="AE15" s="27">
        <v>0</v>
      </c>
      <c r="AF15" s="5">
        <v>0</v>
      </c>
      <c r="AG15" s="5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5">
        <v>0</v>
      </c>
      <c r="AN15" s="5">
        <v>0</v>
      </c>
      <c r="AO15" s="5">
        <v>0</v>
      </c>
      <c r="AP15" s="27">
        <v>0</v>
      </c>
      <c r="AQ15" s="5">
        <v>0</v>
      </c>
      <c r="AR15" s="5">
        <v>0</v>
      </c>
      <c r="AS15" s="5">
        <v>0</v>
      </c>
      <c r="AT15" s="27">
        <v>32540</v>
      </c>
      <c r="AU15" s="27">
        <v>0</v>
      </c>
      <c r="AV15" s="27">
        <v>45850</v>
      </c>
      <c r="AW15" s="27">
        <v>4440</v>
      </c>
      <c r="AX15" s="32">
        <v>0</v>
      </c>
      <c r="AY15" s="32">
        <v>0</v>
      </c>
      <c r="AZ15" s="32">
        <v>0</v>
      </c>
      <c r="BA15" s="32">
        <v>0</v>
      </c>
      <c r="BB15" s="27">
        <v>0</v>
      </c>
      <c r="BC15" s="27">
        <v>1660</v>
      </c>
      <c r="BD15" s="27">
        <v>530</v>
      </c>
      <c r="BE15" s="27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7">
        <v>870</v>
      </c>
      <c r="BL15" s="27">
        <v>0</v>
      </c>
      <c r="BM15" s="27">
        <v>1930</v>
      </c>
      <c r="BN15" s="27">
        <v>2360</v>
      </c>
      <c r="BO15" s="27">
        <v>3900</v>
      </c>
      <c r="BP15" s="47">
        <v>0</v>
      </c>
      <c r="BQ15" s="27">
        <v>0</v>
      </c>
      <c r="BR15" s="27">
        <v>9640</v>
      </c>
      <c r="BS15" s="27">
        <v>50580</v>
      </c>
      <c r="BT15" s="36">
        <v>0</v>
      </c>
      <c r="BU15" s="39">
        <v>217554</v>
      </c>
      <c r="BV15" s="39">
        <v>217554</v>
      </c>
      <c r="BW15" s="43">
        <v>0</v>
      </c>
      <c r="BX15" s="36">
        <v>0</v>
      </c>
      <c r="BY15" s="43">
        <v>3396</v>
      </c>
      <c r="BZ15" s="5">
        <v>0</v>
      </c>
      <c r="CA15" s="5">
        <v>0</v>
      </c>
      <c r="CB15" s="6">
        <v>5080</v>
      </c>
      <c r="CC15" s="27">
        <v>5080</v>
      </c>
      <c r="CD15" s="36">
        <v>2040</v>
      </c>
      <c r="CE15" s="36">
        <v>1620</v>
      </c>
      <c r="CF15" s="35">
        <v>0</v>
      </c>
      <c r="CG15" s="43">
        <v>0</v>
      </c>
      <c r="CH15" s="47">
        <v>0</v>
      </c>
      <c r="CI15" s="55">
        <f t="shared" si="0"/>
        <v>215260</v>
      </c>
      <c r="CJ15" s="55">
        <f t="shared" si="12"/>
        <v>217554</v>
      </c>
      <c r="CK15" s="55">
        <f t="shared" si="13"/>
        <v>3660</v>
      </c>
      <c r="CL15" s="55">
        <f t="shared" si="14"/>
        <v>0</v>
      </c>
      <c r="CM15" s="55">
        <f t="shared" si="15"/>
        <v>436474</v>
      </c>
      <c r="CN15" s="59">
        <f t="shared" si="16"/>
        <v>49.317943336831064</v>
      </c>
      <c r="CO15" s="59">
        <v>49.317943336831064</v>
      </c>
      <c r="CP15" s="59">
        <v>49.317943336831064</v>
      </c>
      <c r="CQ15" s="55">
        <f t="shared" si="1"/>
        <v>451.83643892339546</v>
      </c>
      <c r="CR15" s="55">
        <f t="shared" si="17"/>
        <v>439870</v>
      </c>
      <c r="CS15" s="55">
        <f t="shared" si="2"/>
        <v>455.35196687370598</v>
      </c>
      <c r="CT15" s="55">
        <f t="shared" si="3"/>
        <v>439870</v>
      </c>
      <c r="CU15" s="55">
        <f t="shared" si="4"/>
        <v>455.35196687370598</v>
      </c>
      <c r="CV15" s="55">
        <f t="shared" si="18"/>
        <v>33.68530020703934</v>
      </c>
      <c r="CW15" s="55">
        <f t="shared" si="5"/>
        <v>22.36024844720497</v>
      </c>
      <c r="CX15" s="55">
        <f t="shared" si="19"/>
        <v>35.486542443064181</v>
      </c>
      <c r="CY15" s="55">
        <f t="shared" si="6"/>
        <v>9.9792960662525871</v>
      </c>
      <c r="CZ15" s="55">
        <f t="shared" si="20"/>
        <v>4.0372670807453419</v>
      </c>
      <c r="DA15" s="55">
        <f t="shared" si="21"/>
        <v>47.463768115942031</v>
      </c>
      <c r="DB15" s="55">
        <f t="shared" si="7"/>
        <v>52.360248447204967</v>
      </c>
      <c r="DC15" s="55">
        <f t="shared" si="22"/>
        <v>99.824016563146998</v>
      </c>
      <c r="DD15" s="55">
        <f t="shared" si="8"/>
        <v>225.2111801242236</v>
      </c>
      <c r="DE15" s="55">
        <f t="shared" si="23"/>
        <v>6.1594202898550723</v>
      </c>
      <c r="DF15" s="55">
        <f t="shared" si="9"/>
        <v>5.2587991718426501</v>
      </c>
      <c r="DG15" s="55">
        <f t="shared" si="10"/>
        <v>2.1118012422360248</v>
      </c>
      <c r="DH15" s="55">
        <f t="shared" si="24"/>
        <v>7.3706004140786749</v>
      </c>
      <c r="DI15" s="55">
        <f t="shared" si="11"/>
        <v>229</v>
      </c>
    </row>
    <row r="16" spans="1:113">
      <c r="A16" s="7" t="s">
        <v>374</v>
      </c>
      <c r="B16" s="3" t="s">
        <v>316</v>
      </c>
      <c r="C16" s="3" t="s">
        <v>375</v>
      </c>
      <c r="D16" s="4">
        <v>293</v>
      </c>
      <c r="E16" s="5">
        <v>0</v>
      </c>
      <c r="F16" s="5">
        <v>0</v>
      </c>
      <c r="G16" s="5">
        <v>0</v>
      </c>
      <c r="H16" s="27">
        <v>0</v>
      </c>
      <c r="I16" s="27">
        <v>0</v>
      </c>
      <c r="J16" s="27">
        <v>0</v>
      </c>
      <c r="K16" s="27">
        <v>0</v>
      </c>
      <c r="L16" s="27">
        <v>1706</v>
      </c>
      <c r="M16" s="27">
        <v>9801</v>
      </c>
      <c r="N16" s="27">
        <v>12340</v>
      </c>
      <c r="O16" s="27">
        <v>1353</v>
      </c>
      <c r="P16" s="27">
        <v>0</v>
      </c>
      <c r="Q16" s="27">
        <v>0</v>
      </c>
      <c r="R16" s="27">
        <v>10865</v>
      </c>
      <c r="S16" s="27">
        <v>0</v>
      </c>
      <c r="T16" s="24">
        <v>0</v>
      </c>
      <c r="U16" s="27">
        <v>120</v>
      </c>
      <c r="V16" s="5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">
        <v>0</v>
      </c>
      <c r="AC16" s="5">
        <v>0</v>
      </c>
      <c r="AD16" s="5">
        <v>0</v>
      </c>
      <c r="AE16" s="27">
        <v>0</v>
      </c>
      <c r="AF16" s="5">
        <v>0</v>
      </c>
      <c r="AG16" s="5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5">
        <v>0</v>
      </c>
      <c r="AN16" s="5">
        <v>0</v>
      </c>
      <c r="AO16" s="5">
        <v>0</v>
      </c>
      <c r="AP16" s="27">
        <v>646</v>
      </c>
      <c r="AQ16" s="5">
        <v>0</v>
      </c>
      <c r="AR16" s="5">
        <v>0</v>
      </c>
      <c r="AS16" s="5">
        <v>0</v>
      </c>
      <c r="AT16" s="27">
        <v>7465</v>
      </c>
      <c r="AU16" s="27">
        <v>0</v>
      </c>
      <c r="AV16" s="27">
        <v>11821</v>
      </c>
      <c r="AW16" s="27">
        <v>0</v>
      </c>
      <c r="AX16" s="32">
        <v>0</v>
      </c>
      <c r="AY16" s="32">
        <v>0</v>
      </c>
      <c r="AZ16" s="32">
        <v>0</v>
      </c>
      <c r="BA16" s="32">
        <v>0</v>
      </c>
      <c r="BB16" s="27">
        <v>4</v>
      </c>
      <c r="BC16" s="27">
        <v>278</v>
      </c>
      <c r="BD16" s="27">
        <v>195</v>
      </c>
      <c r="BE16" s="27">
        <v>8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7">
        <v>66</v>
      </c>
      <c r="BL16" s="27">
        <v>0</v>
      </c>
      <c r="BM16" s="27">
        <v>320</v>
      </c>
      <c r="BN16" s="27">
        <v>410</v>
      </c>
      <c r="BO16" s="27">
        <v>1819</v>
      </c>
      <c r="BP16" s="47">
        <v>0</v>
      </c>
      <c r="BQ16" s="27">
        <v>0</v>
      </c>
      <c r="BR16" s="27">
        <v>102</v>
      </c>
      <c r="BS16" s="27">
        <v>9153</v>
      </c>
      <c r="BT16" s="36">
        <v>0</v>
      </c>
      <c r="BU16" s="39">
        <v>118257</v>
      </c>
      <c r="BV16" s="39">
        <v>118257</v>
      </c>
      <c r="BW16" s="43">
        <v>0</v>
      </c>
      <c r="BX16" s="36">
        <v>0</v>
      </c>
      <c r="BY16" s="43">
        <v>926</v>
      </c>
      <c r="BZ16" s="5">
        <v>0</v>
      </c>
      <c r="CA16" s="5">
        <v>0</v>
      </c>
      <c r="CB16" s="6">
        <v>1782</v>
      </c>
      <c r="CC16" s="27">
        <v>1559</v>
      </c>
      <c r="CD16" s="36">
        <v>1782</v>
      </c>
      <c r="CE16" s="36">
        <v>0</v>
      </c>
      <c r="CF16" s="35">
        <v>0</v>
      </c>
      <c r="CG16" s="43">
        <v>0</v>
      </c>
      <c r="CH16" s="47">
        <v>0</v>
      </c>
      <c r="CI16" s="55">
        <f t="shared" si="0"/>
        <v>70031</v>
      </c>
      <c r="CJ16" s="55">
        <f t="shared" si="12"/>
        <v>118257</v>
      </c>
      <c r="CK16" s="55">
        <f t="shared" si="13"/>
        <v>1782</v>
      </c>
      <c r="CL16" s="55">
        <f t="shared" si="14"/>
        <v>0</v>
      </c>
      <c r="CM16" s="55">
        <f t="shared" si="15"/>
        <v>190070</v>
      </c>
      <c r="CN16" s="59">
        <f t="shared" si="16"/>
        <v>36.844846635450097</v>
      </c>
      <c r="CO16" s="59">
        <v>36.844846635450097</v>
      </c>
      <c r="CP16" s="59">
        <v>36.844846635450097</v>
      </c>
      <c r="CQ16" s="55">
        <f t="shared" si="1"/>
        <v>648.70307167235489</v>
      </c>
      <c r="CR16" s="55">
        <f t="shared" si="17"/>
        <v>190996</v>
      </c>
      <c r="CS16" s="55">
        <f t="shared" si="2"/>
        <v>651.86348122866889</v>
      </c>
      <c r="CT16" s="55">
        <f t="shared" si="3"/>
        <v>190996</v>
      </c>
      <c r="CU16" s="55">
        <f t="shared" si="4"/>
        <v>651.86348122866889</v>
      </c>
      <c r="CV16" s="55">
        <f t="shared" si="18"/>
        <v>31.300341296928327</v>
      </c>
      <c r="CW16" s="55">
        <f t="shared" si="5"/>
        <v>33.450511945392492</v>
      </c>
      <c r="CX16" s="55">
        <f t="shared" si="19"/>
        <v>37.081911262798634</v>
      </c>
      <c r="CY16" s="55">
        <f t="shared" si="6"/>
        <v>4.9658703071672354</v>
      </c>
      <c r="CZ16" s="55">
        <f t="shared" si="20"/>
        <v>48.324232081911262</v>
      </c>
      <c r="DA16" s="55">
        <f t="shared" si="21"/>
        <v>40.344709897610919</v>
      </c>
      <c r="DB16" s="55">
        <f t="shared" si="7"/>
        <v>31.238907849829353</v>
      </c>
      <c r="DC16" s="55">
        <f t="shared" si="22"/>
        <v>71.583617747440272</v>
      </c>
      <c r="DD16" s="55">
        <f t="shared" si="8"/>
        <v>403.6075085324232</v>
      </c>
      <c r="DE16" s="55">
        <f t="shared" si="23"/>
        <v>3.4539249146757678</v>
      </c>
      <c r="DF16" s="55">
        <f t="shared" si="9"/>
        <v>5.3208191126279862</v>
      </c>
      <c r="DG16" s="55">
        <f t="shared" si="10"/>
        <v>6.0819112627986351</v>
      </c>
      <c r="DH16" s="55">
        <f t="shared" si="24"/>
        <v>11.402730375426621</v>
      </c>
      <c r="DI16" s="55">
        <f t="shared" si="11"/>
        <v>409.68941979522185</v>
      </c>
    </row>
    <row r="17" spans="1:113">
      <c r="A17" s="7" t="s">
        <v>394</v>
      </c>
      <c r="B17" s="3" t="s">
        <v>316</v>
      </c>
      <c r="C17" s="3" t="s">
        <v>395</v>
      </c>
      <c r="D17" s="4">
        <v>1300</v>
      </c>
      <c r="E17" s="5">
        <v>0</v>
      </c>
      <c r="F17" s="5">
        <v>0</v>
      </c>
      <c r="G17" s="5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2291</v>
      </c>
      <c r="M17" s="27">
        <v>34999</v>
      </c>
      <c r="N17" s="27">
        <v>0</v>
      </c>
      <c r="O17" s="27">
        <v>1200</v>
      </c>
      <c r="P17" s="27">
        <v>168</v>
      </c>
      <c r="Q17" s="27">
        <v>0</v>
      </c>
      <c r="R17" s="27">
        <v>42575</v>
      </c>
      <c r="S17" s="27">
        <v>0</v>
      </c>
      <c r="T17" s="24">
        <v>0</v>
      </c>
      <c r="U17" s="27">
        <v>2028</v>
      </c>
      <c r="V17" s="5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5">
        <v>0</v>
      </c>
      <c r="AC17" s="5">
        <v>0</v>
      </c>
      <c r="AD17" s="5">
        <v>0</v>
      </c>
      <c r="AE17" s="27">
        <v>0</v>
      </c>
      <c r="AF17" s="5">
        <v>0</v>
      </c>
      <c r="AG17" s="5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5">
        <v>0</v>
      </c>
      <c r="AN17" s="5">
        <v>0</v>
      </c>
      <c r="AO17" s="5">
        <v>0</v>
      </c>
      <c r="AP17" s="27">
        <v>0</v>
      </c>
      <c r="AQ17" s="5">
        <v>0</v>
      </c>
      <c r="AR17" s="5">
        <v>0</v>
      </c>
      <c r="AS17" s="5">
        <v>0</v>
      </c>
      <c r="AT17" s="27">
        <v>50601</v>
      </c>
      <c r="AU17" s="27">
        <v>0</v>
      </c>
      <c r="AV17" s="27">
        <v>39483</v>
      </c>
      <c r="AW17" s="27">
        <v>5135</v>
      </c>
      <c r="AX17" s="32">
        <v>0</v>
      </c>
      <c r="AY17" s="32">
        <v>0</v>
      </c>
      <c r="AZ17" s="32">
        <v>0</v>
      </c>
      <c r="BA17" s="32">
        <v>0</v>
      </c>
      <c r="BB17" s="27">
        <v>146</v>
      </c>
      <c r="BC17" s="27">
        <v>3045</v>
      </c>
      <c r="BD17" s="27">
        <v>882</v>
      </c>
      <c r="BE17" s="27">
        <v>515</v>
      </c>
      <c r="BF17" s="24">
        <v>106</v>
      </c>
      <c r="BG17" s="24">
        <v>0</v>
      </c>
      <c r="BH17" s="24">
        <v>0</v>
      </c>
      <c r="BI17" s="24">
        <v>0</v>
      </c>
      <c r="BJ17" s="24">
        <v>41</v>
      </c>
      <c r="BK17" s="27">
        <v>120</v>
      </c>
      <c r="BL17" s="27">
        <v>0</v>
      </c>
      <c r="BM17" s="27">
        <v>4163</v>
      </c>
      <c r="BN17" s="27">
        <v>720</v>
      </c>
      <c r="BO17" s="27">
        <v>15491</v>
      </c>
      <c r="BP17" s="47">
        <v>0</v>
      </c>
      <c r="BQ17" s="27">
        <v>0</v>
      </c>
      <c r="BR17" s="27">
        <v>0</v>
      </c>
      <c r="BS17" s="27">
        <v>79459</v>
      </c>
      <c r="BT17" s="36">
        <v>0</v>
      </c>
      <c r="BU17" s="39">
        <v>425636</v>
      </c>
      <c r="BV17" s="39">
        <v>425636</v>
      </c>
      <c r="BW17" s="43">
        <v>0</v>
      </c>
      <c r="BX17" s="36">
        <v>0</v>
      </c>
      <c r="BY17" s="43">
        <v>3426</v>
      </c>
      <c r="BZ17" s="5">
        <v>0</v>
      </c>
      <c r="CA17" s="5">
        <v>0</v>
      </c>
      <c r="CB17" s="6">
        <v>10440</v>
      </c>
      <c r="CC17" s="27">
        <v>10440</v>
      </c>
      <c r="CD17" s="36">
        <v>26216</v>
      </c>
      <c r="CE17" s="36">
        <v>0</v>
      </c>
      <c r="CF17" s="35">
        <v>0</v>
      </c>
      <c r="CG17" s="43">
        <v>0</v>
      </c>
      <c r="CH17" s="47">
        <v>0</v>
      </c>
      <c r="CI17" s="55">
        <f t="shared" si="0"/>
        <v>293461</v>
      </c>
      <c r="CJ17" s="55">
        <f t="shared" si="12"/>
        <v>425636</v>
      </c>
      <c r="CK17" s="55">
        <f t="shared" si="13"/>
        <v>26216</v>
      </c>
      <c r="CL17" s="55">
        <f t="shared" si="14"/>
        <v>147</v>
      </c>
      <c r="CM17" s="55">
        <f t="shared" si="15"/>
        <v>745460</v>
      </c>
      <c r="CN17" s="59">
        <f t="shared" si="16"/>
        <v>39.366431465135619</v>
      </c>
      <c r="CO17" s="59">
        <v>39.366431465135619</v>
      </c>
      <c r="CP17" s="59">
        <v>39.366431465135619</v>
      </c>
      <c r="CQ17" s="55">
        <f t="shared" si="1"/>
        <v>573.43076923076922</v>
      </c>
      <c r="CR17" s="55">
        <f t="shared" si="17"/>
        <v>748886</v>
      </c>
      <c r="CS17" s="55">
        <f t="shared" si="2"/>
        <v>576.06615384615384</v>
      </c>
      <c r="CT17" s="55">
        <f t="shared" si="3"/>
        <v>748886</v>
      </c>
      <c r="CU17" s="55">
        <f t="shared" si="4"/>
        <v>576.06615384615384</v>
      </c>
      <c r="CV17" s="55">
        <f t="shared" si="18"/>
        <v>40.686153846153843</v>
      </c>
      <c r="CW17" s="55">
        <f t="shared" si="5"/>
        <v>26.922307692307694</v>
      </c>
      <c r="CX17" s="55">
        <f t="shared" si="19"/>
        <v>32.75</v>
      </c>
      <c r="CY17" s="55">
        <f t="shared" si="6"/>
        <v>0.92307692307692313</v>
      </c>
      <c r="CZ17" s="55">
        <f t="shared" si="20"/>
        <v>11.916153846153847</v>
      </c>
      <c r="DA17" s="55">
        <f t="shared" si="21"/>
        <v>30.37153846153846</v>
      </c>
      <c r="DB17" s="55">
        <f t="shared" si="7"/>
        <v>61.122307692307693</v>
      </c>
      <c r="DC17" s="55">
        <f t="shared" si="22"/>
        <v>91.49384615384615</v>
      </c>
      <c r="DD17" s="55">
        <f t="shared" si="8"/>
        <v>327.41230769230771</v>
      </c>
      <c r="DE17" s="55">
        <f t="shared" si="23"/>
        <v>6.2107692307692304</v>
      </c>
      <c r="DF17" s="55">
        <f t="shared" si="9"/>
        <v>8.0307692307692307</v>
      </c>
      <c r="DG17" s="55">
        <f t="shared" si="10"/>
        <v>20.166153846153847</v>
      </c>
      <c r="DH17" s="55">
        <f t="shared" si="24"/>
        <v>28.196923076923078</v>
      </c>
      <c r="DI17" s="55">
        <f t="shared" si="11"/>
        <v>347.57846153846151</v>
      </c>
    </row>
    <row r="18" spans="1:113">
      <c r="A18" s="7" t="s">
        <v>376</v>
      </c>
      <c r="B18" s="3" t="s">
        <v>316</v>
      </c>
      <c r="C18" s="3" t="s">
        <v>377</v>
      </c>
      <c r="D18" s="4">
        <v>5781</v>
      </c>
      <c r="E18" s="5">
        <v>0</v>
      </c>
      <c r="F18" s="5">
        <v>0</v>
      </c>
      <c r="G18" s="5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35268</v>
      </c>
      <c r="M18" s="27">
        <v>83277</v>
      </c>
      <c r="N18" s="27">
        <v>11460</v>
      </c>
      <c r="O18" s="27">
        <v>0</v>
      </c>
      <c r="P18" s="27">
        <v>68791</v>
      </c>
      <c r="Q18" s="27">
        <v>0</v>
      </c>
      <c r="R18" s="27">
        <v>393345</v>
      </c>
      <c r="S18" s="27">
        <v>0</v>
      </c>
      <c r="T18" s="24">
        <v>0</v>
      </c>
      <c r="U18" s="27">
        <v>0</v>
      </c>
      <c r="V18" s="5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229</v>
      </c>
      <c r="AB18" s="5">
        <v>0</v>
      </c>
      <c r="AC18" s="5">
        <v>0</v>
      </c>
      <c r="AD18" s="5">
        <v>0</v>
      </c>
      <c r="AE18" s="27">
        <v>0</v>
      </c>
      <c r="AF18" s="5">
        <v>0</v>
      </c>
      <c r="AG18" s="5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1440</v>
      </c>
      <c r="AM18" s="5">
        <v>0</v>
      </c>
      <c r="AN18" s="5">
        <v>0</v>
      </c>
      <c r="AO18" s="5">
        <v>0</v>
      </c>
      <c r="AP18" s="27">
        <v>80840</v>
      </c>
      <c r="AQ18" s="5">
        <v>0</v>
      </c>
      <c r="AR18" s="5">
        <v>0</v>
      </c>
      <c r="AS18" s="5">
        <v>0</v>
      </c>
      <c r="AT18" s="27">
        <v>293321</v>
      </c>
      <c r="AU18" s="27">
        <v>0</v>
      </c>
      <c r="AV18" s="27">
        <v>187127</v>
      </c>
      <c r="AW18" s="27">
        <v>52430</v>
      </c>
      <c r="AX18" s="32">
        <v>0</v>
      </c>
      <c r="AY18" s="32">
        <v>0</v>
      </c>
      <c r="AZ18" s="32">
        <v>0</v>
      </c>
      <c r="BA18" s="32">
        <v>0</v>
      </c>
      <c r="BB18" s="27">
        <v>128</v>
      </c>
      <c r="BC18" s="27">
        <v>9225</v>
      </c>
      <c r="BD18" s="27">
        <v>5238</v>
      </c>
      <c r="BE18" s="27">
        <v>950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7">
        <v>300</v>
      </c>
      <c r="BL18" s="27">
        <v>0</v>
      </c>
      <c r="BM18" s="27">
        <v>16238</v>
      </c>
      <c r="BN18" s="27">
        <v>11960</v>
      </c>
      <c r="BO18" s="27">
        <v>244480</v>
      </c>
      <c r="BP18" s="47">
        <v>0</v>
      </c>
      <c r="BQ18" s="27">
        <v>0</v>
      </c>
      <c r="BR18" s="27">
        <v>20240</v>
      </c>
      <c r="BS18" s="27">
        <v>439998</v>
      </c>
      <c r="BT18" s="36">
        <v>0</v>
      </c>
      <c r="BU18" s="39">
        <v>3080498</v>
      </c>
      <c r="BV18" s="39">
        <v>3080498</v>
      </c>
      <c r="BW18" s="43">
        <v>0</v>
      </c>
      <c r="BX18" s="36">
        <v>0</v>
      </c>
      <c r="BY18" s="43">
        <v>559210</v>
      </c>
      <c r="BZ18" s="5">
        <v>0</v>
      </c>
      <c r="CA18" s="5">
        <v>0</v>
      </c>
      <c r="CB18" s="6">
        <v>46300</v>
      </c>
      <c r="CC18" s="27">
        <v>46300</v>
      </c>
      <c r="CD18" s="36">
        <v>62816</v>
      </c>
      <c r="CE18" s="36">
        <v>0</v>
      </c>
      <c r="CF18" s="35">
        <v>0</v>
      </c>
      <c r="CG18" s="43">
        <v>0</v>
      </c>
      <c r="CH18" s="47">
        <v>2835210</v>
      </c>
      <c r="CI18" s="55">
        <f t="shared" si="0"/>
        <v>2002585</v>
      </c>
      <c r="CJ18" s="55">
        <f t="shared" si="12"/>
        <v>3080498</v>
      </c>
      <c r="CK18" s="55">
        <f t="shared" si="13"/>
        <v>62816</v>
      </c>
      <c r="CL18" s="55">
        <f t="shared" si="14"/>
        <v>0</v>
      </c>
      <c r="CM18" s="55">
        <f t="shared" si="15"/>
        <v>5145899</v>
      </c>
      <c r="CN18" s="59">
        <f t="shared" si="16"/>
        <v>38.916134964949762</v>
      </c>
      <c r="CO18" s="59">
        <v>38.916134964949762</v>
      </c>
      <c r="CP18" s="59">
        <v>38.916134964949762</v>
      </c>
      <c r="CQ18" s="55">
        <f t="shared" si="1"/>
        <v>890.13994118664596</v>
      </c>
      <c r="CR18" s="55">
        <f t="shared" si="17"/>
        <v>5705109</v>
      </c>
      <c r="CS18" s="55">
        <f t="shared" si="2"/>
        <v>986.87234042553189</v>
      </c>
      <c r="CT18" s="55">
        <f t="shared" si="3"/>
        <v>8540319</v>
      </c>
      <c r="CU18" s="55">
        <f t="shared" si="4"/>
        <v>1477.308251167618</v>
      </c>
      <c r="CV18" s="55">
        <f t="shared" si="18"/>
        <v>56.839474139422244</v>
      </c>
      <c r="CW18" s="55">
        <f t="shared" si="5"/>
        <v>14.405293201868188</v>
      </c>
      <c r="CX18" s="55">
        <f t="shared" si="19"/>
        <v>68.040996367410486</v>
      </c>
      <c r="CY18" s="55">
        <f t="shared" si="6"/>
        <v>3.5011243729458572</v>
      </c>
      <c r="CZ18" s="55">
        <f t="shared" si="20"/>
        <v>44.272617194257052</v>
      </c>
      <c r="DA18" s="55">
        <f t="shared" si="21"/>
        <v>32.369313267600759</v>
      </c>
      <c r="DB18" s="55">
        <f t="shared" si="7"/>
        <v>76.111053450960043</v>
      </c>
      <c r="DC18" s="55">
        <f t="shared" si="22"/>
        <v>108.4803667185608</v>
      </c>
      <c r="DD18" s="55">
        <f t="shared" si="8"/>
        <v>532.86594014876323</v>
      </c>
      <c r="DE18" s="55">
        <f t="shared" si="23"/>
        <v>6.5352015222279887</v>
      </c>
      <c r="DF18" s="55">
        <f t="shared" si="9"/>
        <v>8.0089949835668577</v>
      </c>
      <c r="DG18" s="55">
        <f t="shared" si="10"/>
        <v>10.86594014876319</v>
      </c>
      <c r="DH18" s="55">
        <f t="shared" si="24"/>
        <v>18.874935132330048</v>
      </c>
      <c r="DI18" s="55">
        <f t="shared" si="11"/>
        <v>543.73188029752635</v>
      </c>
    </row>
    <row r="19" spans="1:113">
      <c r="A19" s="7" t="s">
        <v>378</v>
      </c>
      <c r="B19" s="3" t="s">
        <v>316</v>
      </c>
      <c r="C19" s="3" t="s">
        <v>379</v>
      </c>
      <c r="D19" s="4">
        <v>4835</v>
      </c>
      <c r="E19" s="5">
        <v>0</v>
      </c>
      <c r="F19" s="5">
        <v>0</v>
      </c>
      <c r="G19" s="5">
        <v>0</v>
      </c>
      <c r="H19" s="27">
        <v>0</v>
      </c>
      <c r="I19" s="27">
        <v>0</v>
      </c>
      <c r="J19" s="27">
        <v>0</v>
      </c>
      <c r="K19" s="27">
        <v>0</v>
      </c>
      <c r="L19" s="27">
        <v>39800</v>
      </c>
      <c r="M19" s="27">
        <v>7486</v>
      </c>
      <c r="N19" s="27">
        <v>21260</v>
      </c>
      <c r="O19" s="27">
        <v>0</v>
      </c>
      <c r="P19" s="27">
        <v>147855</v>
      </c>
      <c r="Q19" s="27">
        <v>0</v>
      </c>
      <c r="R19" s="27">
        <v>109342</v>
      </c>
      <c r="S19" s="27">
        <v>0</v>
      </c>
      <c r="T19" s="24">
        <v>0</v>
      </c>
      <c r="U19" s="27">
        <v>0</v>
      </c>
      <c r="V19" s="5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198</v>
      </c>
      <c r="AB19" s="5">
        <v>0</v>
      </c>
      <c r="AC19" s="5">
        <v>0</v>
      </c>
      <c r="AD19" s="5">
        <v>0</v>
      </c>
      <c r="AE19" s="27">
        <v>0</v>
      </c>
      <c r="AF19" s="5">
        <v>0</v>
      </c>
      <c r="AG19" s="5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5">
        <v>0</v>
      </c>
      <c r="AN19" s="5">
        <v>0</v>
      </c>
      <c r="AO19" s="5">
        <v>0</v>
      </c>
      <c r="AP19" s="27">
        <v>9157</v>
      </c>
      <c r="AQ19" s="5">
        <v>0</v>
      </c>
      <c r="AR19" s="5">
        <v>0</v>
      </c>
      <c r="AS19" s="5">
        <v>0</v>
      </c>
      <c r="AT19" s="27">
        <v>202011</v>
      </c>
      <c r="AU19" s="27">
        <v>0</v>
      </c>
      <c r="AV19" s="27">
        <v>198402</v>
      </c>
      <c r="AW19" s="27">
        <v>53235</v>
      </c>
      <c r="AX19" s="32">
        <v>0</v>
      </c>
      <c r="AY19" s="32">
        <v>0</v>
      </c>
      <c r="AZ19" s="32">
        <v>0</v>
      </c>
      <c r="BA19" s="32">
        <v>0</v>
      </c>
      <c r="BB19" s="27">
        <v>55</v>
      </c>
      <c r="BC19" s="27">
        <v>1440</v>
      </c>
      <c r="BD19" s="27">
        <v>5094</v>
      </c>
      <c r="BE19" s="27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7">
        <v>50</v>
      </c>
      <c r="BL19" s="27">
        <v>0</v>
      </c>
      <c r="BM19" s="27">
        <v>1662</v>
      </c>
      <c r="BN19" s="27">
        <v>922</v>
      </c>
      <c r="BO19" s="27">
        <v>349020</v>
      </c>
      <c r="BP19" s="47">
        <v>0</v>
      </c>
      <c r="BQ19" s="27">
        <v>0</v>
      </c>
      <c r="BR19" s="27">
        <v>9140</v>
      </c>
      <c r="BS19" s="27">
        <v>275566</v>
      </c>
      <c r="BT19" s="36">
        <v>0</v>
      </c>
      <c r="BU19" s="39">
        <v>1348194</v>
      </c>
      <c r="BV19" s="39">
        <v>1348194</v>
      </c>
      <c r="BW19" s="43">
        <v>0</v>
      </c>
      <c r="BX19" s="36">
        <v>0</v>
      </c>
      <c r="BY19" s="43">
        <v>71410</v>
      </c>
      <c r="BZ19" s="5">
        <v>0</v>
      </c>
      <c r="CA19" s="5">
        <v>0</v>
      </c>
      <c r="CB19" s="6">
        <v>27115</v>
      </c>
      <c r="CC19" s="27">
        <v>294</v>
      </c>
      <c r="CD19" s="36">
        <v>27115</v>
      </c>
      <c r="CE19" s="36">
        <v>150</v>
      </c>
      <c r="CF19" s="35">
        <v>0</v>
      </c>
      <c r="CG19" s="43">
        <v>0</v>
      </c>
      <c r="CH19" s="47">
        <v>0</v>
      </c>
      <c r="CI19" s="55">
        <f t="shared" si="0"/>
        <v>1431989</v>
      </c>
      <c r="CJ19" s="55">
        <f t="shared" si="12"/>
        <v>1348194</v>
      </c>
      <c r="CK19" s="55">
        <f t="shared" si="13"/>
        <v>27265</v>
      </c>
      <c r="CL19" s="55">
        <f t="shared" si="14"/>
        <v>0</v>
      </c>
      <c r="CM19" s="55">
        <f t="shared" si="15"/>
        <v>2807448</v>
      </c>
      <c r="CN19" s="59">
        <f t="shared" si="16"/>
        <v>51.006786234330967</v>
      </c>
      <c r="CO19" s="59">
        <v>51.006786234330967</v>
      </c>
      <c r="CP19" s="59">
        <v>51.006786234330967</v>
      </c>
      <c r="CQ19" s="55">
        <f t="shared" si="1"/>
        <v>580.65108583247161</v>
      </c>
      <c r="CR19" s="55">
        <f t="shared" si="17"/>
        <v>2878858</v>
      </c>
      <c r="CS19" s="55">
        <f t="shared" si="2"/>
        <v>595.42047569803515</v>
      </c>
      <c r="CT19" s="55">
        <f t="shared" si="3"/>
        <v>2878858</v>
      </c>
      <c r="CU19" s="55">
        <f t="shared" si="4"/>
        <v>595.42047569803515</v>
      </c>
      <c r="CV19" s="55">
        <f t="shared" si="18"/>
        <v>50.012616339193379</v>
      </c>
      <c r="CW19" s="55">
        <f t="shared" si="5"/>
        <v>1.5482936918304033</v>
      </c>
      <c r="CX19" s="55">
        <f t="shared" si="19"/>
        <v>22.614684591520167</v>
      </c>
      <c r="CY19" s="55">
        <f t="shared" si="6"/>
        <v>1.8903826266804551</v>
      </c>
      <c r="CZ19" s="55">
        <f t="shared" si="20"/>
        <v>76.58324715615305</v>
      </c>
      <c r="DA19" s="55">
        <f t="shared" si="21"/>
        <v>41.034539813857293</v>
      </c>
      <c r="DB19" s="55">
        <f t="shared" si="7"/>
        <v>56.994002068252328</v>
      </c>
      <c r="DC19" s="55">
        <f t="shared" si="22"/>
        <v>98.028541882109621</v>
      </c>
      <c r="DD19" s="55">
        <f t="shared" si="8"/>
        <v>278.84053774560499</v>
      </c>
      <c r="DE19" s="55">
        <f t="shared" si="23"/>
        <v>0.88459152016546017</v>
      </c>
      <c r="DF19" s="55">
        <f t="shared" si="9"/>
        <v>6.0806618407445709E-2</v>
      </c>
      <c r="DG19" s="55">
        <f t="shared" si="10"/>
        <v>5.608066184074457</v>
      </c>
      <c r="DH19" s="55">
        <f t="shared" si="24"/>
        <v>5.6688728024819026</v>
      </c>
      <c r="DI19" s="55">
        <f t="shared" si="11"/>
        <v>284.47962771458117</v>
      </c>
    </row>
    <row r="20" spans="1:113">
      <c r="A20" s="7" t="s">
        <v>380</v>
      </c>
      <c r="B20" s="3" t="s">
        <v>316</v>
      </c>
      <c r="C20" s="3" t="s">
        <v>381</v>
      </c>
      <c r="D20" s="4">
        <v>594</v>
      </c>
      <c r="E20" s="5">
        <v>0</v>
      </c>
      <c r="F20" s="5">
        <v>0</v>
      </c>
      <c r="G20" s="5">
        <v>0</v>
      </c>
      <c r="H20" s="28">
        <v>3</v>
      </c>
      <c r="I20" s="28">
        <v>0</v>
      </c>
      <c r="J20" s="28">
        <v>0</v>
      </c>
      <c r="K20" s="28">
        <v>0</v>
      </c>
      <c r="L20" s="28">
        <v>6145</v>
      </c>
      <c r="M20" s="28">
        <v>21062</v>
      </c>
      <c r="N20" s="28">
        <v>0</v>
      </c>
      <c r="O20" s="28">
        <v>3611</v>
      </c>
      <c r="P20" s="28">
        <v>0</v>
      </c>
      <c r="Q20" s="28">
        <v>0</v>
      </c>
      <c r="R20" s="28">
        <v>24376</v>
      </c>
      <c r="S20" s="28">
        <v>0</v>
      </c>
      <c r="T20" s="24">
        <v>0</v>
      </c>
      <c r="U20" s="28">
        <v>160</v>
      </c>
      <c r="V20" s="5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5">
        <v>0</v>
      </c>
      <c r="AC20" s="5">
        <v>0</v>
      </c>
      <c r="AD20" s="5">
        <v>0</v>
      </c>
      <c r="AE20" s="28">
        <v>0</v>
      </c>
      <c r="AF20" s="5">
        <v>0</v>
      </c>
      <c r="AG20" s="5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5">
        <v>0</v>
      </c>
      <c r="AN20" s="5">
        <v>0</v>
      </c>
      <c r="AO20" s="5">
        <v>0</v>
      </c>
      <c r="AP20" s="28">
        <v>0</v>
      </c>
      <c r="AQ20" s="5">
        <v>0</v>
      </c>
      <c r="AR20" s="5">
        <v>0</v>
      </c>
      <c r="AS20" s="5">
        <v>0</v>
      </c>
      <c r="AT20" s="28">
        <v>14673</v>
      </c>
      <c r="AU20" s="28">
        <v>0</v>
      </c>
      <c r="AV20" s="28">
        <v>46030</v>
      </c>
      <c r="AW20" s="28">
        <v>4500</v>
      </c>
      <c r="AX20" s="32">
        <v>0</v>
      </c>
      <c r="AY20" s="32">
        <v>0</v>
      </c>
      <c r="AZ20" s="32">
        <v>0</v>
      </c>
      <c r="BA20" s="32">
        <v>0</v>
      </c>
      <c r="BB20" s="28">
        <v>0</v>
      </c>
      <c r="BC20" s="28">
        <v>480</v>
      </c>
      <c r="BD20" s="28">
        <v>0</v>
      </c>
      <c r="BE20" s="28">
        <v>0</v>
      </c>
      <c r="BF20" s="24">
        <v>0</v>
      </c>
      <c r="BG20" s="24">
        <v>0</v>
      </c>
      <c r="BH20" s="24">
        <v>0</v>
      </c>
      <c r="BI20" s="24">
        <v>141</v>
      </c>
      <c r="BJ20" s="24">
        <v>0</v>
      </c>
      <c r="BK20" s="28">
        <v>800</v>
      </c>
      <c r="BL20" s="28">
        <v>165</v>
      </c>
      <c r="BM20" s="28">
        <v>420</v>
      </c>
      <c r="BN20" s="28">
        <v>1081</v>
      </c>
      <c r="BO20" s="28">
        <v>3840</v>
      </c>
      <c r="BP20" s="47">
        <v>0</v>
      </c>
      <c r="BQ20" s="28">
        <v>0</v>
      </c>
      <c r="BR20" s="28">
        <v>1115</v>
      </c>
      <c r="BS20" s="28">
        <v>10061</v>
      </c>
      <c r="BT20" s="36">
        <v>0</v>
      </c>
      <c r="BU20" s="39">
        <v>58350</v>
      </c>
      <c r="BV20" s="39">
        <v>58350</v>
      </c>
      <c r="BW20" s="43">
        <v>0</v>
      </c>
      <c r="BX20" s="36">
        <v>0</v>
      </c>
      <c r="BY20" s="43">
        <v>0</v>
      </c>
      <c r="BZ20" s="5">
        <v>0</v>
      </c>
      <c r="CA20" s="5">
        <v>0</v>
      </c>
      <c r="CB20" s="6">
        <v>2978</v>
      </c>
      <c r="CC20" s="28">
        <v>0</v>
      </c>
      <c r="CD20" s="36">
        <v>2978</v>
      </c>
      <c r="CE20" s="36">
        <v>0</v>
      </c>
      <c r="CF20" s="35">
        <v>0</v>
      </c>
      <c r="CG20" s="43">
        <v>0</v>
      </c>
      <c r="CH20" s="47">
        <v>0</v>
      </c>
      <c r="CI20" s="55">
        <f t="shared" si="0"/>
        <v>138522</v>
      </c>
      <c r="CJ20" s="55">
        <f t="shared" si="12"/>
        <v>58350</v>
      </c>
      <c r="CK20" s="55">
        <f t="shared" si="13"/>
        <v>2978</v>
      </c>
      <c r="CL20" s="55">
        <f t="shared" si="14"/>
        <v>141</v>
      </c>
      <c r="CM20" s="55">
        <f t="shared" si="15"/>
        <v>199991</v>
      </c>
      <c r="CN20" s="59">
        <f t="shared" si="16"/>
        <v>69.264116885259838</v>
      </c>
      <c r="CO20" s="59">
        <v>69.264116885259838</v>
      </c>
      <c r="CP20" s="59">
        <v>69.264116885259838</v>
      </c>
      <c r="CQ20" s="55">
        <f t="shared" si="1"/>
        <v>336.68518518518516</v>
      </c>
      <c r="CR20" s="55">
        <f t="shared" si="17"/>
        <v>199991</v>
      </c>
      <c r="CS20" s="55">
        <f t="shared" si="2"/>
        <v>336.68518518518516</v>
      </c>
      <c r="CT20" s="55">
        <f t="shared" si="3"/>
        <v>199991</v>
      </c>
      <c r="CU20" s="55">
        <f t="shared" si="4"/>
        <v>336.68518518518516</v>
      </c>
      <c r="CV20" s="55">
        <f t="shared" si="18"/>
        <v>35.047138047138048</v>
      </c>
      <c r="CW20" s="55">
        <f t="shared" si="5"/>
        <v>35.457912457912457</v>
      </c>
      <c r="CX20" s="55">
        <f t="shared" si="19"/>
        <v>41.037037037037038</v>
      </c>
      <c r="CY20" s="55">
        <f t="shared" si="6"/>
        <v>7.9562289562289559</v>
      </c>
      <c r="CZ20" s="55">
        <f t="shared" si="20"/>
        <v>6.4646464646464645</v>
      </c>
      <c r="DA20" s="55">
        <f t="shared" si="21"/>
        <v>77.491582491582491</v>
      </c>
      <c r="DB20" s="55">
        <f t="shared" si="7"/>
        <v>16.937710437710436</v>
      </c>
      <c r="DC20" s="55">
        <f t="shared" si="22"/>
        <v>94.429292929292927</v>
      </c>
      <c r="DD20" s="55">
        <f t="shared" si="8"/>
        <v>98.232323232323239</v>
      </c>
      <c r="DE20" s="55">
        <f t="shared" si="23"/>
        <v>3.3350168350168352</v>
      </c>
      <c r="DF20" s="55">
        <f t="shared" si="9"/>
        <v>0</v>
      </c>
      <c r="DG20" s="55">
        <f t="shared" si="10"/>
        <v>5.0134680134680139</v>
      </c>
      <c r="DH20" s="55">
        <f t="shared" si="24"/>
        <v>5.0134680134680139</v>
      </c>
      <c r="DI20" s="55">
        <f t="shared" si="11"/>
        <v>103.24579124579125</v>
      </c>
    </row>
    <row r="21" spans="1:113">
      <c r="A21" s="7" t="s">
        <v>382</v>
      </c>
      <c r="B21" s="3" t="s">
        <v>316</v>
      </c>
      <c r="C21" s="3" t="s">
        <v>383</v>
      </c>
      <c r="D21" s="4">
        <v>1527</v>
      </c>
      <c r="E21" s="5">
        <v>0</v>
      </c>
      <c r="F21" s="5">
        <v>0</v>
      </c>
      <c r="G21" s="5">
        <v>0</v>
      </c>
      <c r="H21" s="27">
        <v>0</v>
      </c>
      <c r="I21" s="27">
        <v>0</v>
      </c>
      <c r="J21" s="27">
        <v>0</v>
      </c>
      <c r="K21" s="27">
        <v>0</v>
      </c>
      <c r="L21" s="27">
        <v>24397</v>
      </c>
      <c r="M21" s="27">
        <v>31201</v>
      </c>
      <c r="N21" s="27">
        <v>39400</v>
      </c>
      <c r="O21" s="27">
        <v>4065</v>
      </c>
      <c r="P21" s="27">
        <v>27451</v>
      </c>
      <c r="Q21" s="27">
        <v>0</v>
      </c>
      <c r="R21" s="27">
        <v>35337</v>
      </c>
      <c r="S21" s="27">
        <v>0</v>
      </c>
      <c r="T21" s="24">
        <v>0</v>
      </c>
      <c r="U21" s="27">
        <v>677</v>
      </c>
      <c r="V21" s="5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45</v>
      </c>
      <c r="AB21" s="5">
        <v>0</v>
      </c>
      <c r="AC21" s="5">
        <v>0</v>
      </c>
      <c r="AD21" s="5">
        <v>0</v>
      </c>
      <c r="AE21" s="27">
        <v>0</v>
      </c>
      <c r="AF21" s="5">
        <v>0</v>
      </c>
      <c r="AG21" s="5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5">
        <v>0</v>
      </c>
      <c r="AN21" s="5">
        <v>0</v>
      </c>
      <c r="AO21" s="5">
        <v>0</v>
      </c>
      <c r="AP21" s="27">
        <v>3660</v>
      </c>
      <c r="AQ21" s="5">
        <v>0</v>
      </c>
      <c r="AR21" s="5">
        <v>0</v>
      </c>
      <c r="AS21" s="5">
        <v>0</v>
      </c>
      <c r="AT21" s="27">
        <v>67954</v>
      </c>
      <c r="AU21" s="27">
        <v>0</v>
      </c>
      <c r="AV21" s="27">
        <v>80524</v>
      </c>
      <c r="AW21" s="27">
        <v>0</v>
      </c>
      <c r="AX21" s="32">
        <v>0</v>
      </c>
      <c r="AY21" s="32">
        <v>0</v>
      </c>
      <c r="AZ21" s="32">
        <v>0</v>
      </c>
      <c r="BA21" s="32">
        <v>0</v>
      </c>
      <c r="BB21" s="27">
        <v>22</v>
      </c>
      <c r="BC21" s="27">
        <v>1558</v>
      </c>
      <c r="BD21" s="27">
        <v>719</v>
      </c>
      <c r="BE21" s="27">
        <v>42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7">
        <v>374</v>
      </c>
      <c r="BL21" s="27">
        <v>0</v>
      </c>
      <c r="BM21" s="27">
        <v>1806</v>
      </c>
      <c r="BN21" s="27">
        <v>2314</v>
      </c>
      <c r="BO21" s="27">
        <v>20588</v>
      </c>
      <c r="BP21" s="47">
        <v>0</v>
      </c>
      <c r="BQ21" s="27">
        <v>0</v>
      </c>
      <c r="BR21" s="27">
        <v>585</v>
      </c>
      <c r="BS21" s="27">
        <v>58433</v>
      </c>
      <c r="BT21" s="36">
        <v>0</v>
      </c>
      <c r="BU21" s="39">
        <v>284760</v>
      </c>
      <c r="BV21" s="39">
        <v>284760</v>
      </c>
      <c r="BW21" s="43">
        <v>0</v>
      </c>
      <c r="BX21" s="36">
        <v>0</v>
      </c>
      <c r="BY21" s="43">
        <v>22033</v>
      </c>
      <c r="BZ21" s="5">
        <v>0</v>
      </c>
      <c r="CA21" s="5">
        <v>0</v>
      </c>
      <c r="CB21" s="6">
        <v>8835</v>
      </c>
      <c r="CC21" s="27">
        <v>8835</v>
      </c>
      <c r="CD21" s="36">
        <v>10109</v>
      </c>
      <c r="CE21" s="36">
        <v>170</v>
      </c>
      <c r="CF21" s="35">
        <v>0</v>
      </c>
      <c r="CG21" s="43">
        <v>0</v>
      </c>
      <c r="CH21" s="47">
        <v>0</v>
      </c>
      <c r="CI21" s="55">
        <f t="shared" si="0"/>
        <v>409987</v>
      </c>
      <c r="CJ21" s="55">
        <f t="shared" si="12"/>
        <v>284760</v>
      </c>
      <c r="CK21" s="55">
        <f t="shared" si="13"/>
        <v>10279</v>
      </c>
      <c r="CL21" s="55">
        <f t="shared" si="14"/>
        <v>0</v>
      </c>
      <c r="CM21" s="55">
        <f t="shared" si="15"/>
        <v>705026</v>
      </c>
      <c r="CN21" s="59">
        <f t="shared" si="16"/>
        <v>58.15203978292999</v>
      </c>
      <c r="CO21" s="59">
        <v>58.15203978292999</v>
      </c>
      <c r="CP21" s="59">
        <v>58.15203978292999</v>
      </c>
      <c r="CQ21" s="55">
        <f t="shared" si="1"/>
        <v>461.70661427635889</v>
      </c>
      <c r="CR21" s="55">
        <f t="shared" si="17"/>
        <v>727059</v>
      </c>
      <c r="CS21" s="55">
        <f t="shared" si="2"/>
        <v>476.13555992141454</v>
      </c>
      <c r="CT21" s="55">
        <f t="shared" si="3"/>
        <v>727059</v>
      </c>
      <c r="CU21" s="55">
        <f t="shared" si="4"/>
        <v>476.13555992141454</v>
      </c>
      <c r="CV21" s="55">
        <f t="shared" si="18"/>
        <v>60.47871643745907</v>
      </c>
      <c r="CW21" s="55">
        <f t="shared" si="5"/>
        <v>20.432874918140143</v>
      </c>
      <c r="CX21" s="55">
        <f t="shared" si="19"/>
        <v>23.141453831041257</v>
      </c>
      <c r="CY21" s="55">
        <f t="shared" si="6"/>
        <v>3.0451866404715129</v>
      </c>
      <c r="CZ21" s="55">
        <f t="shared" si="20"/>
        <v>39.284872298624755</v>
      </c>
      <c r="DA21" s="55">
        <f t="shared" si="21"/>
        <v>52.733464309102814</v>
      </c>
      <c r="DB21" s="55">
        <f t="shared" si="7"/>
        <v>38.266535690897186</v>
      </c>
      <c r="DC21" s="55">
        <f t="shared" si="22"/>
        <v>91</v>
      </c>
      <c r="DD21" s="55">
        <f t="shared" si="8"/>
        <v>186.48330058939095</v>
      </c>
      <c r="DE21" s="55">
        <f t="shared" si="23"/>
        <v>3.7622789783889981</v>
      </c>
      <c r="DF21" s="55">
        <f t="shared" si="9"/>
        <v>5.7858546168958744</v>
      </c>
      <c r="DG21" s="55">
        <f t="shared" si="10"/>
        <v>6.6201702685003276</v>
      </c>
      <c r="DH21" s="55">
        <f t="shared" si="24"/>
        <v>12.406024885396203</v>
      </c>
      <c r="DI21" s="55">
        <f t="shared" si="11"/>
        <v>193.21480026195155</v>
      </c>
    </row>
    <row r="22" spans="1:113">
      <c r="A22" s="7" t="s">
        <v>384</v>
      </c>
      <c r="B22" s="3" t="s">
        <v>316</v>
      </c>
      <c r="C22" s="3" t="s">
        <v>385</v>
      </c>
      <c r="D22" s="4">
        <v>1990</v>
      </c>
      <c r="E22" s="5">
        <v>0</v>
      </c>
      <c r="F22" s="5">
        <v>0</v>
      </c>
      <c r="G22" s="5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15151</v>
      </c>
      <c r="M22" s="27">
        <v>50198</v>
      </c>
      <c r="N22" s="27">
        <v>0</v>
      </c>
      <c r="O22" s="27">
        <v>2709</v>
      </c>
      <c r="P22" s="27">
        <v>19039</v>
      </c>
      <c r="Q22" s="27">
        <v>0</v>
      </c>
      <c r="R22" s="27">
        <v>57354</v>
      </c>
      <c r="S22" s="27">
        <v>0</v>
      </c>
      <c r="T22" s="24">
        <v>0</v>
      </c>
      <c r="U22" s="27">
        <v>877</v>
      </c>
      <c r="V22" s="5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5">
        <v>0</v>
      </c>
      <c r="AC22" s="5">
        <v>0</v>
      </c>
      <c r="AD22" s="5">
        <v>0</v>
      </c>
      <c r="AE22" s="27">
        <v>0</v>
      </c>
      <c r="AF22" s="5">
        <v>0</v>
      </c>
      <c r="AG22" s="5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5">
        <v>0</v>
      </c>
      <c r="AN22" s="5">
        <v>0</v>
      </c>
      <c r="AO22" s="5">
        <v>0</v>
      </c>
      <c r="AP22" s="27">
        <v>4737</v>
      </c>
      <c r="AQ22" s="5">
        <v>0</v>
      </c>
      <c r="AR22" s="5">
        <v>0</v>
      </c>
      <c r="AS22" s="5">
        <v>0</v>
      </c>
      <c r="AT22" s="27">
        <v>87946</v>
      </c>
      <c r="AU22" s="27">
        <v>0</v>
      </c>
      <c r="AV22" s="27">
        <v>78630</v>
      </c>
      <c r="AW22" s="27">
        <v>0</v>
      </c>
      <c r="AX22" s="32">
        <v>0</v>
      </c>
      <c r="AY22" s="32">
        <v>0</v>
      </c>
      <c r="AZ22" s="32">
        <v>0</v>
      </c>
      <c r="BA22" s="32">
        <v>0</v>
      </c>
      <c r="BB22" s="27">
        <v>28</v>
      </c>
      <c r="BC22" s="27">
        <v>2018</v>
      </c>
      <c r="BD22" s="27">
        <v>978</v>
      </c>
      <c r="BE22" s="27">
        <v>55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7">
        <v>484</v>
      </c>
      <c r="BL22" s="27">
        <v>0</v>
      </c>
      <c r="BM22" s="27">
        <v>2339</v>
      </c>
      <c r="BN22" s="27">
        <v>2996</v>
      </c>
      <c r="BO22" s="27">
        <v>13339</v>
      </c>
      <c r="BP22" s="47">
        <v>0</v>
      </c>
      <c r="BQ22" s="27">
        <v>0</v>
      </c>
      <c r="BR22" s="27">
        <v>756</v>
      </c>
      <c r="BS22" s="27">
        <v>63718</v>
      </c>
      <c r="BT22" s="36">
        <v>0</v>
      </c>
      <c r="BU22" s="39">
        <v>552664</v>
      </c>
      <c r="BV22" s="39">
        <v>552664</v>
      </c>
      <c r="BW22" s="43">
        <v>0</v>
      </c>
      <c r="BX22" s="36">
        <v>0</v>
      </c>
      <c r="BY22" s="43">
        <v>20040</v>
      </c>
      <c r="BZ22" s="5">
        <v>0</v>
      </c>
      <c r="CA22" s="5">
        <v>0</v>
      </c>
      <c r="CB22" s="6">
        <v>11433</v>
      </c>
      <c r="CC22" s="27">
        <v>11433</v>
      </c>
      <c r="CD22" s="36">
        <v>15650</v>
      </c>
      <c r="CE22" s="36">
        <v>0</v>
      </c>
      <c r="CF22" s="35">
        <v>0</v>
      </c>
      <c r="CG22" s="43">
        <v>0</v>
      </c>
      <c r="CH22" s="47">
        <v>0</v>
      </c>
      <c r="CI22" s="55">
        <f t="shared" si="0"/>
        <v>414785</v>
      </c>
      <c r="CJ22" s="55">
        <f t="shared" si="12"/>
        <v>552664</v>
      </c>
      <c r="CK22" s="55">
        <f t="shared" si="13"/>
        <v>15650</v>
      </c>
      <c r="CL22" s="55">
        <f t="shared" si="14"/>
        <v>0</v>
      </c>
      <c r="CM22" s="55">
        <f t="shared" si="15"/>
        <v>983099</v>
      </c>
      <c r="CN22" s="59">
        <f t="shared" si="16"/>
        <v>42.191579891750472</v>
      </c>
      <c r="CO22" s="59">
        <v>42.191579891750472</v>
      </c>
      <c r="CP22" s="59">
        <v>42.191579891750472</v>
      </c>
      <c r="CQ22" s="55">
        <f t="shared" si="1"/>
        <v>494.01959798994977</v>
      </c>
      <c r="CR22" s="55">
        <f t="shared" si="17"/>
        <v>1003139</v>
      </c>
      <c r="CS22" s="55">
        <f t="shared" si="2"/>
        <v>504.08994974874372</v>
      </c>
      <c r="CT22" s="55">
        <f t="shared" si="3"/>
        <v>1003139</v>
      </c>
      <c r="CU22" s="55">
        <f t="shared" si="4"/>
        <v>504.08994974874372</v>
      </c>
      <c r="CV22" s="55">
        <f t="shared" si="18"/>
        <v>51.80753768844221</v>
      </c>
      <c r="CW22" s="55">
        <f t="shared" si="5"/>
        <v>25.225125628140702</v>
      </c>
      <c r="CX22" s="55">
        <f t="shared" si="19"/>
        <v>28.821105527638192</v>
      </c>
      <c r="CY22" s="55">
        <f t="shared" si="6"/>
        <v>1.7412060301507537</v>
      </c>
      <c r="CZ22" s="55">
        <f t="shared" si="20"/>
        <v>6.703015075376884</v>
      </c>
      <c r="DA22" s="55">
        <f t="shared" si="21"/>
        <v>39.51256281407035</v>
      </c>
      <c r="DB22" s="55">
        <f t="shared" si="7"/>
        <v>32.019095477386934</v>
      </c>
      <c r="DC22" s="55">
        <f t="shared" si="22"/>
        <v>71.53165829145729</v>
      </c>
      <c r="DD22" s="55">
        <f t="shared" si="8"/>
        <v>277.72060301507537</v>
      </c>
      <c r="DE22" s="55">
        <f t="shared" si="23"/>
        <v>3.7090452261306535</v>
      </c>
      <c r="DF22" s="55">
        <f t="shared" si="9"/>
        <v>5.7452261306532666</v>
      </c>
      <c r="DG22" s="55">
        <f t="shared" si="10"/>
        <v>7.8643216080402008</v>
      </c>
      <c r="DH22" s="55">
        <f t="shared" si="24"/>
        <v>13.609547738693468</v>
      </c>
      <c r="DI22" s="55">
        <f t="shared" si="11"/>
        <v>285.58492462311557</v>
      </c>
    </row>
    <row r="23" spans="1:113">
      <c r="A23" s="7" t="s">
        <v>386</v>
      </c>
      <c r="B23" s="3" t="s">
        <v>316</v>
      </c>
      <c r="C23" s="3" t="s">
        <v>387</v>
      </c>
      <c r="D23" s="4">
        <v>1378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0</v>
      </c>
      <c r="K23" s="27">
        <v>0</v>
      </c>
      <c r="L23" s="27">
        <v>689</v>
      </c>
      <c r="M23" s="27">
        <v>63021</v>
      </c>
      <c r="N23" s="27">
        <v>1610</v>
      </c>
      <c r="O23" s="27">
        <v>1880</v>
      </c>
      <c r="P23" s="27">
        <v>0</v>
      </c>
      <c r="Q23" s="27">
        <v>0</v>
      </c>
      <c r="R23" s="27">
        <v>44240</v>
      </c>
      <c r="S23" s="27">
        <v>0</v>
      </c>
      <c r="T23" s="24">
        <v>0</v>
      </c>
      <c r="U23" s="27">
        <v>1725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183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41372</v>
      </c>
      <c r="AQ23" s="5">
        <v>0</v>
      </c>
      <c r="AR23" s="5">
        <v>0</v>
      </c>
      <c r="AS23" s="5">
        <v>0</v>
      </c>
      <c r="AT23" s="27">
        <v>122411</v>
      </c>
      <c r="AU23" s="27">
        <v>0</v>
      </c>
      <c r="AV23" s="27">
        <v>141736</v>
      </c>
      <c r="AW23" s="27">
        <v>8900</v>
      </c>
      <c r="AX23" s="32">
        <v>0</v>
      </c>
      <c r="AY23" s="32">
        <v>0</v>
      </c>
      <c r="AZ23" s="32">
        <v>0</v>
      </c>
      <c r="BA23" s="32">
        <v>0</v>
      </c>
      <c r="BB23" s="27">
        <v>120</v>
      </c>
      <c r="BC23" s="27">
        <v>2060</v>
      </c>
      <c r="BD23" s="27">
        <v>533</v>
      </c>
      <c r="BE23" s="27">
        <v>0</v>
      </c>
      <c r="BF23" s="24">
        <v>519</v>
      </c>
      <c r="BG23" s="24">
        <v>0</v>
      </c>
      <c r="BH23" s="24">
        <v>0</v>
      </c>
      <c r="BI23" s="24">
        <v>0</v>
      </c>
      <c r="BJ23" s="24">
        <v>186</v>
      </c>
      <c r="BK23" s="27">
        <v>1170</v>
      </c>
      <c r="BL23" s="27">
        <v>0</v>
      </c>
      <c r="BM23" s="27">
        <v>3755</v>
      </c>
      <c r="BN23" s="27">
        <v>5355</v>
      </c>
      <c r="BO23" s="27">
        <v>24810</v>
      </c>
      <c r="BP23" s="47">
        <v>0</v>
      </c>
      <c r="BQ23" s="27">
        <v>0</v>
      </c>
      <c r="BR23" s="27">
        <v>10690</v>
      </c>
      <c r="BS23" s="27">
        <v>88931</v>
      </c>
      <c r="BT23" s="36">
        <v>0</v>
      </c>
      <c r="BU23" s="39">
        <v>113117</v>
      </c>
      <c r="BV23" s="39">
        <v>113117</v>
      </c>
      <c r="BW23" s="43">
        <v>0</v>
      </c>
      <c r="BX23" s="36">
        <v>0</v>
      </c>
      <c r="BY23" s="43">
        <v>12671</v>
      </c>
      <c r="BZ23" s="5">
        <v>0</v>
      </c>
      <c r="CA23" s="5">
        <v>0</v>
      </c>
      <c r="CB23" s="6">
        <v>6768</v>
      </c>
      <c r="CC23" s="27">
        <v>6768</v>
      </c>
      <c r="CD23" s="36">
        <v>19534</v>
      </c>
      <c r="CE23" s="36">
        <v>0</v>
      </c>
      <c r="CF23" s="35">
        <v>0</v>
      </c>
      <c r="CG23" s="43">
        <v>0</v>
      </c>
      <c r="CH23" s="47">
        <v>0</v>
      </c>
      <c r="CI23" s="55">
        <f t="shared" si="0"/>
        <v>571959</v>
      </c>
      <c r="CJ23" s="55">
        <f t="shared" si="12"/>
        <v>113117</v>
      </c>
      <c r="CK23" s="55">
        <f t="shared" si="13"/>
        <v>19534</v>
      </c>
      <c r="CL23" s="55">
        <f t="shared" si="14"/>
        <v>705</v>
      </c>
      <c r="CM23" s="55">
        <f t="shared" si="15"/>
        <v>705315</v>
      </c>
      <c r="CN23" s="59">
        <f t="shared" si="16"/>
        <v>81.092703260245429</v>
      </c>
      <c r="CO23" s="59">
        <v>81.092703260245429</v>
      </c>
      <c r="CP23" s="59">
        <v>81.092703260245429</v>
      </c>
      <c r="CQ23" s="55">
        <f t="shared" si="1"/>
        <v>511.83962264150944</v>
      </c>
      <c r="CR23" s="55">
        <f t="shared" si="17"/>
        <v>717986</v>
      </c>
      <c r="CS23" s="55">
        <f t="shared" si="2"/>
        <v>521.03483309143689</v>
      </c>
      <c r="CT23" s="55">
        <f t="shared" si="3"/>
        <v>717986</v>
      </c>
      <c r="CU23" s="55">
        <f t="shared" si="4"/>
        <v>521.03483309143689</v>
      </c>
      <c r="CV23" s="55">
        <f t="shared" si="18"/>
        <v>89.332365747460088</v>
      </c>
      <c r="CW23" s="55">
        <f t="shared" si="5"/>
        <v>45.73367198838897</v>
      </c>
      <c r="CX23" s="55">
        <f t="shared" si="19"/>
        <v>32.104499274310598</v>
      </c>
      <c r="CY23" s="55">
        <f t="shared" si="6"/>
        <v>9.1219158200290273</v>
      </c>
      <c r="CZ23" s="55">
        <f t="shared" si="20"/>
        <v>19.172714078374455</v>
      </c>
      <c r="DA23" s="55">
        <f t="shared" si="21"/>
        <v>102.85631349782294</v>
      </c>
      <c r="DB23" s="55">
        <f t="shared" si="7"/>
        <v>64.536284470246741</v>
      </c>
      <c r="DC23" s="55">
        <f t="shared" si="22"/>
        <v>167.39259796806968</v>
      </c>
      <c r="DD23" s="55">
        <f t="shared" si="8"/>
        <v>82.087808417997095</v>
      </c>
      <c r="DE23" s="55">
        <f t="shared" si="23"/>
        <v>8.3258345428156755</v>
      </c>
      <c r="DF23" s="55">
        <f t="shared" si="9"/>
        <v>4.9114658925979677</v>
      </c>
      <c r="DG23" s="55">
        <f t="shared" si="10"/>
        <v>14.175616835994195</v>
      </c>
      <c r="DH23" s="55">
        <f t="shared" si="24"/>
        <v>19.087082728592161</v>
      </c>
      <c r="DI23" s="55">
        <f t="shared" si="11"/>
        <v>96.263425253991286</v>
      </c>
    </row>
    <row r="24" spans="1:113">
      <c r="A24" s="7" t="s">
        <v>388</v>
      </c>
      <c r="B24" s="3" t="s">
        <v>316</v>
      </c>
      <c r="C24" s="3" t="s">
        <v>389</v>
      </c>
      <c r="D24" s="4">
        <v>1086</v>
      </c>
      <c r="E24" s="5">
        <v>0</v>
      </c>
      <c r="F24" s="5">
        <v>0</v>
      </c>
      <c r="G24" s="5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10421</v>
      </c>
      <c r="M24" s="27">
        <v>38309</v>
      </c>
      <c r="N24" s="27">
        <v>0</v>
      </c>
      <c r="O24" s="27">
        <v>437</v>
      </c>
      <c r="P24" s="27">
        <v>12885</v>
      </c>
      <c r="Q24" s="27">
        <v>0</v>
      </c>
      <c r="R24" s="27">
        <v>31218</v>
      </c>
      <c r="S24" s="27">
        <v>0</v>
      </c>
      <c r="T24" s="24">
        <v>0</v>
      </c>
      <c r="U24" s="27">
        <v>478</v>
      </c>
      <c r="V24" s="5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45</v>
      </c>
      <c r="AB24" s="5">
        <v>0</v>
      </c>
      <c r="AC24" s="5">
        <v>0</v>
      </c>
      <c r="AD24" s="5">
        <v>0</v>
      </c>
      <c r="AE24" s="27">
        <v>0</v>
      </c>
      <c r="AF24" s="5">
        <v>0</v>
      </c>
      <c r="AG24" s="5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5">
        <v>0</v>
      </c>
      <c r="AN24" s="5">
        <v>0</v>
      </c>
      <c r="AO24" s="5">
        <v>0</v>
      </c>
      <c r="AP24" s="27">
        <v>2584</v>
      </c>
      <c r="AQ24" s="5">
        <v>0</v>
      </c>
      <c r="AR24" s="5">
        <v>0</v>
      </c>
      <c r="AS24" s="5">
        <v>0</v>
      </c>
      <c r="AT24" s="27">
        <v>60796</v>
      </c>
      <c r="AU24" s="27">
        <v>0</v>
      </c>
      <c r="AV24" s="27">
        <v>43531</v>
      </c>
      <c r="AW24" s="27">
        <v>0</v>
      </c>
      <c r="AX24" s="32">
        <v>0</v>
      </c>
      <c r="AY24" s="32">
        <v>0</v>
      </c>
      <c r="AZ24" s="32">
        <v>0</v>
      </c>
      <c r="BA24" s="32">
        <v>0</v>
      </c>
      <c r="BB24" s="27">
        <v>16</v>
      </c>
      <c r="BC24" s="27">
        <v>1100</v>
      </c>
      <c r="BD24" s="27">
        <v>570</v>
      </c>
      <c r="BE24" s="27">
        <v>30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7">
        <v>263</v>
      </c>
      <c r="BL24" s="27">
        <v>0</v>
      </c>
      <c r="BM24" s="27">
        <v>1276</v>
      </c>
      <c r="BN24" s="27">
        <v>1632</v>
      </c>
      <c r="BO24" s="27">
        <v>7276</v>
      </c>
      <c r="BP24" s="47">
        <v>0</v>
      </c>
      <c r="BQ24" s="27">
        <v>0</v>
      </c>
      <c r="BR24" s="27">
        <v>413</v>
      </c>
      <c r="BS24" s="27">
        <v>32245</v>
      </c>
      <c r="BT24" s="36">
        <v>0</v>
      </c>
      <c r="BU24" s="39">
        <v>381906</v>
      </c>
      <c r="BV24" s="39">
        <v>381906</v>
      </c>
      <c r="BW24" s="43">
        <v>0</v>
      </c>
      <c r="BX24" s="36">
        <v>0</v>
      </c>
      <c r="BY24" s="43">
        <v>3077</v>
      </c>
      <c r="BZ24" s="5">
        <v>0</v>
      </c>
      <c r="CA24" s="5">
        <v>0</v>
      </c>
      <c r="CB24" s="6">
        <v>8573</v>
      </c>
      <c r="CC24" s="27">
        <v>6236</v>
      </c>
      <c r="CD24" s="36">
        <v>8573</v>
      </c>
      <c r="CE24" s="36">
        <v>100</v>
      </c>
      <c r="CF24" s="35">
        <v>0</v>
      </c>
      <c r="CG24" s="43">
        <v>0</v>
      </c>
      <c r="CH24" s="47">
        <v>0</v>
      </c>
      <c r="CI24" s="55">
        <f t="shared" si="0"/>
        <v>251761</v>
      </c>
      <c r="CJ24" s="55">
        <f t="shared" si="12"/>
        <v>381906</v>
      </c>
      <c r="CK24" s="55">
        <f t="shared" si="13"/>
        <v>8673</v>
      </c>
      <c r="CL24" s="55">
        <f t="shared" si="14"/>
        <v>0</v>
      </c>
      <c r="CM24" s="55">
        <f t="shared" si="15"/>
        <v>642340</v>
      </c>
      <c r="CN24" s="59">
        <f t="shared" si="16"/>
        <v>39.194351900862472</v>
      </c>
      <c r="CO24" s="59">
        <v>39.194351900862472</v>
      </c>
      <c r="CP24" s="59">
        <v>39.194351900862472</v>
      </c>
      <c r="CQ24" s="55">
        <f t="shared" si="1"/>
        <v>591.47329650092081</v>
      </c>
      <c r="CR24" s="55">
        <f t="shared" si="17"/>
        <v>645417</v>
      </c>
      <c r="CS24" s="55">
        <f t="shared" si="2"/>
        <v>594.30662983425418</v>
      </c>
      <c r="CT24" s="55">
        <f t="shared" si="3"/>
        <v>645417</v>
      </c>
      <c r="CU24" s="55">
        <f t="shared" si="4"/>
        <v>594.30662983425418</v>
      </c>
      <c r="CV24" s="55">
        <f t="shared" si="18"/>
        <v>65.577348066298342</v>
      </c>
      <c r="CW24" s="55">
        <f t="shared" si="5"/>
        <v>35.275322283609576</v>
      </c>
      <c r="CX24" s="55">
        <f t="shared" si="19"/>
        <v>28.745856353591162</v>
      </c>
      <c r="CY24" s="55">
        <f t="shared" si="6"/>
        <v>0.78268876611418048</v>
      </c>
      <c r="CZ24" s="55">
        <f t="shared" si="20"/>
        <v>6.6998158379373853</v>
      </c>
      <c r="DA24" s="55">
        <f t="shared" si="21"/>
        <v>40.083793738489874</v>
      </c>
      <c r="DB24" s="55">
        <f t="shared" si="7"/>
        <v>29.691528545119706</v>
      </c>
      <c r="DC24" s="55">
        <f t="shared" si="22"/>
        <v>69.775322283609583</v>
      </c>
      <c r="DD24" s="55">
        <f t="shared" si="8"/>
        <v>351.66298342541438</v>
      </c>
      <c r="DE24" s="55">
        <f t="shared" si="23"/>
        <v>3.7467771639042358</v>
      </c>
      <c r="DF24" s="55">
        <f t="shared" si="9"/>
        <v>5.7421731123388584</v>
      </c>
      <c r="DG24" s="55">
        <f t="shared" si="10"/>
        <v>7.8941068139963164</v>
      </c>
      <c r="DH24" s="55">
        <f t="shared" si="24"/>
        <v>13.636279926335174</v>
      </c>
      <c r="DI24" s="55">
        <f t="shared" si="11"/>
        <v>359.64917127071823</v>
      </c>
    </row>
    <row r="25" spans="1:113">
      <c r="A25" s="7" t="s">
        <v>402</v>
      </c>
      <c r="B25" s="3" t="s">
        <v>316</v>
      </c>
      <c r="C25" s="3" t="s">
        <v>403</v>
      </c>
      <c r="D25" s="4">
        <v>2152</v>
      </c>
      <c r="E25" s="5">
        <v>0</v>
      </c>
      <c r="F25" s="5">
        <v>0</v>
      </c>
      <c r="G25" s="5">
        <v>0</v>
      </c>
      <c r="H25" s="27">
        <v>0</v>
      </c>
      <c r="I25" s="27">
        <v>0</v>
      </c>
      <c r="J25" s="27">
        <v>0</v>
      </c>
      <c r="K25" s="27">
        <v>0</v>
      </c>
      <c r="L25" s="27">
        <v>59924</v>
      </c>
      <c r="M25" s="27">
        <v>1662</v>
      </c>
      <c r="N25" s="27">
        <v>52920</v>
      </c>
      <c r="O25" s="27">
        <v>0</v>
      </c>
      <c r="P25" s="27">
        <v>101579</v>
      </c>
      <c r="Q25" s="27">
        <v>0</v>
      </c>
      <c r="R25" s="27">
        <v>23380</v>
      </c>
      <c r="S25" s="27">
        <v>0</v>
      </c>
      <c r="T25" s="24">
        <v>0</v>
      </c>
      <c r="U25" s="27">
        <v>0</v>
      </c>
      <c r="V25" s="5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76</v>
      </c>
      <c r="AB25" s="5">
        <v>0</v>
      </c>
      <c r="AC25" s="5">
        <v>0</v>
      </c>
      <c r="AD25" s="5">
        <v>0</v>
      </c>
      <c r="AE25" s="27">
        <v>0</v>
      </c>
      <c r="AF25" s="5">
        <v>0</v>
      </c>
      <c r="AG25" s="5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5">
        <v>0</v>
      </c>
      <c r="AN25" s="5">
        <v>0</v>
      </c>
      <c r="AO25" s="5">
        <v>0</v>
      </c>
      <c r="AP25" s="27">
        <v>4310</v>
      </c>
      <c r="AQ25" s="5">
        <v>0</v>
      </c>
      <c r="AR25" s="5">
        <v>0</v>
      </c>
      <c r="AS25" s="5">
        <v>0</v>
      </c>
      <c r="AT25" s="27">
        <v>101673</v>
      </c>
      <c r="AU25" s="27">
        <v>0</v>
      </c>
      <c r="AV25" s="27">
        <v>64491</v>
      </c>
      <c r="AW25" s="27">
        <v>41795</v>
      </c>
      <c r="AX25" s="32">
        <v>0</v>
      </c>
      <c r="AY25" s="32">
        <v>0</v>
      </c>
      <c r="AZ25" s="32">
        <v>0</v>
      </c>
      <c r="BA25" s="32">
        <v>0</v>
      </c>
      <c r="BB25" s="27">
        <v>24</v>
      </c>
      <c r="BC25" s="27">
        <v>736</v>
      </c>
      <c r="BD25" s="27">
        <v>1776</v>
      </c>
      <c r="BE25" s="27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65</v>
      </c>
      <c r="BK25" s="27">
        <v>99</v>
      </c>
      <c r="BL25" s="27">
        <v>0</v>
      </c>
      <c r="BM25" s="27">
        <v>879</v>
      </c>
      <c r="BN25" s="27">
        <v>526</v>
      </c>
      <c r="BO25" s="27">
        <v>11100</v>
      </c>
      <c r="BP25" s="47">
        <v>0</v>
      </c>
      <c r="BQ25" s="27">
        <v>0</v>
      </c>
      <c r="BR25" s="27">
        <v>0</v>
      </c>
      <c r="BS25" s="27">
        <v>136115</v>
      </c>
      <c r="BT25" s="36">
        <v>0</v>
      </c>
      <c r="BU25" s="39">
        <v>592669</v>
      </c>
      <c r="BV25" s="39">
        <v>592669</v>
      </c>
      <c r="BW25" s="43">
        <v>0</v>
      </c>
      <c r="BX25" s="36">
        <v>0</v>
      </c>
      <c r="BY25" s="43">
        <v>39663</v>
      </c>
      <c r="BZ25" s="5">
        <v>0</v>
      </c>
      <c r="CA25" s="5">
        <v>0</v>
      </c>
      <c r="CB25" s="6">
        <v>108</v>
      </c>
      <c r="CC25" s="27">
        <v>108</v>
      </c>
      <c r="CD25" s="36">
        <v>33784</v>
      </c>
      <c r="CE25" s="36">
        <v>0</v>
      </c>
      <c r="CF25" s="35">
        <v>0</v>
      </c>
      <c r="CG25" s="43">
        <v>0</v>
      </c>
      <c r="CH25" s="47">
        <v>0</v>
      </c>
      <c r="CI25" s="55">
        <f t="shared" si="0"/>
        <v>603173</v>
      </c>
      <c r="CJ25" s="55">
        <f t="shared" si="12"/>
        <v>592669</v>
      </c>
      <c r="CK25" s="55">
        <f t="shared" si="13"/>
        <v>33784</v>
      </c>
      <c r="CL25" s="55">
        <f t="shared" si="14"/>
        <v>65</v>
      </c>
      <c r="CM25" s="55">
        <f t="shared" si="15"/>
        <v>1229691</v>
      </c>
      <c r="CN25" s="59">
        <f t="shared" si="16"/>
        <v>49.050777797023805</v>
      </c>
      <c r="CO25" s="59">
        <v>49.050777797023805</v>
      </c>
      <c r="CP25" s="59">
        <v>49.050777797023805</v>
      </c>
      <c r="CQ25" s="55">
        <f t="shared" si="1"/>
        <v>571.41775092936803</v>
      </c>
      <c r="CR25" s="55">
        <f t="shared" si="17"/>
        <v>1269354</v>
      </c>
      <c r="CS25" s="55">
        <f t="shared" si="2"/>
        <v>589.84851301115236</v>
      </c>
      <c r="CT25" s="55">
        <f t="shared" si="3"/>
        <v>1269354</v>
      </c>
      <c r="CU25" s="55">
        <f t="shared" si="4"/>
        <v>589.84851301115236</v>
      </c>
      <c r="CV25" s="55">
        <f t="shared" si="18"/>
        <v>75.091542750929364</v>
      </c>
      <c r="CW25" s="55">
        <f t="shared" si="5"/>
        <v>0.77230483271375461</v>
      </c>
      <c r="CX25" s="55">
        <f t="shared" si="19"/>
        <v>10.864312267657992</v>
      </c>
      <c r="CY25" s="55">
        <f t="shared" si="6"/>
        <v>0</v>
      </c>
      <c r="CZ25" s="55">
        <f t="shared" si="20"/>
        <v>29.749070631970259</v>
      </c>
      <c r="DA25" s="55">
        <f t="shared" si="21"/>
        <v>29.967936802973977</v>
      </c>
      <c r="DB25" s="55">
        <f t="shared" si="7"/>
        <v>63.250464684014872</v>
      </c>
      <c r="DC25" s="55">
        <f t="shared" si="22"/>
        <v>93.218401486988853</v>
      </c>
      <c r="DD25" s="55">
        <f t="shared" si="8"/>
        <v>275.40381040892191</v>
      </c>
      <c r="DE25" s="55">
        <f t="shared" si="23"/>
        <v>1.0413568773234201</v>
      </c>
      <c r="DF25" s="55">
        <f t="shared" si="9"/>
        <v>5.0185873605947957E-2</v>
      </c>
      <c r="DG25" s="55">
        <f t="shared" si="10"/>
        <v>15.698884758364311</v>
      </c>
      <c r="DH25" s="55">
        <f t="shared" si="24"/>
        <v>15.749070631970259</v>
      </c>
      <c r="DI25" s="55">
        <f t="shared" si="11"/>
        <v>291.10269516728624</v>
      </c>
    </row>
    <row r="26" spans="1:113">
      <c r="A26" s="7" t="s">
        <v>392</v>
      </c>
      <c r="B26" s="3" t="s">
        <v>316</v>
      </c>
      <c r="C26" s="3" t="s">
        <v>393</v>
      </c>
      <c r="D26" s="4">
        <v>3810</v>
      </c>
      <c r="E26" s="5">
        <v>0</v>
      </c>
      <c r="F26" s="5">
        <v>0</v>
      </c>
      <c r="G26" s="5">
        <v>0</v>
      </c>
      <c r="H26" s="28">
        <v>14</v>
      </c>
      <c r="I26" s="28">
        <v>0</v>
      </c>
      <c r="J26" s="28">
        <v>0</v>
      </c>
      <c r="K26" s="28">
        <v>0</v>
      </c>
      <c r="L26" s="28">
        <v>64992</v>
      </c>
      <c r="M26" s="28">
        <v>112407</v>
      </c>
      <c r="N26" s="28">
        <v>0</v>
      </c>
      <c r="O26" s="28">
        <v>17343</v>
      </c>
      <c r="P26" s="28">
        <v>0</v>
      </c>
      <c r="Q26" s="28">
        <v>0</v>
      </c>
      <c r="R26" s="28">
        <v>114238</v>
      </c>
      <c r="S26" s="28">
        <v>0</v>
      </c>
      <c r="T26" s="24">
        <v>0</v>
      </c>
      <c r="U26" s="28">
        <v>370</v>
      </c>
      <c r="V26" s="5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5">
        <v>0</v>
      </c>
      <c r="AC26" s="5">
        <v>0</v>
      </c>
      <c r="AD26" s="5">
        <v>0</v>
      </c>
      <c r="AE26" s="28">
        <v>0</v>
      </c>
      <c r="AF26" s="5">
        <v>0</v>
      </c>
      <c r="AG26" s="5">
        <v>0</v>
      </c>
      <c r="AH26" s="28">
        <v>0</v>
      </c>
      <c r="AI26" s="28">
        <v>332</v>
      </c>
      <c r="AJ26" s="28">
        <v>0</v>
      </c>
      <c r="AK26" s="28">
        <v>0</v>
      </c>
      <c r="AL26" s="28">
        <v>0</v>
      </c>
      <c r="AM26" s="5">
        <v>0</v>
      </c>
      <c r="AN26" s="5">
        <v>0</v>
      </c>
      <c r="AO26" s="5">
        <v>0</v>
      </c>
      <c r="AP26" s="28">
        <v>0</v>
      </c>
      <c r="AQ26" s="5">
        <v>0</v>
      </c>
      <c r="AR26" s="5">
        <v>0</v>
      </c>
      <c r="AS26" s="5">
        <v>0</v>
      </c>
      <c r="AT26" s="28">
        <v>144153</v>
      </c>
      <c r="AU26" s="28">
        <v>0</v>
      </c>
      <c r="AV26" s="28">
        <v>321220</v>
      </c>
      <c r="AW26" s="28">
        <v>27950</v>
      </c>
      <c r="AX26" s="32">
        <v>0</v>
      </c>
      <c r="AY26" s="32">
        <v>0</v>
      </c>
      <c r="AZ26" s="32">
        <v>0</v>
      </c>
      <c r="BA26" s="32">
        <v>0</v>
      </c>
      <c r="BB26" s="28">
        <v>3</v>
      </c>
      <c r="BC26" s="28">
        <v>2550</v>
      </c>
      <c r="BD26" s="28">
        <v>3275</v>
      </c>
      <c r="BE26" s="28">
        <v>0</v>
      </c>
      <c r="BF26" s="24">
        <v>65</v>
      </c>
      <c r="BG26" s="24">
        <v>0</v>
      </c>
      <c r="BH26" s="24">
        <v>2</v>
      </c>
      <c r="BI26" s="24">
        <v>252</v>
      </c>
      <c r="BJ26" s="24">
        <v>0</v>
      </c>
      <c r="BK26" s="28">
        <v>630</v>
      </c>
      <c r="BL26" s="28">
        <v>279</v>
      </c>
      <c r="BM26" s="28">
        <v>4872</v>
      </c>
      <c r="BN26" s="28">
        <v>7896</v>
      </c>
      <c r="BO26" s="28">
        <v>11589</v>
      </c>
      <c r="BP26" s="47">
        <v>0</v>
      </c>
      <c r="BQ26" s="28">
        <v>0</v>
      </c>
      <c r="BR26" s="28">
        <v>5151</v>
      </c>
      <c r="BS26" s="28">
        <v>373639</v>
      </c>
      <c r="BT26" s="36">
        <v>0</v>
      </c>
      <c r="BU26" s="39">
        <v>422880</v>
      </c>
      <c r="BV26" s="39">
        <v>422880</v>
      </c>
      <c r="BW26" s="43">
        <v>0</v>
      </c>
      <c r="BX26" s="36">
        <v>0</v>
      </c>
      <c r="BY26" s="43">
        <v>48800</v>
      </c>
      <c r="BZ26" s="5">
        <v>0</v>
      </c>
      <c r="CA26" s="5">
        <v>0</v>
      </c>
      <c r="CB26" s="6">
        <v>15610</v>
      </c>
      <c r="CC26" s="28">
        <v>0</v>
      </c>
      <c r="CD26" s="36">
        <v>15610</v>
      </c>
      <c r="CE26" s="36">
        <v>0</v>
      </c>
      <c r="CF26" s="35">
        <v>0</v>
      </c>
      <c r="CG26" s="43">
        <v>0</v>
      </c>
      <c r="CH26" s="47">
        <v>0</v>
      </c>
      <c r="CI26" s="55">
        <f t="shared" si="0"/>
        <v>1212903</v>
      </c>
      <c r="CJ26" s="55">
        <f t="shared" si="12"/>
        <v>422880</v>
      </c>
      <c r="CK26" s="55">
        <f t="shared" si="13"/>
        <v>15610</v>
      </c>
      <c r="CL26" s="55">
        <f t="shared" si="14"/>
        <v>319</v>
      </c>
      <c r="CM26" s="55">
        <f t="shared" si="15"/>
        <v>1651712</v>
      </c>
      <c r="CN26" s="59">
        <f t="shared" si="16"/>
        <v>73.433080343304397</v>
      </c>
      <c r="CO26" s="59">
        <v>73.432436948740431</v>
      </c>
      <c r="CP26" s="59">
        <v>73.432436948740431</v>
      </c>
      <c r="CQ26" s="55">
        <f t="shared" si="1"/>
        <v>433.52020997375325</v>
      </c>
      <c r="CR26" s="55">
        <f t="shared" si="17"/>
        <v>1700512</v>
      </c>
      <c r="CS26" s="55">
        <f t="shared" si="2"/>
        <v>446.32860892388453</v>
      </c>
      <c r="CT26" s="55">
        <f t="shared" si="3"/>
        <v>1700512</v>
      </c>
      <c r="CU26" s="55">
        <f t="shared" si="4"/>
        <v>446.32860892388453</v>
      </c>
      <c r="CV26" s="55">
        <f t="shared" si="18"/>
        <v>54.893700787401578</v>
      </c>
      <c r="CW26" s="55">
        <f t="shared" si="5"/>
        <v>29.503149606299214</v>
      </c>
      <c r="CX26" s="55">
        <f t="shared" si="19"/>
        <v>29.983727034120736</v>
      </c>
      <c r="CY26" s="55">
        <f t="shared" si="6"/>
        <v>5.9039370078740161</v>
      </c>
      <c r="CZ26" s="55">
        <f t="shared" si="20"/>
        <v>3.041732283464567</v>
      </c>
      <c r="DA26" s="55">
        <f t="shared" si="21"/>
        <v>84.309711286089239</v>
      </c>
      <c r="DB26" s="55">
        <f t="shared" si="7"/>
        <v>98.067979002624668</v>
      </c>
      <c r="DC26" s="55">
        <f t="shared" si="22"/>
        <v>182.37769028871389</v>
      </c>
      <c r="DD26" s="55">
        <f t="shared" si="8"/>
        <v>110.99212598425197</v>
      </c>
      <c r="DE26" s="55">
        <f t="shared" si="23"/>
        <v>4.0212598425196848</v>
      </c>
      <c r="DF26" s="55">
        <f t="shared" si="9"/>
        <v>0</v>
      </c>
      <c r="DG26" s="55">
        <f t="shared" si="10"/>
        <v>4.0971128608923886</v>
      </c>
      <c r="DH26" s="55">
        <f t="shared" si="24"/>
        <v>4.0971128608923886</v>
      </c>
      <c r="DI26" s="55">
        <f t="shared" si="11"/>
        <v>115.08923884514435</v>
      </c>
    </row>
    <row r="27" spans="1:113">
      <c r="A27" s="7" t="s">
        <v>549</v>
      </c>
      <c r="B27" s="3" t="s">
        <v>316</v>
      </c>
      <c r="C27" s="3" t="s">
        <v>550</v>
      </c>
      <c r="D27" s="4">
        <v>14277</v>
      </c>
      <c r="E27" s="5">
        <v>0</v>
      </c>
      <c r="F27" s="5">
        <v>0</v>
      </c>
      <c r="G27" s="5">
        <v>0</v>
      </c>
      <c r="H27" s="28">
        <v>191</v>
      </c>
      <c r="I27" s="28">
        <v>0</v>
      </c>
      <c r="J27" s="28">
        <v>0</v>
      </c>
      <c r="K27" s="28">
        <v>0</v>
      </c>
      <c r="L27" s="28">
        <v>203227</v>
      </c>
      <c r="M27" s="28">
        <v>648129</v>
      </c>
      <c r="N27" s="28">
        <v>5</v>
      </c>
      <c r="O27" s="28">
        <v>8310</v>
      </c>
      <c r="P27" s="28">
        <v>0</v>
      </c>
      <c r="Q27" s="28">
        <v>0</v>
      </c>
      <c r="R27" s="28">
        <v>618560</v>
      </c>
      <c r="S27" s="28">
        <v>0</v>
      </c>
      <c r="T27" s="24">
        <v>0</v>
      </c>
      <c r="U27" s="28">
        <v>86</v>
      </c>
      <c r="V27" s="5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5">
        <v>0</v>
      </c>
      <c r="AC27" s="4">
        <v>2</v>
      </c>
      <c r="AD27" s="5">
        <v>0</v>
      </c>
      <c r="AE27" s="28">
        <v>0</v>
      </c>
      <c r="AF27" s="5">
        <v>0</v>
      </c>
      <c r="AG27" s="5">
        <v>0</v>
      </c>
      <c r="AH27" s="28">
        <v>0</v>
      </c>
      <c r="AI27" s="28">
        <v>2245</v>
      </c>
      <c r="AJ27" s="28">
        <v>0</v>
      </c>
      <c r="AK27" s="28">
        <v>0</v>
      </c>
      <c r="AL27" s="28">
        <v>0</v>
      </c>
      <c r="AM27" s="5">
        <v>0</v>
      </c>
      <c r="AN27" s="5">
        <v>0</v>
      </c>
      <c r="AO27" s="4">
        <v>81</v>
      </c>
      <c r="AP27" s="28">
        <v>0</v>
      </c>
      <c r="AQ27" s="5">
        <v>0</v>
      </c>
      <c r="AR27" s="5">
        <v>0</v>
      </c>
      <c r="AS27" s="5">
        <v>0</v>
      </c>
      <c r="AT27" s="28">
        <v>750715</v>
      </c>
      <c r="AU27" s="28">
        <v>35390</v>
      </c>
      <c r="AV27" s="28">
        <v>1902155</v>
      </c>
      <c r="AW27" s="28">
        <v>48150</v>
      </c>
      <c r="AX27" s="32">
        <v>10</v>
      </c>
      <c r="AY27" s="32">
        <v>0</v>
      </c>
      <c r="AZ27" s="32">
        <v>0</v>
      </c>
      <c r="BA27" s="32">
        <v>0</v>
      </c>
      <c r="BB27" s="28">
        <v>615</v>
      </c>
      <c r="BC27" s="28">
        <v>21120</v>
      </c>
      <c r="BD27" s="28">
        <v>6834</v>
      </c>
      <c r="BE27" s="28">
        <v>45</v>
      </c>
      <c r="BF27" s="24">
        <v>139</v>
      </c>
      <c r="BG27" s="24">
        <v>0</v>
      </c>
      <c r="BH27" s="24">
        <v>10</v>
      </c>
      <c r="BI27" s="24">
        <v>597</v>
      </c>
      <c r="BJ27" s="24">
        <v>630</v>
      </c>
      <c r="BK27" s="28">
        <v>4240</v>
      </c>
      <c r="BL27" s="28">
        <v>60</v>
      </c>
      <c r="BM27" s="28">
        <v>24776</v>
      </c>
      <c r="BN27" s="28">
        <v>22885</v>
      </c>
      <c r="BO27" s="28">
        <v>494384</v>
      </c>
      <c r="BP27" s="47">
        <v>0</v>
      </c>
      <c r="BQ27" s="28">
        <v>34230</v>
      </c>
      <c r="BR27" s="28">
        <v>69947</v>
      </c>
      <c r="BS27" s="28">
        <v>927188</v>
      </c>
      <c r="BT27" s="36">
        <v>0</v>
      </c>
      <c r="BU27" s="39">
        <v>1703302</v>
      </c>
      <c r="BV27" s="39">
        <v>1703302</v>
      </c>
      <c r="BW27" s="43">
        <v>0</v>
      </c>
      <c r="BX27" s="36">
        <v>0</v>
      </c>
      <c r="BY27" s="43">
        <v>52786</v>
      </c>
      <c r="BZ27" s="5">
        <v>0</v>
      </c>
      <c r="CA27" s="5">
        <v>0</v>
      </c>
      <c r="CB27" s="6">
        <v>163740</v>
      </c>
      <c r="CC27" s="28">
        <v>0</v>
      </c>
      <c r="CD27" s="36">
        <v>163740</v>
      </c>
      <c r="CE27" s="36">
        <v>402670</v>
      </c>
      <c r="CF27" s="35">
        <v>0</v>
      </c>
      <c r="CG27" s="43">
        <v>0</v>
      </c>
      <c r="CH27" s="47">
        <v>0</v>
      </c>
      <c r="CI27" s="55">
        <f t="shared" si="0"/>
        <v>5823487</v>
      </c>
      <c r="CJ27" s="55">
        <f t="shared" si="12"/>
        <v>1703302</v>
      </c>
      <c r="CK27" s="55">
        <f t="shared" si="13"/>
        <v>566410</v>
      </c>
      <c r="CL27" s="55">
        <f t="shared" si="14"/>
        <v>1386</v>
      </c>
      <c r="CM27" s="55">
        <f t="shared" si="15"/>
        <v>8094585</v>
      </c>
      <c r="CN27" s="59">
        <f t="shared" si="16"/>
        <v>71.942996459979113</v>
      </c>
      <c r="CO27" s="59">
        <v>71.942996459979113</v>
      </c>
      <c r="CP27" s="59">
        <v>71.942996459979113</v>
      </c>
      <c r="CQ27" s="55">
        <f t="shared" si="1"/>
        <v>566.96679974784615</v>
      </c>
      <c r="CR27" s="55">
        <f t="shared" si="17"/>
        <v>8147371</v>
      </c>
      <c r="CS27" s="55">
        <f t="shared" si="2"/>
        <v>570.66407508580232</v>
      </c>
      <c r="CT27" s="55">
        <f t="shared" si="3"/>
        <v>8147371</v>
      </c>
      <c r="CU27" s="55">
        <f t="shared" si="4"/>
        <v>570.66407508580232</v>
      </c>
      <c r="CV27" s="55">
        <f t="shared" si="18"/>
        <v>66.816698185893401</v>
      </c>
      <c r="CW27" s="55">
        <f t="shared" si="5"/>
        <v>47.794284513553265</v>
      </c>
      <c r="CX27" s="55">
        <f t="shared" si="19"/>
        <v>45.804440708832388</v>
      </c>
      <c r="CY27" s="55">
        <f t="shared" si="6"/>
        <v>5.4813336135042379</v>
      </c>
      <c r="CZ27" s="55">
        <f t="shared" si="20"/>
        <v>34.628353295510259</v>
      </c>
      <c r="DA27" s="55">
        <f t="shared" si="21"/>
        <v>133.23212159417244</v>
      </c>
      <c r="DB27" s="55">
        <f t="shared" si="7"/>
        <v>64.942775092806613</v>
      </c>
      <c r="DC27" s="55">
        <f t="shared" si="22"/>
        <v>198.17489668697905</v>
      </c>
      <c r="DD27" s="55">
        <f t="shared" si="8"/>
        <v>119.30391538838691</v>
      </c>
      <c r="DE27" s="55">
        <f t="shared" si="23"/>
        <v>4.8606850178608951</v>
      </c>
      <c r="DF27" s="55">
        <f t="shared" si="9"/>
        <v>0</v>
      </c>
      <c r="DG27" s="55">
        <f t="shared" si="10"/>
        <v>11.468795965538979</v>
      </c>
      <c r="DH27" s="55">
        <f t="shared" si="24"/>
        <v>11.468795965538979</v>
      </c>
      <c r="DI27" s="55">
        <f t="shared" si="11"/>
        <v>158.97681585767319</v>
      </c>
    </row>
    <row r="28" spans="1:113">
      <c r="A28" s="7" t="s">
        <v>390</v>
      </c>
      <c r="B28" s="3" t="s">
        <v>316</v>
      </c>
      <c r="C28" s="3" t="s">
        <v>391</v>
      </c>
      <c r="D28" s="4">
        <v>2718</v>
      </c>
      <c r="E28" s="5">
        <v>0</v>
      </c>
      <c r="F28" s="5">
        <v>0</v>
      </c>
      <c r="G28" s="5">
        <v>0</v>
      </c>
      <c r="H28" s="27">
        <v>0</v>
      </c>
      <c r="I28" s="27">
        <v>0</v>
      </c>
      <c r="J28" s="27">
        <v>0</v>
      </c>
      <c r="K28" s="27">
        <v>0</v>
      </c>
      <c r="L28" s="27">
        <v>29904</v>
      </c>
      <c r="M28" s="27">
        <v>10486</v>
      </c>
      <c r="N28" s="27">
        <v>26200</v>
      </c>
      <c r="O28" s="27">
        <v>911</v>
      </c>
      <c r="P28" s="27">
        <v>146600</v>
      </c>
      <c r="Q28" s="27">
        <v>0</v>
      </c>
      <c r="R28" s="27">
        <v>78552</v>
      </c>
      <c r="S28" s="27">
        <v>0</v>
      </c>
      <c r="T28" s="24">
        <v>0</v>
      </c>
      <c r="U28" s="27">
        <v>160</v>
      </c>
      <c r="V28" s="5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552</v>
      </c>
      <c r="AB28" s="5">
        <v>0</v>
      </c>
      <c r="AC28" s="5">
        <v>0</v>
      </c>
      <c r="AD28" s="5">
        <v>0</v>
      </c>
      <c r="AE28" s="27">
        <v>0</v>
      </c>
      <c r="AF28" s="5">
        <v>0</v>
      </c>
      <c r="AG28" s="5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10060</v>
      </c>
      <c r="AM28" s="5">
        <v>0</v>
      </c>
      <c r="AN28" s="5">
        <v>0</v>
      </c>
      <c r="AO28" s="5">
        <v>0</v>
      </c>
      <c r="AP28" s="27">
        <v>862</v>
      </c>
      <c r="AQ28" s="5">
        <v>0</v>
      </c>
      <c r="AR28" s="5">
        <v>0</v>
      </c>
      <c r="AS28" s="5">
        <v>0</v>
      </c>
      <c r="AT28" s="27">
        <v>220282</v>
      </c>
      <c r="AU28" s="27">
        <v>0</v>
      </c>
      <c r="AV28" s="27">
        <v>265363</v>
      </c>
      <c r="AW28" s="27">
        <v>7840</v>
      </c>
      <c r="AX28" s="32">
        <v>0</v>
      </c>
      <c r="AY28" s="32">
        <v>0</v>
      </c>
      <c r="AZ28" s="32">
        <v>0</v>
      </c>
      <c r="BA28" s="32">
        <v>0</v>
      </c>
      <c r="BB28" s="27">
        <v>66</v>
      </c>
      <c r="BC28" s="27">
        <v>1189</v>
      </c>
      <c r="BD28" s="27">
        <v>2425</v>
      </c>
      <c r="BE28" s="27">
        <v>10</v>
      </c>
      <c r="BF28" s="24">
        <v>2253</v>
      </c>
      <c r="BG28" s="24">
        <v>0</v>
      </c>
      <c r="BH28" s="24">
        <v>0</v>
      </c>
      <c r="BI28" s="24">
        <v>0</v>
      </c>
      <c r="BJ28" s="24">
        <v>1653</v>
      </c>
      <c r="BK28" s="27">
        <v>237</v>
      </c>
      <c r="BL28" s="27">
        <v>0</v>
      </c>
      <c r="BM28" s="27">
        <v>3407</v>
      </c>
      <c r="BN28" s="27">
        <v>1495</v>
      </c>
      <c r="BO28" s="27">
        <v>28507</v>
      </c>
      <c r="BP28" s="47">
        <v>0</v>
      </c>
      <c r="BQ28" s="27">
        <v>1891</v>
      </c>
      <c r="BR28" s="27">
        <v>847</v>
      </c>
      <c r="BS28" s="27">
        <v>185532</v>
      </c>
      <c r="BT28" s="36">
        <v>0</v>
      </c>
      <c r="BU28" s="39">
        <v>516650</v>
      </c>
      <c r="BV28" s="39">
        <v>516650</v>
      </c>
      <c r="BW28" s="43">
        <v>0</v>
      </c>
      <c r="BX28" s="36">
        <v>0</v>
      </c>
      <c r="BY28" s="43">
        <v>41768</v>
      </c>
      <c r="BZ28" s="5">
        <v>0</v>
      </c>
      <c r="CA28" s="5">
        <v>0</v>
      </c>
      <c r="CB28" s="6">
        <v>39660</v>
      </c>
      <c r="CC28" s="27">
        <v>24300</v>
      </c>
      <c r="CD28" s="36">
        <v>39660</v>
      </c>
      <c r="CE28" s="36">
        <v>0</v>
      </c>
      <c r="CF28" s="35">
        <v>0</v>
      </c>
      <c r="CG28" s="43">
        <v>0</v>
      </c>
      <c r="CH28" s="47">
        <v>0</v>
      </c>
      <c r="CI28" s="55">
        <f t="shared" si="0"/>
        <v>1047678</v>
      </c>
      <c r="CJ28" s="55">
        <f t="shared" si="12"/>
        <v>516650</v>
      </c>
      <c r="CK28" s="55">
        <f t="shared" si="13"/>
        <v>39660</v>
      </c>
      <c r="CL28" s="55">
        <f t="shared" si="14"/>
        <v>3906</v>
      </c>
      <c r="CM28" s="55">
        <f t="shared" si="15"/>
        <v>1607894</v>
      </c>
      <c r="CN28" s="59">
        <f t="shared" si="16"/>
        <v>65.15839974525683</v>
      </c>
      <c r="CO28" s="59">
        <v>65.15839974525683</v>
      </c>
      <c r="CP28" s="59">
        <v>65.15839974525683</v>
      </c>
      <c r="CQ28" s="55">
        <f t="shared" si="1"/>
        <v>591.57247976453277</v>
      </c>
      <c r="CR28" s="55">
        <f t="shared" si="17"/>
        <v>1649662</v>
      </c>
      <c r="CS28" s="55">
        <f t="shared" si="2"/>
        <v>606.93966151582049</v>
      </c>
      <c r="CT28" s="55">
        <f t="shared" si="3"/>
        <v>1649662</v>
      </c>
      <c r="CU28" s="55">
        <f t="shared" si="4"/>
        <v>606.93966151582049</v>
      </c>
      <c r="CV28" s="55">
        <f t="shared" si="18"/>
        <v>92.047829286239889</v>
      </c>
      <c r="CW28" s="55">
        <f t="shared" si="5"/>
        <v>4.5537159676232521</v>
      </c>
      <c r="CX28" s="55">
        <f t="shared" si="19"/>
        <v>28.900662251655628</v>
      </c>
      <c r="CY28" s="55">
        <f t="shared" si="6"/>
        <v>0.64679911699779247</v>
      </c>
      <c r="CZ28" s="55">
        <f t="shared" si="20"/>
        <v>20.127667402501839</v>
      </c>
      <c r="DA28" s="55">
        <f t="shared" si="21"/>
        <v>97.631714495952906</v>
      </c>
      <c r="DB28" s="55">
        <f t="shared" si="7"/>
        <v>68.260485651214125</v>
      </c>
      <c r="DC28" s="55">
        <f t="shared" si="22"/>
        <v>165.89220014716705</v>
      </c>
      <c r="DD28" s="55">
        <f t="shared" si="8"/>
        <v>190.08462104488595</v>
      </c>
      <c r="DE28" s="55">
        <f t="shared" si="23"/>
        <v>2.4683590875643855</v>
      </c>
      <c r="DF28" s="55">
        <f t="shared" si="9"/>
        <v>8.9403973509933774</v>
      </c>
      <c r="DG28" s="55">
        <f t="shared" si="10"/>
        <v>14.591611479028698</v>
      </c>
      <c r="DH28" s="55">
        <f t="shared" si="24"/>
        <v>23.532008830022075</v>
      </c>
      <c r="DI28" s="55">
        <f t="shared" si="11"/>
        <v>204.67623252391465</v>
      </c>
    </row>
    <row r="29" spans="1:113">
      <c r="A29" s="7" t="s">
        <v>332</v>
      </c>
      <c r="B29" s="3" t="s">
        <v>316</v>
      </c>
      <c r="C29" s="3" t="s">
        <v>333</v>
      </c>
      <c r="D29" s="4">
        <v>669</v>
      </c>
      <c r="E29" s="5">
        <v>0</v>
      </c>
      <c r="F29" s="5">
        <v>0</v>
      </c>
      <c r="G29" s="5">
        <v>0</v>
      </c>
      <c r="H29" s="27">
        <v>0</v>
      </c>
      <c r="I29" s="27">
        <v>0</v>
      </c>
      <c r="J29" s="27">
        <v>0</v>
      </c>
      <c r="K29" s="27">
        <v>0</v>
      </c>
      <c r="L29" s="27">
        <v>6232</v>
      </c>
      <c r="M29" s="27">
        <v>19532</v>
      </c>
      <c r="N29" s="27">
        <v>0</v>
      </c>
      <c r="O29" s="27">
        <v>281</v>
      </c>
      <c r="P29" s="27">
        <v>377</v>
      </c>
      <c r="Q29" s="27">
        <v>0</v>
      </c>
      <c r="R29" s="27">
        <v>22416</v>
      </c>
      <c r="S29" s="27">
        <v>0</v>
      </c>
      <c r="T29" s="24">
        <v>0</v>
      </c>
      <c r="U29" s="27">
        <v>319</v>
      </c>
      <c r="V29" s="5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48</v>
      </c>
      <c r="AB29" s="5">
        <v>0</v>
      </c>
      <c r="AC29" s="5">
        <v>0</v>
      </c>
      <c r="AD29" s="5">
        <v>0</v>
      </c>
      <c r="AE29" s="27">
        <v>0</v>
      </c>
      <c r="AF29" s="5">
        <v>0</v>
      </c>
      <c r="AG29" s="5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5">
        <v>0</v>
      </c>
      <c r="AN29" s="5">
        <v>0</v>
      </c>
      <c r="AO29" s="5">
        <v>0</v>
      </c>
      <c r="AP29" s="27">
        <v>1722</v>
      </c>
      <c r="AQ29" s="5">
        <v>0</v>
      </c>
      <c r="AR29" s="5">
        <v>0</v>
      </c>
      <c r="AS29" s="5">
        <v>0</v>
      </c>
      <c r="AT29" s="27">
        <v>25471</v>
      </c>
      <c r="AU29" s="27">
        <v>0</v>
      </c>
      <c r="AV29" s="27">
        <v>42022</v>
      </c>
      <c r="AW29" s="27">
        <v>0</v>
      </c>
      <c r="AX29" s="32">
        <v>0</v>
      </c>
      <c r="AY29" s="32">
        <v>0</v>
      </c>
      <c r="AZ29" s="32">
        <v>0</v>
      </c>
      <c r="BA29" s="32">
        <v>0</v>
      </c>
      <c r="BB29" s="27">
        <v>10</v>
      </c>
      <c r="BC29" s="27">
        <v>736</v>
      </c>
      <c r="BD29" s="27">
        <v>356</v>
      </c>
      <c r="BE29" s="27">
        <v>20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7">
        <v>176</v>
      </c>
      <c r="BL29" s="27">
        <v>0</v>
      </c>
      <c r="BM29" s="27">
        <v>850</v>
      </c>
      <c r="BN29" s="27">
        <v>1092</v>
      </c>
      <c r="BO29" s="27">
        <v>4851</v>
      </c>
      <c r="BP29" s="47">
        <v>0</v>
      </c>
      <c r="BQ29" s="27">
        <v>0</v>
      </c>
      <c r="BR29" s="27">
        <v>274</v>
      </c>
      <c r="BS29" s="27">
        <v>35118</v>
      </c>
      <c r="BT29" s="36">
        <v>0</v>
      </c>
      <c r="BU29" s="39">
        <v>139890</v>
      </c>
      <c r="BV29" s="39">
        <v>139890</v>
      </c>
      <c r="BW29" s="43">
        <v>0</v>
      </c>
      <c r="BX29" s="36">
        <v>0</v>
      </c>
      <c r="BY29" s="43">
        <v>1994</v>
      </c>
      <c r="BZ29" s="5">
        <v>0</v>
      </c>
      <c r="CA29" s="5">
        <v>0</v>
      </c>
      <c r="CB29" s="6">
        <v>4158</v>
      </c>
      <c r="CC29" s="27">
        <v>4158</v>
      </c>
      <c r="CD29" s="36">
        <v>4758</v>
      </c>
      <c r="CE29" s="36">
        <v>0</v>
      </c>
      <c r="CF29" s="35">
        <v>0</v>
      </c>
      <c r="CG29" s="43">
        <v>0</v>
      </c>
      <c r="CH29" s="47">
        <v>0</v>
      </c>
      <c r="CI29" s="55">
        <f t="shared" si="0"/>
        <v>166061</v>
      </c>
      <c r="CJ29" s="55">
        <f t="shared" si="12"/>
        <v>139890</v>
      </c>
      <c r="CK29" s="55">
        <f t="shared" si="13"/>
        <v>4758</v>
      </c>
      <c r="CL29" s="55">
        <f t="shared" si="14"/>
        <v>0</v>
      </c>
      <c r="CM29" s="55">
        <f t="shared" si="15"/>
        <v>310709</v>
      </c>
      <c r="CN29" s="59">
        <f t="shared" si="16"/>
        <v>53.445828733638223</v>
      </c>
      <c r="CO29" s="59">
        <v>53.445828733638223</v>
      </c>
      <c r="CP29" s="59">
        <v>53.445828733638223</v>
      </c>
      <c r="CQ29" s="55">
        <f t="shared" si="1"/>
        <v>464.43796711509714</v>
      </c>
      <c r="CR29" s="55">
        <f t="shared" si="17"/>
        <v>312703</v>
      </c>
      <c r="CS29" s="55">
        <f t="shared" si="2"/>
        <v>467.41853512705529</v>
      </c>
      <c r="CT29" s="55">
        <f t="shared" si="3"/>
        <v>312703</v>
      </c>
      <c r="CU29" s="55">
        <f t="shared" si="4"/>
        <v>467.41853512705529</v>
      </c>
      <c r="CV29" s="55">
        <f t="shared" si="18"/>
        <v>47.388639760837073</v>
      </c>
      <c r="CW29" s="55">
        <f t="shared" si="5"/>
        <v>29.195814648729446</v>
      </c>
      <c r="CX29" s="55">
        <f t="shared" si="19"/>
        <v>33.506726457399104</v>
      </c>
      <c r="CY29" s="55">
        <f t="shared" si="6"/>
        <v>0.82959641255605376</v>
      </c>
      <c r="CZ29" s="55">
        <f t="shared" si="20"/>
        <v>7.2511210762331837</v>
      </c>
      <c r="DA29" s="55">
        <f t="shared" si="21"/>
        <v>62.813153961136024</v>
      </c>
      <c r="DB29" s="55">
        <f t="shared" si="7"/>
        <v>52.493273542600896</v>
      </c>
      <c r="DC29" s="55">
        <f t="shared" si="22"/>
        <v>115.30642750373693</v>
      </c>
      <c r="DD29" s="55">
        <f t="shared" si="8"/>
        <v>209.1031390134529</v>
      </c>
      <c r="DE29" s="55">
        <f t="shared" si="23"/>
        <v>4.0896860986547088</v>
      </c>
      <c r="DF29" s="55">
        <f t="shared" si="9"/>
        <v>6.2152466367713002</v>
      </c>
      <c r="DG29" s="55">
        <f t="shared" si="10"/>
        <v>7.1121076233183853</v>
      </c>
      <c r="DH29" s="55">
        <f t="shared" si="24"/>
        <v>13.327354260089685</v>
      </c>
      <c r="DI29" s="55">
        <f t="shared" si="11"/>
        <v>216.2152466367713</v>
      </c>
    </row>
    <row r="30" spans="1:113">
      <c r="A30" s="7" t="s">
        <v>330</v>
      </c>
      <c r="B30" s="3" t="s">
        <v>316</v>
      </c>
      <c r="C30" s="3" t="s">
        <v>331</v>
      </c>
      <c r="D30" s="4">
        <v>1690</v>
      </c>
      <c r="E30" s="5">
        <v>0</v>
      </c>
      <c r="F30" s="5">
        <v>0</v>
      </c>
      <c r="G30" s="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17187</v>
      </c>
      <c r="M30" s="27">
        <v>1305</v>
      </c>
      <c r="N30" s="27">
        <v>0</v>
      </c>
      <c r="O30" s="27">
        <v>0</v>
      </c>
      <c r="P30" s="27">
        <v>48371</v>
      </c>
      <c r="Q30" s="27">
        <v>0</v>
      </c>
      <c r="R30" s="27">
        <v>18705</v>
      </c>
      <c r="S30" s="27">
        <v>0</v>
      </c>
      <c r="T30" s="24">
        <v>0</v>
      </c>
      <c r="U30" s="27">
        <v>0</v>
      </c>
      <c r="V30" s="5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8</v>
      </c>
      <c r="AB30" s="5">
        <v>0</v>
      </c>
      <c r="AC30" s="5">
        <v>0</v>
      </c>
      <c r="AD30" s="5">
        <v>0</v>
      </c>
      <c r="AE30" s="27">
        <v>0</v>
      </c>
      <c r="AF30" s="5">
        <v>0</v>
      </c>
      <c r="AG30" s="5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">
        <v>0</v>
      </c>
      <c r="AN30" s="5">
        <v>0</v>
      </c>
      <c r="AO30" s="5">
        <v>0</v>
      </c>
      <c r="AP30" s="27">
        <v>5922</v>
      </c>
      <c r="AQ30" s="5">
        <v>0</v>
      </c>
      <c r="AR30" s="5">
        <v>0</v>
      </c>
      <c r="AS30" s="5">
        <v>0</v>
      </c>
      <c r="AT30" s="27">
        <v>62006</v>
      </c>
      <c r="AU30" s="27">
        <v>0</v>
      </c>
      <c r="AV30" s="27">
        <v>47173</v>
      </c>
      <c r="AW30" s="27">
        <v>0</v>
      </c>
      <c r="AX30" s="32">
        <v>0</v>
      </c>
      <c r="AY30" s="32">
        <v>0</v>
      </c>
      <c r="AZ30" s="32">
        <v>0</v>
      </c>
      <c r="BA30" s="32">
        <v>0</v>
      </c>
      <c r="BB30" s="27">
        <v>64</v>
      </c>
      <c r="BC30" s="27">
        <v>829</v>
      </c>
      <c r="BD30" s="27">
        <v>1298</v>
      </c>
      <c r="BE30" s="27">
        <v>80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7">
        <v>72</v>
      </c>
      <c r="BL30" s="27">
        <v>0</v>
      </c>
      <c r="BM30" s="27">
        <v>968</v>
      </c>
      <c r="BN30" s="27">
        <v>985</v>
      </c>
      <c r="BO30" s="27">
        <v>18920</v>
      </c>
      <c r="BP30" s="47">
        <v>0</v>
      </c>
      <c r="BQ30" s="27">
        <v>0</v>
      </c>
      <c r="BR30" s="27">
        <v>1324</v>
      </c>
      <c r="BS30" s="27">
        <v>49677</v>
      </c>
      <c r="BT30" s="36">
        <v>0</v>
      </c>
      <c r="BU30" s="39">
        <v>380534</v>
      </c>
      <c r="BV30" s="39">
        <v>380534</v>
      </c>
      <c r="BW30" s="43">
        <v>0</v>
      </c>
      <c r="BX30" s="36">
        <v>0</v>
      </c>
      <c r="BY30" s="43">
        <v>33259</v>
      </c>
      <c r="BZ30" s="5">
        <v>0</v>
      </c>
      <c r="CA30" s="5">
        <v>0</v>
      </c>
      <c r="CB30" s="6">
        <v>2619</v>
      </c>
      <c r="CC30" s="27">
        <v>2619</v>
      </c>
      <c r="CD30" s="36">
        <v>14140</v>
      </c>
      <c r="CE30" s="36">
        <v>0</v>
      </c>
      <c r="CF30" s="35">
        <v>0</v>
      </c>
      <c r="CG30" s="43">
        <v>0</v>
      </c>
      <c r="CH30" s="47">
        <v>0</v>
      </c>
      <c r="CI30" s="55">
        <f t="shared" si="0"/>
        <v>277513</v>
      </c>
      <c r="CJ30" s="55">
        <f t="shared" si="12"/>
        <v>380534</v>
      </c>
      <c r="CK30" s="55">
        <f t="shared" si="13"/>
        <v>14140</v>
      </c>
      <c r="CL30" s="55">
        <f t="shared" si="14"/>
        <v>0</v>
      </c>
      <c r="CM30" s="55">
        <f t="shared" si="15"/>
        <v>672187</v>
      </c>
      <c r="CN30" s="59">
        <f t="shared" si="16"/>
        <v>41.285088822009349</v>
      </c>
      <c r="CO30" s="59">
        <v>41.285088822009349</v>
      </c>
      <c r="CP30" s="59">
        <v>41.285088822009349</v>
      </c>
      <c r="CQ30" s="55">
        <f t="shared" si="1"/>
        <v>397.74378698224854</v>
      </c>
      <c r="CR30" s="55">
        <f t="shared" si="17"/>
        <v>705446</v>
      </c>
      <c r="CS30" s="55">
        <f t="shared" si="2"/>
        <v>417.42366863905323</v>
      </c>
      <c r="CT30" s="55">
        <f t="shared" si="3"/>
        <v>705446</v>
      </c>
      <c r="CU30" s="55">
        <f t="shared" si="4"/>
        <v>417.42366863905323</v>
      </c>
      <c r="CV30" s="55">
        <f t="shared" si="18"/>
        <v>46.85976331360947</v>
      </c>
      <c r="CW30" s="55">
        <f t="shared" si="5"/>
        <v>0.77218934911242598</v>
      </c>
      <c r="CX30" s="55">
        <f t="shared" si="19"/>
        <v>11.068047337278106</v>
      </c>
      <c r="CY30" s="55">
        <f t="shared" si="6"/>
        <v>0.78343195266272192</v>
      </c>
      <c r="CZ30" s="55">
        <f t="shared" si="20"/>
        <v>11.195266272189349</v>
      </c>
      <c r="DA30" s="55">
        <f t="shared" si="21"/>
        <v>27.913017751479291</v>
      </c>
      <c r="DB30" s="55">
        <f t="shared" si="7"/>
        <v>29.394674556213019</v>
      </c>
      <c r="DC30" s="55">
        <f t="shared" si="22"/>
        <v>57.307692307692307</v>
      </c>
      <c r="DD30" s="55">
        <f t="shared" si="8"/>
        <v>225.1680473372781</v>
      </c>
      <c r="DE30" s="55">
        <f t="shared" si="23"/>
        <v>1.6887573964497042</v>
      </c>
      <c r="DF30" s="55">
        <f t="shared" si="9"/>
        <v>1.5497041420118343</v>
      </c>
      <c r="DG30" s="55">
        <f t="shared" si="10"/>
        <v>8.3668639053254434</v>
      </c>
      <c r="DH30" s="55">
        <f t="shared" si="24"/>
        <v>9.916568047337277</v>
      </c>
      <c r="DI30" s="55">
        <f t="shared" si="11"/>
        <v>233.53491124260356</v>
      </c>
    </row>
    <row r="31" spans="1:113">
      <c r="A31" s="7" t="s">
        <v>328</v>
      </c>
      <c r="B31" s="3" t="s">
        <v>316</v>
      </c>
      <c r="C31" s="3" t="s">
        <v>329</v>
      </c>
      <c r="D31" s="4">
        <v>1128</v>
      </c>
      <c r="E31" s="5">
        <v>0</v>
      </c>
      <c r="F31" s="5">
        <v>0</v>
      </c>
      <c r="G31" s="5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12520</v>
      </c>
      <c r="M31" s="27">
        <v>48221</v>
      </c>
      <c r="N31" s="27">
        <v>0</v>
      </c>
      <c r="O31" s="27">
        <v>470</v>
      </c>
      <c r="P31" s="27">
        <v>935</v>
      </c>
      <c r="Q31" s="27">
        <v>0</v>
      </c>
      <c r="R31" s="27">
        <v>54762</v>
      </c>
      <c r="S31" s="27">
        <v>0</v>
      </c>
      <c r="T31" s="24">
        <v>0</v>
      </c>
      <c r="U31" s="27">
        <v>558</v>
      </c>
      <c r="V31" s="5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5">
        <v>0</v>
      </c>
      <c r="AC31" s="5">
        <v>0</v>
      </c>
      <c r="AD31" s="5">
        <v>0</v>
      </c>
      <c r="AE31" s="27">
        <v>0</v>
      </c>
      <c r="AF31" s="5">
        <v>0</v>
      </c>
      <c r="AG31" s="5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5">
        <v>0</v>
      </c>
      <c r="AN31" s="5">
        <v>0</v>
      </c>
      <c r="AO31" s="5">
        <v>0</v>
      </c>
      <c r="AP31" s="27">
        <v>3015</v>
      </c>
      <c r="AQ31" s="5">
        <v>0</v>
      </c>
      <c r="AR31" s="5">
        <v>0</v>
      </c>
      <c r="AS31" s="5">
        <v>0</v>
      </c>
      <c r="AT31" s="27">
        <v>50039</v>
      </c>
      <c r="AU31" s="27">
        <v>0</v>
      </c>
      <c r="AV31" s="27">
        <v>64908</v>
      </c>
      <c r="AW31" s="27">
        <v>5570</v>
      </c>
      <c r="AX31" s="32">
        <v>0</v>
      </c>
      <c r="AY31" s="32">
        <v>0</v>
      </c>
      <c r="AZ31" s="32">
        <v>0</v>
      </c>
      <c r="BA31" s="32">
        <v>0</v>
      </c>
      <c r="BB31" s="27">
        <v>18</v>
      </c>
      <c r="BC31" s="27">
        <v>1287</v>
      </c>
      <c r="BD31" s="27">
        <v>622</v>
      </c>
      <c r="BE31" s="27">
        <v>35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7">
        <v>308</v>
      </c>
      <c r="BL31" s="27">
        <v>0</v>
      </c>
      <c r="BM31" s="27">
        <v>1490</v>
      </c>
      <c r="BN31" s="27">
        <v>1908</v>
      </c>
      <c r="BO31" s="27">
        <v>8489</v>
      </c>
      <c r="BP31" s="47">
        <v>0</v>
      </c>
      <c r="BQ31" s="27">
        <v>0</v>
      </c>
      <c r="BR31" s="27">
        <v>481</v>
      </c>
      <c r="BS31" s="27">
        <v>49660</v>
      </c>
      <c r="BT31" s="36">
        <v>0</v>
      </c>
      <c r="BU31" s="39">
        <v>369870</v>
      </c>
      <c r="BV31" s="39">
        <v>369870</v>
      </c>
      <c r="BW31" s="43">
        <v>0</v>
      </c>
      <c r="BX31" s="36">
        <v>0</v>
      </c>
      <c r="BY31" s="43">
        <v>3810</v>
      </c>
      <c r="BZ31" s="5">
        <v>0</v>
      </c>
      <c r="CA31" s="5">
        <v>0</v>
      </c>
      <c r="CB31" s="6">
        <v>8324</v>
      </c>
      <c r="CC31" s="27">
        <v>7277</v>
      </c>
      <c r="CD31" s="36">
        <v>8324</v>
      </c>
      <c r="CE31" s="36">
        <v>4320</v>
      </c>
      <c r="CF31" s="35">
        <v>0</v>
      </c>
      <c r="CG31" s="43">
        <v>0</v>
      </c>
      <c r="CH31" s="47">
        <v>0</v>
      </c>
      <c r="CI31" s="55">
        <f t="shared" si="0"/>
        <v>312573</v>
      </c>
      <c r="CJ31" s="55">
        <f t="shared" si="12"/>
        <v>369870</v>
      </c>
      <c r="CK31" s="55">
        <f t="shared" si="13"/>
        <v>12644</v>
      </c>
      <c r="CL31" s="55">
        <f t="shared" si="14"/>
        <v>0</v>
      </c>
      <c r="CM31" s="55">
        <f t="shared" si="15"/>
        <v>695087</v>
      </c>
      <c r="CN31" s="59">
        <f t="shared" si="16"/>
        <v>44.968903173271833</v>
      </c>
      <c r="CO31" s="59">
        <v>44.968903173271833</v>
      </c>
      <c r="CP31" s="59">
        <v>44.968903173271833</v>
      </c>
      <c r="CQ31" s="55">
        <f t="shared" si="1"/>
        <v>616.21187943262407</v>
      </c>
      <c r="CR31" s="55">
        <f t="shared" si="17"/>
        <v>698897</v>
      </c>
      <c r="CS31" s="55">
        <f t="shared" si="2"/>
        <v>619.58953900709218</v>
      </c>
      <c r="CT31" s="55">
        <f t="shared" si="3"/>
        <v>698897</v>
      </c>
      <c r="CU31" s="55">
        <f t="shared" si="4"/>
        <v>619.58953900709218</v>
      </c>
      <c r="CV31" s="55">
        <f t="shared" si="18"/>
        <v>55.460106382978722</v>
      </c>
      <c r="CW31" s="55">
        <f t="shared" si="5"/>
        <v>42.749113475177303</v>
      </c>
      <c r="CX31" s="55">
        <f t="shared" si="19"/>
        <v>48.547872340425535</v>
      </c>
      <c r="CY31" s="55">
        <f t="shared" si="6"/>
        <v>0.84308510638297873</v>
      </c>
      <c r="CZ31" s="55">
        <f t="shared" si="20"/>
        <v>7.5257092198581557</v>
      </c>
      <c r="DA31" s="55">
        <f t="shared" si="21"/>
        <v>57.542553191489361</v>
      </c>
      <c r="DB31" s="55">
        <f t="shared" si="7"/>
        <v>44.024822695035461</v>
      </c>
      <c r="DC31" s="55">
        <f t="shared" si="22"/>
        <v>101.56737588652481</v>
      </c>
      <c r="DD31" s="55">
        <f t="shared" si="8"/>
        <v>327.89893617021278</v>
      </c>
      <c r="DE31" s="55">
        <f t="shared" si="23"/>
        <v>4.169326241134752</v>
      </c>
      <c r="DF31" s="55">
        <f t="shared" si="9"/>
        <v>6.4512411347517729</v>
      </c>
      <c r="DG31" s="55">
        <f t="shared" si="10"/>
        <v>7.3794326241134751</v>
      </c>
      <c r="DH31" s="55">
        <f t="shared" si="24"/>
        <v>13.830673758865249</v>
      </c>
      <c r="DI31" s="55">
        <f t="shared" si="11"/>
        <v>339.1081560283688</v>
      </c>
    </row>
    <row r="32" spans="1:113">
      <c r="A32" s="7" t="s">
        <v>326</v>
      </c>
      <c r="B32" s="3" t="s">
        <v>316</v>
      </c>
      <c r="C32" s="3" t="s">
        <v>327</v>
      </c>
      <c r="D32" s="4">
        <v>2671</v>
      </c>
      <c r="E32" s="5">
        <v>0</v>
      </c>
      <c r="F32" s="5">
        <v>0</v>
      </c>
      <c r="G32" s="5">
        <v>0</v>
      </c>
      <c r="H32" s="28">
        <v>9</v>
      </c>
      <c r="I32" s="28">
        <v>0</v>
      </c>
      <c r="J32" s="28">
        <v>0</v>
      </c>
      <c r="K32" s="28">
        <v>0</v>
      </c>
      <c r="L32" s="28">
        <v>36299</v>
      </c>
      <c r="M32" s="28">
        <v>79043</v>
      </c>
      <c r="N32" s="28">
        <v>0</v>
      </c>
      <c r="O32" s="28">
        <v>11858</v>
      </c>
      <c r="P32" s="28">
        <v>0</v>
      </c>
      <c r="Q32" s="28">
        <v>0</v>
      </c>
      <c r="R32" s="28">
        <v>86750</v>
      </c>
      <c r="S32" s="28">
        <v>0</v>
      </c>
      <c r="T32" s="24">
        <v>0</v>
      </c>
      <c r="U32" s="28">
        <v>852</v>
      </c>
      <c r="V32" s="5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">
        <v>0</v>
      </c>
      <c r="AC32" s="5">
        <v>0</v>
      </c>
      <c r="AD32" s="5">
        <v>0</v>
      </c>
      <c r="AE32" s="28">
        <v>0</v>
      </c>
      <c r="AF32" s="5">
        <v>0</v>
      </c>
      <c r="AG32" s="5">
        <v>0</v>
      </c>
      <c r="AH32" s="28">
        <v>0</v>
      </c>
      <c r="AI32" s="28">
        <v>690</v>
      </c>
      <c r="AJ32" s="28">
        <v>0</v>
      </c>
      <c r="AK32" s="28">
        <v>0</v>
      </c>
      <c r="AL32" s="28">
        <v>0</v>
      </c>
      <c r="AM32" s="5">
        <v>0</v>
      </c>
      <c r="AN32" s="5">
        <v>0</v>
      </c>
      <c r="AO32" s="5">
        <v>0</v>
      </c>
      <c r="AP32" s="28">
        <v>0</v>
      </c>
      <c r="AQ32" s="5">
        <v>0</v>
      </c>
      <c r="AR32" s="5">
        <v>0</v>
      </c>
      <c r="AS32" s="5">
        <v>0</v>
      </c>
      <c r="AT32" s="28">
        <v>107839</v>
      </c>
      <c r="AU32" s="28">
        <v>0</v>
      </c>
      <c r="AV32" s="28">
        <v>200000</v>
      </c>
      <c r="AW32" s="28">
        <v>9400</v>
      </c>
      <c r="AX32" s="32">
        <v>0</v>
      </c>
      <c r="AY32" s="32">
        <v>0</v>
      </c>
      <c r="AZ32" s="32">
        <v>0</v>
      </c>
      <c r="BA32" s="32">
        <v>0</v>
      </c>
      <c r="BB32" s="28">
        <v>0</v>
      </c>
      <c r="BC32" s="28">
        <v>3400</v>
      </c>
      <c r="BD32" s="28">
        <v>1805</v>
      </c>
      <c r="BE32" s="28">
        <v>0</v>
      </c>
      <c r="BF32" s="24">
        <v>38</v>
      </c>
      <c r="BG32" s="24">
        <v>0</v>
      </c>
      <c r="BH32" s="24">
        <v>0</v>
      </c>
      <c r="BI32" s="24">
        <v>253</v>
      </c>
      <c r="BJ32" s="24">
        <v>0</v>
      </c>
      <c r="BK32" s="28">
        <v>100</v>
      </c>
      <c r="BL32" s="28">
        <v>273</v>
      </c>
      <c r="BM32" s="28">
        <v>2690</v>
      </c>
      <c r="BN32" s="28">
        <v>4192</v>
      </c>
      <c r="BO32" s="28">
        <v>18880</v>
      </c>
      <c r="BP32" s="47">
        <v>0</v>
      </c>
      <c r="BQ32" s="28">
        <v>0</v>
      </c>
      <c r="BR32" s="28">
        <v>4008</v>
      </c>
      <c r="BS32" s="28">
        <v>265010</v>
      </c>
      <c r="BT32" s="36">
        <v>0</v>
      </c>
      <c r="BU32" s="39">
        <v>291150</v>
      </c>
      <c r="BV32" s="39">
        <v>291150</v>
      </c>
      <c r="BW32" s="43">
        <v>0</v>
      </c>
      <c r="BX32" s="36">
        <v>0</v>
      </c>
      <c r="BY32" s="43">
        <v>20020</v>
      </c>
      <c r="BZ32" s="5">
        <v>0</v>
      </c>
      <c r="CA32" s="5">
        <v>0</v>
      </c>
      <c r="CB32" s="6">
        <v>13472</v>
      </c>
      <c r="CC32" s="28">
        <v>0</v>
      </c>
      <c r="CD32" s="36">
        <v>13472</v>
      </c>
      <c r="CE32" s="36">
        <v>0</v>
      </c>
      <c r="CF32" s="35">
        <v>0</v>
      </c>
      <c r="CG32" s="43">
        <v>0</v>
      </c>
      <c r="CH32" s="47">
        <v>0</v>
      </c>
      <c r="CI32" s="55">
        <f t="shared" si="0"/>
        <v>833098</v>
      </c>
      <c r="CJ32" s="55">
        <f t="shared" si="12"/>
        <v>291150</v>
      </c>
      <c r="CK32" s="55">
        <f t="shared" si="13"/>
        <v>13472</v>
      </c>
      <c r="CL32" s="55">
        <f t="shared" si="14"/>
        <v>291</v>
      </c>
      <c r="CM32" s="55">
        <f t="shared" si="15"/>
        <v>1138011</v>
      </c>
      <c r="CN32" s="59">
        <f t="shared" si="16"/>
        <v>73.206498003973593</v>
      </c>
      <c r="CO32" s="59">
        <v>73.206498003973593</v>
      </c>
      <c r="CP32" s="59">
        <v>73.206498003973593</v>
      </c>
      <c r="CQ32" s="55">
        <f t="shared" si="1"/>
        <v>426.06177461624861</v>
      </c>
      <c r="CR32" s="55">
        <f t="shared" si="17"/>
        <v>1158031</v>
      </c>
      <c r="CS32" s="55">
        <f t="shared" si="2"/>
        <v>433.55709472107827</v>
      </c>
      <c r="CT32" s="55">
        <f t="shared" si="3"/>
        <v>1158031</v>
      </c>
      <c r="CU32" s="55">
        <f t="shared" si="4"/>
        <v>433.55709472107827</v>
      </c>
      <c r="CV32" s="55">
        <f t="shared" si="18"/>
        <v>53.964058405091727</v>
      </c>
      <c r="CW32" s="55">
        <f t="shared" si="5"/>
        <v>29.59303631598652</v>
      </c>
      <c r="CX32" s="55">
        <f t="shared" si="19"/>
        <v>32.478472482216397</v>
      </c>
      <c r="CY32" s="55">
        <f t="shared" si="6"/>
        <v>5.9400973418195431</v>
      </c>
      <c r="CZ32" s="55">
        <f t="shared" si="20"/>
        <v>7.0685136652938976</v>
      </c>
      <c r="DA32" s="55">
        <f t="shared" si="21"/>
        <v>74.878322725570953</v>
      </c>
      <c r="DB32" s="55">
        <f t="shared" si="7"/>
        <v>99.217521527517789</v>
      </c>
      <c r="DC32" s="55">
        <f t="shared" si="22"/>
        <v>174.09584425308873</v>
      </c>
      <c r="DD32" s="55">
        <f t="shared" si="8"/>
        <v>109.00411830774991</v>
      </c>
      <c r="DE32" s="55">
        <f t="shared" si="23"/>
        <v>3.8494945713216024</v>
      </c>
      <c r="DF32" s="55">
        <f t="shared" si="9"/>
        <v>0</v>
      </c>
      <c r="DG32" s="55">
        <f t="shared" si="10"/>
        <v>5.0438038187944594</v>
      </c>
      <c r="DH32" s="55">
        <f t="shared" si="24"/>
        <v>5.0438038187944594</v>
      </c>
      <c r="DI32" s="55">
        <f t="shared" si="11"/>
        <v>114.04792212654436</v>
      </c>
    </row>
    <row r="33" spans="1:113">
      <c r="A33" s="7" t="s">
        <v>324</v>
      </c>
      <c r="B33" s="3" t="s">
        <v>316</v>
      </c>
      <c r="C33" s="3" t="s">
        <v>325</v>
      </c>
      <c r="D33" s="4">
        <v>1136</v>
      </c>
      <c r="E33" s="5">
        <v>0</v>
      </c>
      <c r="F33" s="5">
        <v>0</v>
      </c>
      <c r="G33" s="5">
        <v>0</v>
      </c>
      <c r="H33" s="27">
        <v>0</v>
      </c>
      <c r="I33" s="27">
        <v>0</v>
      </c>
      <c r="J33" s="27">
        <v>0</v>
      </c>
      <c r="K33" s="27">
        <v>0</v>
      </c>
      <c r="L33" s="27">
        <v>9064</v>
      </c>
      <c r="M33" s="27">
        <v>34153</v>
      </c>
      <c r="N33" s="27">
        <v>0</v>
      </c>
      <c r="O33" s="27">
        <v>437</v>
      </c>
      <c r="P33" s="27">
        <v>656</v>
      </c>
      <c r="Q33" s="27">
        <v>0</v>
      </c>
      <c r="R33" s="27">
        <v>34888</v>
      </c>
      <c r="S33" s="27">
        <v>0</v>
      </c>
      <c r="T33" s="24">
        <v>0</v>
      </c>
      <c r="U33" s="27">
        <v>558</v>
      </c>
      <c r="V33" s="5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5">
        <v>0</v>
      </c>
      <c r="AC33" s="5">
        <v>0</v>
      </c>
      <c r="AD33" s="5">
        <v>0</v>
      </c>
      <c r="AE33" s="27">
        <v>0</v>
      </c>
      <c r="AF33" s="5">
        <v>0</v>
      </c>
      <c r="AG33" s="5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5">
        <v>0</v>
      </c>
      <c r="AN33" s="5">
        <v>0</v>
      </c>
      <c r="AO33" s="5">
        <v>0</v>
      </c>
      <c r="AP33" s="27">
        <v>3015</v>
      </c>
      <c r="AQ33" s="5">
        <v>0</v>
      </c>
      <c r="AR33" s="5">
        <v>0</v>
      </c>
      <c r="AS33" s="5">
        <v>0</v>
      </c>
      <c r="AT33" s="27">
        <v>37818</v>
      </c>
      <c r="AU33" s="27">
        <v>0</v>
      </c>
      <c r="AV33" s="27">
        <v>57246</v>
      </c>
      <c r="AW33" s="27">
        <v>0</v>
      </c>
      <c r="AX33" s="32">
        <v>0</v>
      </c>
      <c r="AY33" s="32">
        <v>0</v>
      </c>
      <c r="AZ33" s="32">
        <v>0</v>
      </c>
      <c r="BA33" s="32">
        <v>0</v>
      </c>
      <c r="BB33" s="27">
        <v>18</v>
      </c>
      <c r="BC33" s="27">
        <v>1287</v>
      </c>
      <c r="BD33" s="27">
        <v>726</v>
      </c>
      <c r="BE33" s="27">
        <v>35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7">
        <v>308</v>
      </c>
      <c r="BL33" s="27">
        <v>0</v>
      </c>
      <c r="BM33" s="27">
        <v>1490</v>
      </c>
      <c r="BN33" s="27">
        <v>1908</v>
      </c>
      <c r="BO33" s="27">
        <v>8489</v>
      </c>
      <c r="BP33" s="47">
        <v>0</v>
      </c>
      <c r="BQ33" s="27">
        <v>0</v>
      </c>
      <c r="BR33" s="27">
        <v>481</v>
      </c>
      <c r="BS33" s="27">
        <v>43860</v>
      </c>
      <c r="BT33" s="36">
        <v>0</v>
      </c>
      <c r="BU33" s="39">
        <v>317374</v>
      </c>
      <c r="BV33" s="39">
        <v>317374</v>
      </c>
      <c r="BW33" s="43">
        <v>0</v>
      </c>
      <c r="BX33" s="36">
        <v>0</v>
      </c>
      <c r="BY33" s="43">
        <v>3029</v>
      </c>
      <c r="BZ33" s="5">
        <v>0</v>
      </c>
      <c r="CA33" s="5">
        <v>0</v>
      </c>
      <c r="CB33" s="6">
        <v>7277</v>
      </c>
      <c r="CC33" s="27">
        <v>7277</v>
      </c>
      <c r="CD33" s="36">
        <v>8324</v>
      </c>
      <c r="CE33" s="36">
        <v>190</v>
      </c>
      <c r="CF33" s="35">
        <v>0</v>
      </c>
      <c r="CG33" s="43">
        <v>0</v>
      </c>
      <c r="CH33" s="47">
        <v>0</v>
      </c>
      <c r="CI33" s="55">
        <f t="shared" si="0"/>
        <v>243714</v>
      </c>
      <c r="CJ33" s="55">
        <f t="shared" si="12"/>
        <v>317374</v>
      </c>
      <c r="CK33" s="55">
        <f t="shared" si="13"/>
        <v>8514</v>
      </c>
      <c r="CL33" s="55">
        <f t="shared" si="14"/>
        <v>0</v>
      </c>
      <c r="CM33" s="55">
        <f t="shared" si="15"/>
        <v>569602</v>
      </c>
      <c r="CN33" s="59">
        <f t="shared" si="16"/>
        <v>42.786717743266351</v>
      </c>
      <c r="CO33" s="59">
        <v>42.786717743266351</v>
      </c>
      <c r="CP33" s="59">
        <v>42.786717743266351</v>
      </c>
      <c r="CQ33" s="55">
        <f t="shared" si="1"/>
        <v>501.41021126760563</v>
      </c>
      <c r="CR33" s="55">
        <f t="shared" si="17"/>
        <v>572631</v>
      </c>
      <c r="CS33" s="55">
        <f t="shared" si="2"/>
        <v>504.07658450704224</v>
      </c>
      <c r="CT33" s="55">
        <f t="shared" si="3"/>
        <v>572631</v>
      </c>
      <c r="CU33" s="55">
        <f t="shared" si="4"/>
        <v>504.07658450704224</v>
      </c>
      <c r="CV33" s="55">
        <f t="shared" si="18"/>
        <v>41.269366197183096</v>
      </c>
      <c r="CW33" s="55">
        <f t="shared" si="5"/>
        <v>30.06426056338028</v>
      </c>
      <c r="CX33" s="55">
        <f t="shared" si="19"/>
        <v>30.711267605633804</v>
      </c>
      <c r="CY33" s="55">
        <f t="shared" si="6"/>
        <v>0.80809859154929575</v>
      </c>
      <c r="CZ33" s="55">
        <f t="shared" si="20"/>
        <v>7.472711267605634</v>
      </c>
      <c r="DA33" s="55">
        <f t="shared" si="21"/>
        <v>50.392605633802816</v>
      </c>
      <c r="DB33" s="55">
        <f t="shared" si="7"/>
        <v>38.609154929577464</v>
      </c>
      <c r="DC33" s="55">
        <f t="shared" si="22"/>
        <v>89.001760563380287</v>
      </c>
      <c r="DD33" s="55">
        <f t="shared" si="8"/>
        <v>279.37852112676057</v>
      </c>
      <c r="DE33" s="55">
        <f t="shared" si="23"/>
        <v>4.139964788732394</v>
      </c>
      <c r="DF33" s="55">
        <f t="shared" si="9"/>
        <v>6.40580985915493</v>
      </c>
      <c r="DG33" s="55">
        <f t="shared" si="10"/>
        <v>7.327464788732394</v>
      </c>
      <c r="DH33" s="55">
        <f t="shared" si="24"/>
        <v>13.733274647887324</v>
      </c>
      <c r="DI33" s="55">
        <f t="shared" si="11"/>
        <v>286.87323943661971</v>
      </c>
    </row>
    <row r="34" spans="1:113">
      <c r="A34" s="7" t="s">
        <v>322</v>
      </c>
      <c r="B34" s="3" t="s">
        <v>316</v>
      </c>
      <c r="C34" s="3" t="s">
        <v>323</v>
      </c>
      <c r="D34" s="4">
        <v>6938</v>
      </c>
      <c r="E34" s="5">
        <v>0</v>
      </c>
      <c r="F34" s="5">
        <v>0</v>
      </c>
      <c r="G34" s="5">
        <v>0</v>
      </c>
      <c r="H34" s="27">
        <v>0</v>
      </c>
      <c r="I34" s="27">
        <v>0</v>
      </c>
      <c r="J34" s="27">
        <v>0</v>
      </c>
      <c r="K34" s="27">
        <v>0</v>
      </c>
      <c r="L34" s="27">
        <v>855677</v>
      </c>
      <c r="M34" s="27">
        <v>33702</v>
      </c>
      <c r="N34" s="27">
        <v>701720</v>
      </c>
      <c r="O34" s="27">
        <v>0</v>
      </c>
      <c r="P34" s="27">
        <v>372885</v>
      </c>
      <c r="Q34" s="27">
        <v>0</v>
      </c>
      <c r="R34" s="27">
        <v>75554</v>
      </c>
      <c r="S34" s="27">
        <v>0</v>
      </c>
      <c r="T34" s="24">
        <v>0</v>
      </c>
      <c r="U34" s="27">
        <v>0</v>
      </c>
      <c r="V34" s="5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1167</v>
      </c>
      <c r="AB34" s="5">
        <v>0</v>
      </c>
      <c r="AC34" s="5">
        <v>0</v>
      </c>
      <c r="AD34" s="5">
        <v>0</v>
      </c>
      <c r="AE34" s="27">
        <v>0</v>
      </c>
      <c r="AF34" s="5">
        <v>0</v>
      </c>
      <c r="AG34" s="5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5">
        <v>0</v>
      </c>
      <c r="AN34" s="5">
        <v>0</v>
      </c>
      <c r="AO34" s="5">
        <v>0</v>
      </c>
      <c r="AP34" s="27">
        <v>27992</v>
      </c>
      <c r="AQ34" s="5">
        <v>0</v>
      </c>
      <c r="AR34" s="5">
        <v>0</v>
      </c>
      <c r="AS34" s="5">
        <v>0</v>
      </c>
      <c r="AT34" s="27">
        <v>211013</v>
      </c>
      <c r="AU34" s="27">
        <v>0</v>
      </c>
      <c r="AV34" s="27">
        <v>287914</v>
      </c>
      <c r="AW34" s="27">
        <v>30845</v>
      </c>
      <c r="AX34" s="32">
        <v>0</v>
      </c>
      <c r="AY34" s="32">
        <v>0</v>
      </c>
      <c r="AZ34" s="32">
        <v>0</v>
      </c>
      <c r="BA34" s="32">
        <v>0</v>
      </c>
      <c r="BB34" s="27">
        <v>382</v>
      </c>
      <c r="BC34" s="27">
        <v>4971</v>
      </c>
      <c r="BD34" s="27">
        <v>4982</v>
      </c>
      <c r="BE34" s="27">
        <v>480</v>
      </c>
      <c r="BF34" s="24">
        <v>0</v>
      </c>
      <c r="BG34" s="24">
        <v>0</v>
      </c>
      <c r="BH34" s="24">
        <v>0</v>
      </c>
      <c r="BI34" s="24">
        <v>0</v>
      </c>
      <c r="BJ34" s="24">
        <v>43</v>
      </c>
      <c r="BK34" s="27">
        <v>433</v>
      </c>
      <c r="BL34" s="27">
        <v>0</v>
      </c>
      <c r="BM34" s="27">
        <v>5815</v>
      </c>
      <c r="BN34" s="27">
        <v>5908</v>
      </c>
      <c r="BO34" s="27">
        <v>158444</v>
      </c>
      <c r="BP34" s="47">
        <v>0</v>
      </c>
      <c r="BQ34" s="27">
        <v>0</v>
      </c>
      <c r="BR34" s="27">
        <v>10600</v>
      </c>
      <c r="BS34" s="27">
        <v>402914</v>
      </c>
      <c r="BT34" s="36">
        <v>0</v>
      </c>
      <c r="BU34" s="39">
        <v>1712591</v>
      </c>
      <c r="BV34" s="39">
        <v>1712591</v>
      </c>
      <c r="BW34" s="43">
        <v>0</v>
      </c>
      <c r="BX34" s="36">
        <v>0</v>
      </c>
      <c r="BY34" s="43">
        <v>97196</v>
      </c>
      <c r="BZ34" s="5">
        <v>0</v>
      </c>
      <c r="CA34" s="5">
        <v>0</v>
      </c>
      <c r="CB34" s="6">
        <v>5540</v>
      </c>
      <c r="CC34" s="27">
        <v>16114</v>
      </c>
      <c r="CD34" s="36">
        <v>5540</v>
      </c>
      <c r="CE34" s="36">
        <v>0</v>
      </c>
      <c r="CF34" s="35">
        <v>0</v>
      </c>
      <c r="CG34" s="43">
        <v>0</v>
      </c>
      <c r="CH34" s="47">
        <v>0</v>
      </c>
      <c r="CI34" s="55">
        <f t="shared" si="0"/>
        <v>3209512</v>
      </c>
      <c r="CJ34" s="55">
        <f t="shared" si="12"/>
        <v>1712591</v>
      </c>
      <c r="CK34" s="55">
        <f t="shared" si="13"/>
        <v>5540</v>
      </c>
      <c r="CL34" s="55">
        <f t="shared" si="14"/>
        <v>43</v>
      </c>
      <c r="CM34" s="55">
        <f t="shared" si="15"/>
        <v>4927686</v>
      </c>
      <c r="CN34" s="59">
        <f t="shared" si="16"/>
        <v>65.132234480849633</v>
      </c>
      <c r="CO34" s="59">
        <v>65.132234480849633</v>
      </c>
      <c r="CP34" s="59">
        <v>65.132234480849633</v>
      </c>
      <c r="CQ34" s="55">
        <f t="shared" si="1"/>
        <v>710.2458921879504</v>
      </c>
      <c r="CR34" s="55">
        <f t="shared" si="17"/>
        <v>5024882</v>
      </c>
      <c r="CS34" s="55">
        <f t="shared" si="2"/>
        <v>724.25511674834252</v>
      </c>
      <c r="CT34" s="55">
        <f t="shared" si="3"/>
        <v>5024882</v>
      </c>
      <c r="CU34" s="55">
        <f t="shared" si="4"/>
        <v>724.25511674834252</v>
      </c>
      <c r="CV34" s="55">
        <f t="shared" si="18"/>
        <v>153.74603632170655</v>
      </c>
      <c r="CW34" s="55">
        <f t="shared" si="5"/>
        <v>4.8575958489478239</v>
      </c>
      <c r="CX34" s="55">
        <f t="shared" si="19"/>
        <v>10.889881810319977</v>
      </c>
      <c r="CY34" s="55">
        <f t="shared" si="6"/>
        <v>1.5278178149322572</v>
      </c>
      <c r="CZ34" s="55">
        <f t="shared" si="20"/>
        <v>123.9786682040934</v>
      </c>
      <c r="DA34" s="55">
        <f t="shared" si="21"/>
        <v>41.498126261170363</v>
      </c>
      <c r="DB34" s="55">
        <f t="shared" si="7"/>
        <v>58.073508215624102</v>
      </c>
      <c r="DC34" s="55">
        <f t="shared" si="22"/>
        <v>99.571634476794458</v>
      </c>
      <c r="DD34" s="55">
        <f t="shared" si="8"/>
        <v>246.84217353704238</v>
      </c>
      <c r="DE34" s="55">
        <f t="shared" si="23"/>
        <v>2.6294321130008647</v>
      </c>
      <c r="DF34" s="55">
        <f t="shared" si="9"/>
        <v>2.3225713462092821</v>
      </c>
      <c r="DG34" s="55">
        <f t="shared" si="10"/>
        <v>0.79850100893629283</v>
      </c>
      <c r="DH34" s="55">
        <f t="shared" si="24"/>
        <v>3.121072355145575</v>
      </c>
      <c r="DI34" s="55">
        <f t="shared" si="11"/>
        <v>247.64067454597867</v>
      </c>
    </row>
    <row r="35" spans="1:113">
      <c r="A35" s="7" t="s">
        <v>320</v>
      </c>
      <c r="B35" s="3" t="s">
        <v>316</v>
      </c>
      <c r="C35" s="3" t="s">
        <v>321</v>
      </c>
      <c r="D35" s="4">
        <v>2893</v>
      </c>
      <c r="E35" s="5">
        <v>0</v>
      </c>
      <c r="F35" s="5">
        <v>0</v>
      </c>
      <c r="G35" s="5">
        <v>0</v>
      </c>
      <c r="H35" s="28">
        <v>41</v>
      </c>
      <c r="I35" s="28">
        <v>0</v>
      </c>
      <c r="J35" s="28">
        <v>0</v>
      </c>
      <c r="K35" s="28">
        <v>0</v>
      </c>
      <c r="L35" s="28">
        <v>36249</v>
      </c>
      <c r="M35" s="28">
        <v>61160</v>
      </c>
      <c r="N35" s="28">
        <v>0</v>
      </c>
      <c r="O35" s="28">
        <v>13980</v>
      </c>
      <c r="P35" s="28">
        <v>0</v>
      </c>
      <c r="Q35" s="28">
        <v>0</v>
      </c>
      <c r="R35" s="28">
        <v>84995</v>
      </c>
      <c r="S35" s="28">
        <v>0</v>
      </c>
      <c r="T35" s="24">
        <v>0</v>
      </c>
      <c r="U35" s="28">
        <v>437</v>
      </c>
      <c r="V35" s="5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5">
        <v>0</v>
      </c>
      <c r="AC35" s="5">
        <v>0</v>
      </c>
      <c r="AD35" s="5">
        <v>0</v>
      </c>
      <c r="AE35" s="28">
        <v>0</v>
      </c>
      <c r="AF35" s="5">
        <v>0</v>
      </c>
      <c r="AG35" s="5">
        <v>0</v>
      </c>
      <c r="AH35" s="28">
        <v>0</v>
      </c>
      <c r="AI35" s="28">
        <v>800</v>
      </c>
      <c r="AJ35" s="28">
        <v>0</v>
      </c>
      <c r="AK35" s="28">
        <v>0</v>
      </c>
      <c r="AL35" s="28">
        <v>0</v>
      </c>
      <c r="AM35" s="5">
        <v>0</v>
      </c>
      <c r="AN35" s="5">
        <v>0</v>
      </c>
      <c r="AO35" s="5">
        <v>0</v>
      </c>
      <c r="AP35" s="28">
        <v>0</v>
      </c>
      <c r="AQ35" s="5">
        <v>0</v>
      </c>
      <c r="AR35" s="5">
        <v>0</v>
      </c>
      <c r="AS35" s="5">
        <v>0</v>
      </c>
      <c r="AT35" s="28">
        <v>83205</v>
      </c>
      <c r="AU35" s="28">
        <v>0</v>
      </c>
      <c r="AV35" s="28">
        <v>306140</v>
      </c>
      <c r="AW35" s="28">
        <v>4735</v>
      </c>
      <c r="AX35" s="32">
        <v>0</v>
      </c>
      <c r="AY35" s="32">
        <v>0</v>
      </c>
      <c r="AZ35" s="32">
        <v>0</v>
      </c>
      <c r="BA35" s="32">
        <v>0</v>
      </c>
      <c r="BB35" s="28">
        <v>34</v>
      </c>
      <c r="BC35" s="28">
        <v>1800</v>
      </c>
      <c r="BD35" s="28">
        <v>769</v>
      </c>
      <c r="BE35" s="28">
        <v>66</v>
      </c>
      <c r="BF35" s="24">
        <v>211</v>
      </c>
      <c r="BG35" s="24">
        <v>0</v>
      </c>
      <c r="BH35" s="24">
        <v>21</v>
      </c>
      <c r="BI35" s="24">
        <v>223</v>
      </c>
      <c r="BJ35" s="24">
        <v>0</v>
      </c>
      <c r="BK35" s="28">
        <v>374</v>
      </c>
      <c r="BL35" s="28">
        <v>393</v>
      </c>
      <c r="BM35" s="28">
        <v>3650</v>
      </c>
      <c r="BN35" s="28">
        <v>5195</v>
      </c>
      <c r="BO35" s="28">
        <v>11560</v>
      </c>
      <c r="BP35" s="47">
        <v>0</v>
      </c>
      <c r="BQ35" s="28">
        <v>0</v>
      </c>
      <c r="BR35" s="28">
        <v>4187</v>
      </c>
      <c r="BS35" s="28">
        <v>108445</v>
      </c>
      <c r="BT35" s="36">
        <v>0</v>
      </c>
      <c r="BU35" s="39">
        <v>295150</v>
      </c>
      <c r="BV35" s="39">
        <v>295150</v>
      </c>
      <c r="BW35" s="43">
        <v>0</v>
      </c>
      <c r="BX35" s="36">
        <v>0</v>
      </c>
      <c r="BY35" s="43">
        <v>37060</v>
      </c>
      <c r="BZ35" s="5">
        <v>0</v>
      </c>
      <c r="CA35" s="5">
        <v>0</v>
      </c>
      <c r="CB35" s="6">
        <v>18445</v>
      </c>
      <c r="CC35" s="28">
        <v>0</v>
      </c>
      <c r="CD35" s="36">
        <v>18445</v>
      </c>
      <c r="CE35" s="36">
        <v>0</v>
      </c>
      <c r="CF35" s="35">
        <v>0</v>
      </c>
      <c r="CG35" s="43">
        <v>0</v>
      </c>
      <c r="CH35" s="47">
        <v>0</v>
      </c>
      <c r="CI35" s="55">
        <f t="shared" si="0"/>
        <v>728215</v>
      </c>
      <c r="CJ35" s="55">
        <f t="shared" si="12"/>
        <v>295150</v>
      </c>
      <c r="CK35" s="55">
        <f t="shared" si="13"/>
        <v>18445</v>
      </c>
      <c r="CL35" s="55">
        <f t="shared" si="14"/>
        <v>455</v>
      </c>
      <c r="CM35" s="55">
        <f t="shared" si="15"/>
        <v>1042265</v>
      </c>
      <c r="CN35" s="59">
        <f t="shared" si="16"/>
        <v>69.868507529275178</v>
      </c>
      <c r="CO35" s="59">
        <v>69.868507529275178</v>
      </c>
      <c r="CP35" s="59">
        <v>69.868507529275178</v>
      </c>
      <c r="CQ35" s="55">
        <f t="shared" si="1"/>
        <v>360.27134462495678</v>
      </c>
      <c r="CR35" s="55">
        <f t="shared" si="17"/>
        <v>1079325</v>
      </c>
      <c r="CS35" s="55">
        <f t="shared" si="2"/>
        <v>373.08157621845834</v>
      </c>
      <c r="CT35" s="55">
        <f t="shared" si="3"/>
        <v>1079325</v>
      </c>
      <c r="CU35" s="55">
        <f t="shared" si="4"/>
        <v>373.08157621845834</v>
      </c>
      <c r="CV35" s="55">
        <f t="shared" si="18"/>
        <v>41.290701693743522</v>
      </c>
      <c r="CW35" s="55">
        <f t="shared" si="5"/>
        <v>21.140684410646386</v>
      </c>
      <c r="CX35" s="55">
        <f t="shared" si="19"/>
        <v>29.379536812996889</v>
      </c>
      <c r="CY35" s="55">
        <f t="shared" si="6"/>
        <v>6.2796405115796752</v>
      </c>
      <c r="CZ35" s="55">
        <f t="shared" si="20"/>
        <v>3.9958520566885585</v>
      </c>
      <c r="DA35" s="55">
        <f t="shared" si="21"/>
        <v>105.82094711372278</v>
      </c>
      <c r="DB35" s="55">
        <f t="shared" si="7"/>
        <v>37.485309367438646</v>
      </c>
      <c r="DC35" s="55">
        <f t="shared" si="22"/>
        <v>143.30625648116143</v>
      </c>
      <c r="DD35" s="55">
        <f t="shared" si="8"/>
        <v>102.02212236432769</v>
      </c>
      <c r="DE35" s="55">
        <f t="shared" si="23"/>
        <v>3.691323885240235</v>
      </c>
      <c r="DF35" s="55">
        <f t="shared" si="9"/>
        <v>0</v>
      </c>
      <c r="DG35" s="55">
        <f t="shared" si="10"/>
        <v>6.3757345316280674</v>
      </c>
      <c r="DH35" s="55">
        <f t="shared" si="24"/>
        <v>6.3757345316280674</v>
      </c>
      <c r="DI35" s="55">
        <f t="shared" si="11"/>
        <v>108.39785689595575</v>
      </c>
    </row>
    <row r="36" spans="1:113">
      <c r="A36" s="7" t="s">
        <v>372</v>
      </c>
      <c r="B36" s="3" t="s">
        <v>316</v>
      </c>
      <c r="C36" s="3" t="s">
        <v>373</v>
      </c>
      <c r="D36" s="4">
        <v>2836</v>
      </c>
      <c r="E36" s="5">
        <v>0</v>
      </c>
      <c r="F36" s="5">
        <v>0</v>
      </c>
      <c r="G36" s="5">
        <v>0</v>
      </c>
      <c r="H36" s="27">
        <v>0</v>
      </c>
      <c r="I36" s="27">
        <v>0</v>
      </c>
      <c r="J36" s="27">
        <v>0</v>
      </c>
      <c r="K36" s="27">
        <v>0</v>
      </c>
      <c r="L36" s="27">
        <v>64109</v>
      </c>
      <c r="M36" s="27">
        <v>94423</v>
      </c>
      <c r="N36" s="27">
        <v>0</v>
      </c>
      <c r="O36" s="27">
        <v>12282</v>
      </c>
      <c r="P36" s="27">
        <v>0</v>
      </c>
      <c r="Q36" s="27">
        <v>0</v>
      </c>
      <c r="R36" s="27">
        <v>92677</v>
      </c>
      <c r="S36" s="27">
        <v>0</v>
      </c>
      <c r="T36" s="24">
        <v>0</v>
      </c>
      <c r="U36" s="27">
        <v>278</v>
      </c>
      <c r="V36" s="5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5">
        <v>0</v>
      </c>
      <c r="AC36" s="5">
        <v>0</v>
      </c>
      <c r="AD36" s="5">
        <v>0</v>
      </c>
      <c r="AE36" s="27">
        <v>0</v>
      </c>
      <c r="AF36" s="5">
        <v>0</v>
      </c>
      <c r="AG36" s="5">
        <v>0</v>
      </c>
      <c r="AH36" s="27">
        <v>0</v>
      </c>
      <c r="AI36" s="27">
        <v>235</v>
      </c>
      <c r="AJ36" s="27">
        <v>0</v>
      </c>
      <c r="AK36" s="27">
        <v>0</v>
      </c>
      <c r="AL36" s="27">
        <v>0</v>
      </c>
      <c r="AM36" s="5">
        <v>0</v>
      </c>
      <c r="AN36" s="5">
        <v>0</v>
      </c>
      <c r="AO36" s="5">
        <v>0</v>
      </c>
      <c r="AP36" s="27">
        <v>0</v>
      </c>
      <c r="AQ36" s="5">
        <v>0</v>
      </c>
      <c r="AR36" s="5">
        <v>0</v>
      </c>
      <c r="AS36" s="5">
        <v>0</v>
      </c>
      <c r="AT36" s="27">
        <v>113171</v>
      </c>
      <c r="AU36" s="27">
        <v>0</v>
      </c>
      <c r="AV36" s="27">
        <v>308550</v>
      </c>
      <c r="AW36" s="27">
        <v>5830</v>
      </c>
      <c r="AX36" s="32">
        <v>0</v>
      </c>
      <c r="AY36" s="32">
        <v>0</v>
      </c>
      <c r="AZ36" s="32">
        <v>20</v>
      </c>
      <c r="BA36" s="32">
        <v>1</v>
      </c>
      <c r="BB36" s="27">
        <v>1</v>
      </c>
      <c r="BC36" s="27">
        <v>2300</v>
      </c>
      <c r="BD36" s="27">
        <v>4</v>
      </c>
      <c r="BE36" s="27">
        <v>26</v>
      </c>
      <c r="BF36" s="24">
        <v>60</v>
      </c>
      <c r="BG36" s="24">
        <v>0</v>
      </c>
      <c r="BH36" s="24">
        <v>2</v>
      </c>
      <c r="BI36" s="24">
        <v>162</v>
      </c>
      <c r="BJ36" s="24">
        <v>0</v>
      </c>
      <c r="BK36" s="27">
        <v>79</v>
      </c>
      <c r="BL36" s="27">
        <v>161</v>
      </c>
      <c r="BM36" s="27">
        <v>3875</v>
      </c>
      <c r="BN36" s="27">
        <v>5893</v>
      </c>
      <c r="BO36" s="27">
        <v>14745</v>
      </c>
      <c r="BP36" s="47">
        <v>0</v>
      </c>
      <c r="BQ36" s="27">
        <v>0</v>
      </c>
      <c r="BR36" s="27">
        <v>5682</v>
      </c>
      <c r="BS36" s="27">
        <v>268359</v>
      </c>
      <c r="BT36" s="36">
        <v>0</v>
      </c>
      <c r="BU36" s="39">
        <v>308250</v>
      </c>
      <c r="BV36" s="39">
        <v>308250</v>
      </c>
      <c r="BW36" s="43">
        <v>0</v>
      </c>
      <c r="BX36" s="36">
        <v>0</v>
      </c>
      <c r="BY36" s="43">
        <v>3440</v>
      </c>
      <c r="BZ36" s="5">
        <v>0</v>
      </c>
      <c r="CA36" s="5">
        <v>0</v>
      </c>
      <c r="CB36" s="6">
        <v>18030</v>
      </c>
      <c r="CC36" s="27">
        <v>0</v>
      </c>
      <c r="CD36" s="36">
        <v>18030</v>
      </c>
      <c r="CE36" s="36">
        <v>320</v>
      </c>
      <c r="CF36" s="35">
        <v>0</v>
      </c>
      <c r="CG36" s="43">
        <v>0</v>
      </c>
      <c r="CH36" s="47">
        <v>0</v>
      </c>
      <c r="CI36" s="55">
        <f t="shared" si="0"/>
        <v>992680</v>
      </c>
      <c r="CJ36" s="55">
        <f t="shared" si="12"/>
        <v>308250</v>
      </c>
      <c r="CK36" s="55">
        <f t="shared" si="13"/>
        <v>18350</v>
      </c>
      <c r="CL36" s="55">
        <f t="shared" si="14"/>
        <v>245</v>
      </c>
      <c r="CM36" s="55">
        <f t="shared" si="15"/>
        <v>1319525</v>
      </c>
      <c r="CN36" s="59">
        <f t="shared" si="16"/>
        <v>75.230101741156858</v>
      </c>
      <c r="CO36" s="59">
        <v>75.230101741156858</v>
      </c>
      <c r="CP36" s="59">
        <v>75.230101741156858</v>
      </c>
      <c r="CQ36" s="55">
        <f t="shared" si="1"/>
        <v>465.2767983074753</v>
      </c>
      <c r="CR36" s="55">
        <f t="shared" si="17"/>
        <v>1322965</v>
      </c>
      <c r="CS36" s="55">
        <f t="shared" si="2"/>
        <v>466.48977433004234</v>
      </c>
      <c r="CT36" s="55">
        <f t="shared" si="3"/>
        <v>1322965</v>
      </c>
      <c r="CU36" s="55">
        <f t="shared" si="4"/>
        <v>466.48977433004234</v>
      </c>
      <c r="CV36" s="55">
        <f t="shared" si="18"/>
        <v>62.510578279266575</v>
      </c>
      <c r="CW36" s="55">
        <f t="shared" si="5"/>
        <v>33.294428772919602</v>
      </c>
      <c r="CX36" s="55">
        <f t="shared" si="19"/>
        <v>32.67877291960508</v>
      </c>
      <c r="CY36" s="55">
        <f t="shared" si="6"/>
        <v>6.3342736248236955</v>
      </c>
      <c r="CZ36" s="55">
        <f t="shared" si="20"/>
        <v>5.1992242595204514</v>
      </c>
      <c r="DA36" s="55">
        <f t="shared" si="21"/>
        <v>108.79760225669958</v>
      </c>
      <c r="DB36" s="55">
        <f t="shared" si="7"/>
        <v>94.625881523272213</v>
      </c>
      <c r="DC36" s="55">
        <f t="shared" si="22"/>
        <v>203.42348377997178</v>
      </c>
      <c r="DD36" s="55">
        <f t="shared" si="8"/>
        <v>108.69181946403386</v>
      </c>
      <c r="DE36" s="55">
        <f t="shared" si="23"/>
        <v>4.2556417489421721</v>
      </c>
      <c r="DF36" s="55">
        <f t="shared" si="9"/>
        <v>0</v>
      </c>
      <c r="DG36" s="55">
        <f t="shared" si="10"/>
        <v>6.3575458392101556</v>
      </c>
      <c r="DH36" s="55">
        <f t="shared" si="24"/>
        <v>6.3575458392101556</v>
      </c>
      <c r="DI36" s="55">
        <f t="shared" si="11"/>
        <v>115.16220028208745</v>
      </c>
    </row>
    <row r="37" spans="1:113">
      <c r="A37" s="7" t="s">
        <v>318</v>
      </c>
      <c r="B37" s="3" t="s">
        <v>316</v>
      </c>
      <c r="C37" s="3" t="s">
        <v>319</v>
      </c>
      <c r="D37" s="4">
        <v>2028</v>
      </c>
      <c r="E37" s="5">
        <v>0</v>
      </c>
      <c r="F37" s="5">
        <v>0</v>
      </c>
      <c r="G37" s="5">
        <v>0</v>
      </c>
      <c r="H37" s="28">
        <v>47</v>
      </c>
      <c r="I37" s="28">
        <v>0</v>
      </c>
      <c r="J37" s="28">
        <v>0</v>
      </c>
      <c r="K37" s="28">
        <v>0</v>
      </c>
      <c r="L37" s="28">
        <v>36316</v>
      </c>
      <c r="M37" s="28">
        <v>65297</v>
      </c>
      <c r="N37" s="28">
        <v>0</v>
      </c>
      <c r="O37" s="28">
        <v>11074</v>
      </c>
      <c r="P37" s="28">
        <v>0</v>
      </c>
      <c r="Q37" s="28">
        <v>0</v>
      </c>
      <c r="R37" s="28">
        <v>70254</v>
      </c>
      <c r="S37" s="28">
        <v>0</v>
      </c>
      <c r="T37" s="24">
        <v>0</v>
      </c>
      <c r="U37" s="28">
        <v>2542</v>
      </c>
      <c r="V37" s="5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5">
        <v>0</v>
      </c>
      <c r="AC37" s="5">
        <v>0</v>
      </c>
      <c r="AD37" s="5">
        <v>0</v>
      </c>
      <c r="AE37" s="28">
        <v>0</v>
      </c>
      <c r="AF37" s="5">
        <v>0</v>
      </c>
      <c r="AG37" s="5">
        <v>0</v>
      </c>
      <c r="AH37" s="28">
        <v>0</v>
      </c>
      <c r="AI37" s="28">
        <v>16356</v>
      </c>
      <c r="AJ37" s="28">
        <v>0</v>
      </c>
      <c r="AK37" s="28">
        <v>0</v>
      </c>
      <c r="AL37" s="28">
        <v>2825</v>
      </c>
      <c r="AM37" s="5">
        <v>0</v>
      </c>
      <c r="AN37" s="5">
        <v>0</v>
      </c>
      <c r="AO37" s="5">
        <v>0</v>
      </c>
      <c r="AP37" s="28">
        <v>0</v>
      </c>
      <c r="AQ37" s="5">
        <v>0</v>
      </c>
      <c r="AR37" s="5">
        <v>0</v>
      </c>
      <c r="AS37" s="5">
        <v>0</v>
      </c>
      <c r="AT37" s="28">
        <v>65540</v>
      </c>
      <c r="AU37" s="28">
        <v>6970</v>
      </c>
      <c r="AV37" s="28">
        <v>210242</v>
      </c>
      <c r="AW37" s="28">
        <v>3727</v>
      </c>
      <c r="AX37" s="32">
        <v>0</v>
      </c>
      <c r="AY37" s="32">
        <v>0</v>
      </c>
      <c r="AZ37" s="32">
        <v>0</v>
      </c>
      <c r="BA37" s="32">
        <v>0</v>
      </c>
      <c r="BB37" s="28">
        <v>110</v>
      </c>
      <c r="BC37" s="28">
        <v>4026</v>
      </c>
      <c r="BD37" s="28">
        <v>840</v>
      </c>
      <c r="BE37" s="28">
        <v>0</v>
      </c>
      <c r="BF37" s="24">
        <v>0</v>
      </c>
      <c r="BG37" s="24">
        <v>0</v>
      </c>
      <c r="BH37" s="24">
        <v>0</v>
      </c>
      <c r="BI37" s="24">
        <v>31</v>
      </c>
      <c r="BJ37" s="24">
        <v>0</v>
      </c>
      <c r="BK37" s="28">
        <v>1458</v>
      </c>
      <c r="BL37" s="28">
        <v>0</v>
      </c>
      <c r="BM37" s="28">
        <v>6913</v>
      </c>
      <c r="BN37" s="28">
        <v>7761</v>
      </c>
      <c r="BO37" s="28">
        <v>28135</v>
      </c>
      <c r="BP37" s="47">
        <v>0</v>
      </c>
      <c r="BQ37" s="28">
        <v>13412</v>
      </c>
      <c r="BR37" s="28">
        <v>11472</v>
      </c>
      <c r="BS37" s="28">
        <v>107103</v>
      </c>
      <c r="BT37" s="36">
        <v>0</v>
      </c>
      <c r="BU37" s="39">
        <v>184564</v>
      </c>
      <c r="BV37" s="39">
        <v>184564</v>
      </c>
      <c r="BW37" s="43">
        <v>0</v>
      </c>
      <c r="BX37" s="36">
        <v>0</v>
      </c>
      <c r="BY37" s="43">
        <v>17507</v>
      </c>
      <c r="BZ37" s="5">
        <v>0</v>
      </c>
      <c r="CA37" s="5">
        <v>0</v>
      </c>
      <c r="CB37" s="6">
        <v>10773</v>
      </c>
      <c r="CC37" s="28">
        <v>10773</v>
      </c>
      <c r="CD37" s="36">
        <v>0</v>
      </c>
      <c r="CE37" s="36">
        <v>418</v>
      </c>
      <c r="CF37" s="35">
        <v>0</v>
      </c>
      <c r="CG37" s="43">
        <v>0</v>
      </c>
      <c r="CH37" s="47">
        <v>0</v>
      </c>
      <c r="CI37" s="55">
        <f t="shared" si="0"/>
        <v>683193</v>
      </c>
      <c r="CJ37" s="55">
        <f t="shared" si="12"/>
        <v>184564</v>
      </c>
      <c r="CK37" s="55">
        <f t="shared" si="13"/>
        <v>418</v>
      </c>
      <c r="CL37" s="55">
        <f t="shared" si="14"/>
        <v>31</v>
      </c>
      <c r="CM37" s="55">
        <f t="shared" si="15"/>
        <v>868206</v>
      </c>
      <c r="CN37" s="59">
        <f t="shared" si="16"/>
        <v>78.690195644812405</v>
      </c>
      <c r="CO37" s="59">
        <v>78.690195644812405</v>
      </c>
      <c r="CP37" s="59">
        <v>78.690195644812405</v>
      </c>
      <c r="CQ37" s="55">
        <f t="shared" si="1"/>
        <v>428.10946745562131</v>
      </c>
      <c r="CR37" s="55">
        <f t="shared" si="17"/>
        <v>885713</v>
      </c>
      <c r="CS37" s="55">
        <f t="shared" si="2"/>
        <v>436.74211045364893</v>
      </c>
      <c r="CT37" s="55">
        <f t="shared" si="3"/>
        <v>885713</v>
      </c>
      <c r="CU37" s="55">
        <f t="shared" si="4"/>
        <v>436.74211045364893</v>
      </c>
      <c r="CV37" s="55">
        <f t="shared" si="18"/>
        <v>50.22485207100592</v>
      </c>
      <c r="CW37" s="55">
        <f t="shared" si="5"/>
        <v>38.811143984220905</v>
      </c>
      <c r="CX37" s="55">
        <f t="shared" si="19"/>
        <v>38.078895463510847</v>
      </c>
      <c r="CY37" s="55">
        <f t="shared" si="6"/>
        <v>11.117357001972387</v>
      </c>
      <c r="CZ37" s="55">
        <f t="shared" si="20"/>
        <v>13.873274161735701</v>
      </c>
      <c r="DA37" s="55">
        <f t="shared" si="21"/>
        <v>103.66962524654832</v>
      </c>
      <c r="DB37" s="55">
        <f t="shared" si="7"/>
        <v>52.812130177514796</v>
      </c>
      <c r="DC37" s="55">
        <f t="shared" si="22"/>
        <v>156.48175542406312</v>
      </c>
      <c r="DD37" s="55">
        <f t="shared" si="8"/>
        <v>91.00788954635108</v>
      </c>
      <c r="DE37" s="55">
        <f t="shared" si="23"/>
        <v>9.2751479289940821</v>
      </c>
      <c r="DF37" s="55">
        <f t="shared" si="9"/>
        <v>5.3121301775147929</v>
      </c>
      <c r="DG37" s="55">
        <f t="shared" si="10"/>
        <v>0</v>
      </c>
      <c r="DH37" s="55">
        <f t="shared" si="24"/>
        <v>5.3121301775147929</v>
      </c>
      <c r="DI37" s="55">
        <f t="shared" si="11"/>
        <v>91.214003944773182</v>
      </c>
    </row>
    <row r="38" spans="1:113">
      <c r="A38" s="7" t="s">
        <v>398</v>
      </c>
      <c r="B38" s="3" t="s">
        <v>316</v>
      </c>
      <c r="C38" s="3" t="s">
        <v>399</v>
      </c>
      <c r="D38" s="4">
        <v>696</v>
      </c>
      <c r="E38" s="5">
        <v>0</v>
      </c>
      <c r="F38" s="5">
        <v>0</v>
      </c>
      <c r="G38" s="5">
        <v>0</v>
      </c>
      <c r="H38" s="27">
        <v>0</v>
      </c>
      <c r="I38" s="27">
        <v>0</v>
      </c>
      <c r="J38" s="27">
        <v>0</v>
      </c>
      <c r="K38" s="27">
        <v>0</v>
      </c>
      <c r="L38" s="27">
        <v>8714</v>
      </c>
      <c r="M38" s="27">
        <v>26745</v>
      </c>
      <c r="N38" s="27">
        <v>0</v>
      </c>
      <c r="O38" s="27">
        <v>0</v>
      </c>
      <c r="P38" s="27">
        <v>0</v>
      </c>
      <c r="Q38" s="27">
        <v>0</v>
      </c>
      <c r="R38" s="27">
        <v>27842</v>
      </c>
      <c r="S38" s="27">
        <v>0</v>
      </c>
      <c r="T38" s="24">
        <v>0</v>
      </c>
      <c r="U38" s="27">
        <v>0</v>
      </c>
      <c r="V38" s="5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5">
        <v>0</v>
      </c>
      <c r="AC38" s="5">
        <v>0</v>
      </c>
      <c r="AD38" s="5">
        <v>0</v>
      </c>
      <c r="AE38" s="27">
        <v>0</v>
      </c>
      <c r="AF38" s="5">
        <v>0</v>
      </c>
      <c r="AG38" s="5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5">
        <v>0</v>
      </c>
      <c r="AN38" s="5">
        <v>0</v>
      </c>
      <c r="AO38" s="5">
        <v>0</v>
      </c>
      <c r="AP38" s="27">
        <v>10624</v>
      </c>
      <c r="AQ38" s="5">
        <v>0</v>
      </c>
      <c r="AR38" s="5">
        <v>0</v>
      </c>
      <c r="AS38" s="5">
        <v>0</v>
      </c>
      <c r="AT38" s="27">
        <v>14029</v>
      </c>
      <c r="AU38" s="27">
        <v>0</v>
      </c>
      <c r="AV38" s="27">
        <v>60732</v>
      </c>
      <c r="AW38" s="27">
        <v>0</v>
      </c>
      <c r="AX38" s="32">
        <v>0</v>
      </c>
      <c r="AY38" s="32">
        <v>0</v>
      </c>
      <c r="AZ38" s="32">
        <v>0</v>
      </c>
      <c r="BA38" s="32">
        <v>0</v>
      </c>
      <c r="BB38" s="27">
        <v>10</v>
      </c>
      <c r="BC38" s="27">
        <v>549</v>
      </c>
      <c r="BD38" s="27">
        <v>250</v>
      </c>
      <c r="BE38" s="27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20</v>
      </c>
      <c r="BK38" s="27">
        <v>117</v>
      </c>
      <c r="BL38" s="27">
        <v>0</v>
      </c>
      <c r="BM38" s="27">
        <v>378</v>
      </c>
      <c r="BN38" s="27">
        <v>720</v>
      </c>
      <c r="BO38" s="27">
        <v>0</v>
      </c>
      <c r="BP38" s="47">
        <v>0</v>
      </c>
      <c r="BQ38" s="27">
        <v>0</v>
      </c>
      <c r="BR38" s="27">
        <v>812</v>
      </c>
      <c r="BS38" s="27">
        <v>13204</v>
      </c>
      <c r="BT38" s="36">
        <v>0</v>
      </c>
      <c r="BU38" s="39">
        <v>69950</v>
      </c>
      <c r="BV38" s="39">
        <v>69950</v>
      </c>
      <c r="BW38" s="43">
        <v>0</v>
      </c>
      <c r="BX38" s="36">
        <v>0</v>
      </c>
      <c r="BY38" s="43">
        <v>13596</v>
      </c>
      <c r="BZ38" s="5">
        <v>0</v>
      </c>
      <c r="CA38" s="5">
        <v>0</v>
      </c>
      <c r="CB38" s="6">
        <v>7926</v>
      </c>
      <c r="CC38" s="27">
        <v>771</v>
      </c>
      <c r="CD38" s="36">
        <v>7926</v>
      </c>
      <c r="CE38" s="36">
        <v>0</v>
      </c>
      <c r="CF38" s="35">
        <v>0</v>
      </c>
      <c r="CG38" s="43">
        <v>0</v>
      </c>
      <c r="CH38" s="47">
        <v>0</v>
      </c>
      <c r="CI38" s="55">
        <f t="shared" si="0"/>
        <v>165497</v>
      </c>
      <c r="CJ38" s="55">
        <f t="shared" si="12"/>
        <v>69950</v>
      </c>
      <c r="CK38" s="55">
        <f t="shared" si="13"/>
        <v>7926</v>
      </c>
      <c r="CL38" s="55">
        <f t="shared" si="14"/>
        <v>20</v>
      </c>
      <c r="CM38" s="55">
        <f t="shared" si="15"/>
        <v>243393</v>
      </c>
      <c r="CN38" s="59">
        <f t="shared" si="16"/>
        <v>67.995792812447363</v>
      </c>
      <c r="CO38" s="59">
        <v>67.995792812447363</v>
      </c>
      <c r="CP38" s="59">
        <v>67.995792812447363</v>
      </c>
      <c r="CQ38" s="55">
        <f t="shared" si="1"/>
        <v>349.70258620689657</v>
      </c>
      <c r="CR38" s="55">
        <f t="shared" si="17"/>
        <v>256989</v>
      </c>
      <c r="CS38" s="55">
        <f t="shared" si="2"/>
        <v>369.23706896551727</v>
      </c>
      <c r="CT38" s="55">
        <f t="shared" si="3"/>
        <v>256989</v>
      </c>
      <c r="CU38" s="55">
        <f t="shared" si="4"/>
        <v>369.23706896551727</v>
      </c>
      <c r="CV38" s="55">
        <f t="shared" si="18"/>
        <v>32.676724137931032</v>
      </c>
      <c r="CW38" s="55">
        <f t="shared" si="5"/>
        <v>38.426724137931032</v>
      </c>
      <c r="CX38" s="55">
        <f t="shared" si="19"/>
        <v>40.002873563218394</v>
      </c>
      <c r="CY38" s="55">
        <f t="shared" si="6"/>
        <v>1.1666666666666667</v>
      </c>
      <c r="CZ38" s="55">
        <f t="shared" si="20"/>
        <v>0</v>
      </c>
      <c r="DA38" s="55">
        <f t="shared" si="21"/>
        <v>87.258620689655174</v>
      </c>
      <c r="DB38" s="55">
        <f t="shared" si="7"/>
        <v>18.971264367816094</v>
      </c>
      <c r="DC38" s="55">
        <f t="shared" si="22"/>
        <v>106.22988505747126</v>
      </c>
      <c r="DD38" s="55">
        <f t="shared" si="8"/>
        <v>100.50287356321839</v>
      </c>
      <c r="DE38" s="55">
        <f t="shared" si="23"/>
        <v>2.3807471264367814</v>
      </c>
      <c r="DF38" s="55">
        <f t="shared" si="9"/>
        <v>1.1077586206896552</v>
      </c>
      <c r="DG38" s="55">
        <f t="shared" si="10"/>
        <v>11.387931034482758</v>
      </c>
      <c r="DH38" s="55">
        <f t="shared" si="24"/>
        <v>12.495689655172413</v>
      </c>
      <c r="DI38" s="55">
        <f t="shared" si="11"/>
        <v>111.89080459770115</v>
      </c>
    </row>
    <row r="39" spans="1:113">
      <c r="A39" s="7" t="s">
        <v>396</v>
      </c>
      <c r="B39" s="3" t="s">
        <v>316</v>
      </c>
      <c r="C39" s="3" t="s">
        <v>397</v>
      </c>
      <c r="D39" s="4">
        <v>6333</v>
      </c>
      <c r="E39" s="5">
        <v>0</v>
      </c>
      <c r="F39" s="5">
        <v>0</v>
      </c>
      <c r="G39" s="5">
        <v>0</v>
      </c>
      <c r="H39" s="28">
        <v>127</v>
      </c>
      <c r="I39" s="28">
        <v>0</v>
      </c>
      <c r="J39" s="28">
        <v>0</v>
      </c>
      <c r="K39" s="28">
        <v>0</v>
      </c>
      <c r="L39" s="28">
        <v>156580</v>
      </c>
      <c r="M39" s="28">
        <v>183940</v>
      </c>
      <c r="N39" s="28">
        <v>1485</v>
      </c>
      <c r="O39" s="28">
        <v>29369</v>
      </c>
      <c r="P39" s="28">
        <v>0</v>
      </c>
      <c r="Q39" s="28">
        <v>0</v>
      </c>
      <c r="R39" s="28">
        <v>234681</v>
      </c>
      <c r="S39" s="28">
        <v>420</v>
      </c>
      <c r="T39" s="24">
        <v>0</v>
      </c>
      <c r="U39" s="28">
        <v>3720</v>
      </c>
      <c r="V39" s="5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4">
        <v>1770</v>
      </c>
      <c r="AC39" s="4">
        <v>50</v>
      </c>
      <c r="AD39" s="5">
        <v>0</v>
      </c>
      <c r="AE39" s="28">
        <v>0</v>
      </c>
      <c r="AF39" s="5">
        <v>0</v>
      </c>
      <c r="AG39" s="5">
        <v>0</v>
      </c>
      <c r="AH39" s="28">
        <v>0</v>
      </c>
      <c r="AI39" s="28">
        <v>82680</v>
      </c>
      <c r="AJ39" s="28">
        <v>0</v>
      </c>
      <c r="AK39" s="28">
        <v>0</v>
      </c>
      <c r="AL39" s="28">
        <v>0</v>
      </c>
      <c r="AM39" s="4">
        <v>400</v>
      </c>
      <c r="AN39" s="4">
        <v>71</v>
      </c>
      <c r="AO39" s="5">
        <v>0</v>
      </c>
      <c r="AP39" s="28">
        <v>0</v>
      </c>
      <c r="AQ39" s="5">
        <v>0</v>
      </c>
      <c r="AR39" s="5">
        <v>0</v>
      </c>
      <c r="AS39" s="5">
        <v>0</v>
      </c>
      <c r="AT39" s="28">
        <v>242700</v>
      </c>
      <c r="AU39" s="28">
        <v>0</v>
      </c>
      <c r="AV39" s="28">
        <v>452940</v>
      </c>
      <c r="AW39" s="28">
        <v>19005</v>
      </c>
      <c r="AX39" s="32">
        <v>60</v>
      </c>
      <c r="AY39" s="32">
        <v>0</v>
      </c>
      <c r="AZ39" s="32">
        <v>0</v>
      </c>
      <c r="BA39" s="32">
        <v>70</v>
      </c>
      <c r="BB39" s="28">
        <v>18</v>
      </c>
      <c r="BC39" s="28">
        <v>10460</v>
      </c>
      <c r="BD39" s="28">
        <v>2580</v>
      </c>
      <c r="BE39" s="28">
        <v>840</v>
      </c>
      <c r="BF39" s="24">
        <v>2215</v>
      </c>
      <c r="BG39" s="24">
        <v>0</v>
      </c>
      <c r="BH39" s="24">
        <v>90</v>
      </c>
      <c r="BI39" s="24">
        <v>319</v>
      </c>
      <c r="BJ39" s="24">
        <v>0</v>
      </c>
      <c r="BK39" s="28">
        <v>1995</v>
      </c>
      <c r="BL39" s="28">
        <v>469</v>
      </c>
      <c r="BM39" s="28">
        <v>8765</v>
      </c>
      <c r="BN39" s="28">
        <v>18210</v>
      </c>
      <c r="BO39" s="28">
        <v>60780</v>
      </c>
      <c r="BP39" s="47">
        <v>0</v>
      </c>
      <c r="BQ39" s="28">
        <v>0</v>
      </c>
      <c r="BR39" s="28">
        <v>38490</v>
      </c>
      <c r="BS39" s="28">
        <v>313910</v>
      </c>
      <c r="BT39" s="36">
        <v>0</v>
      </c>
      <c r="BU39" s="39">
        <v>1029580</v>
      </c>
      <c r="BV39" s="39">
        <v>1029580</v>
      </c>
      <c r="BW39" s="43">
        <v>0</v>
      </c>
      <c r="BX39" s="36">
        <v>0</v>
      </c>
      <c r="BY39" s="43">
        <v>72180</v>
      </c>
      <c r="BZ39" s="5">
        <v>0</v>
      </c>
      <c r="CA39" s="5">
        <v>0</v>
      </c>
      <c r="CB39" s="6">
        <v>37640</v>
      </c>
      <c r="CC39" s="28">
        <v>0</v>
      </c>
      <c r="CD39" s="36">
        <v>40380</v>
      </c>
      <c r="CE39" s="36">
        <v>1660</v>
      </c>
      <c r="CF39" s="35">
        <v>0</v>
      </c>
      <c r="CG39" s="43">
        <v>0</v>
      </c>
      <c r="CH39" s="47">
        <v>0</v>
      </c>
      <c r="CI39" s="55">
        <f t="shared" si="0"/>
        <v>1864164</v>
      </c>
      <c r="CJ39" s="55">
        <f t="shared" si="12"/>
        <v>1029580</v>
      </c>
      <c r="CK39" s="55">
        <f t="shared" si="13"/>
        <v>42040</v>
      </c>
      <c r="CL39" s="55">
        <f t="shared" si="14"/>
        <v>2754</v>
      </c>
      <c r="CM39" s="55">
        <f t="shared" si="15"/>
        <v>2938538</v>
      </c>
      <c r="CN39" s="59">
        <f t="shared" si="16"/>
        <v>63.438485396479471</v>
      </c>
      <c r="CO39" s="59">
        <v>63.438485396479471</v>
      </c>
      <c r="CP39" s="59">
        <v>63.438485396479471</v>
      </c>
      <c r="CQ39" s="55">
        <f t="shared" si="1"/>
        <v>464.00410547923576</v>
      </c>
      <c r="CR39" s="55">
        <f t="shared" si="17"/>
        <v>3010718</v>
      </c>
      <c r="CS39" s="55">
        <f t="shared" si="2"/>
        <v>475.4015474498658</v>
      </c>
      <c r="CT39" s="55">
        <f t="shared" si="3"/>
        <v>3010718</v>
      </c>
      <c r="CU39" s="55">
        <f t="shared" si="4"/>
        <v>475.4015474498658</v>
      </c>
      <c r="CV39" s="55">
        <f t="shared" si="18"/>
        <v>63.047528817306173</v>
      </c>
      <c r="CW39" s="55">
        <f t="shared" si="5"/>
        <v>29.044686562450654</v>
      </c>
      <c r="CX39" s="55">
        <f t="shared" si="19"/>
        <v>37.056845097110376</v>
      </c>
      <c r="CY39" s="55">
        <f t="shared" si="6"/>
        <v>10.715142902258014</v>
      </c>
      <c r="CZ39" s="55">
        <f t="shared" si="20"/>
        <v>9.8318332543818094</v>
      </c>
      <c r="DA39" s="55">
        <f t="shared" si="21"/>
        <v>71.520606347702511</v>
      </c>
      <c r="DB39" s="55">
        <f t="shared" si="7"/>
        <v>49.567345649771042</v>
      </c>
      <c r="DC39" s="55">
        <f t="shared" si="22"/>
        <v>121.08795199747355</v>
      </c>
      <c r="DD39" s="55">
        <f t="shared" si="8"/>
        <v>162.57381967471972</v>
      </c>
      <c r="DE39" s="55">
        <f t="shared" si="23"/>
        <v>5.9139428390967943</v>
      </c>
      <c r="DF39" s="55">
        <f t="shared" si="9"/>
        <v>0</v>
      </c>
      <c r="DG39" s="55">
        <f t="shared" si="10"/>
        <v>6.3761250592136429</v>
      </c>
      <c r="DH39" s="55">
        <f t="shared" si="24"/>
        <v>6.3761250592136429</v>
      </c>
      <c r="DI39" s="55">
        <f t="shared" si="11"/>
        <v>169.2120637928312</v>
      </c>
    </row>
    <row r="40" spans="1:113">
      <c r="A40" s="7" t="s">
        <v>428</v>
      </c>
      <c r="B40" s="3" t="s">
        <v>316</v>
      </c>
      <c r="C40" s="3" t="s">
        <v>429</v>
      </c>
      <c r="D40" s="4">
        <v>94582</v>
      </c>
      <c r="E40" s="5">
        <v>0</v>
      </c>
      <c r="F40" s="5">
        <v>0</v>
      </c>
      <c r="G40" s="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3473660</v>
      </c>
      <c r="M40" s="27">
        <v>675490</v>
      </c>
      <c r="N40" s="27">
        <v>2835720</v>
      </c>
      <c r="O40" s="27">
        <v>51810</v>
      </c>
      <c r="P40" s="27">
        <v>2604168</v>
      </c>
      <c r="Q40" s="27">
        <v>0</v>
      </c>
      <c r="R40" s="27">
        <v>3479433</v>
      </c>
      <c r="S40" s="27">
        <v>0</v>
      </c>
      <c r="T40" s="24">
        <v>0</v>
      </c>
      <c r="U40" s="27">
        <v>18976</v>
      </c>
      <c r="V40" s="5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15204</v>
      </c>
      <c r="AB40" s="5">
        <v>0</v>
      </c>
      <c r="AC40" s="5">
        <v>0</v>
      </c>
      <c r="AD40" s="5">
        <v>0</v>
      </c>
      <c r="AE40" s="27">
        <v>0</v>
      </c>
      <c r="AF40" s="5">
        <v>0</v>
      </c>
      <c r="AG40" s="5">
        <v>0</v>
      </c>
      <c r="AH40" s="27">
        <v>0</v>
      </c>
      <c r="AI40" s="27">
        <v>0</v>
      </c>
      <c r="AJ40" s="27">
        <v>0</v>
      </c>
      <c r="AK40" s="27">
        <v>30890</v>
      </c>
      <c r="AL40" s="27">
        <v>34840</v>
      </c>
      <c r="AM40" s="5">
        <v>0</v>
      </c>
      <c r="AN40" s="5">
        <v>0</v>
      </c>
      <c r="AO40" s="5">
        <v>0</v>
      </c>
      <c r="AP40" s="27">
        <v>193388</v>
      </c>
      <c r="AQ40" s="5">
        <v>0</v>
      </c>
      <c r="AR40" s="5">
        <v>0</v>
      </c>
      <c r="AS40" s="5">
        <v>0</v>
      </c>
      <c r="AT40" s="27">
        <v>5481545</v>
      </c>
      <c r="AU40" s="27">
        <v>8730</v>
      </c>
      <c r="AV40" s="27">
        <v>7478799</v>
      </c>
      <c r="AW40" s="27">
        <v>120745</v>
      </c>
      <c r="AX40" s="32">
        <v>0</v>
      </c>
      <c r="AY40" s="32">
        <v>0</v>
      </c>
      <c r="AZ40" s="32">
        <v>0</v>
      </c>
      <c r="BA40" s="32">
        <v>0</v>
      </c>
      <c r="BB40" s="27">
        <v>3343</v>
      </c>
      <c r="BC40" s="27">
        <v>115459</v>
      </c>
      <c r="BD40" s="27">
        <v>28497</v>
      </c>
      <c r="BE40" s="27">
        <v>6850</v>
      </c>
      <c r="BF40" s="24">
        <v>2006</v>
      </c>
      <c r="BG40" s="24">
        <v>0</v>
      </c>
      <c r="BH40" s="24">
        <v>0</v>
      </c>
      <c r="BI40" s="24">
        <v>0</v>
      </c>
      <c r="BJ40" s="24">
        <v>6766</v>
      </c>
      <c r="BK40" s="27">
        <v>21152</v>
      </c>
      <c r="BL40" s="27">
        <v>0</v>
      </c>
      <c r="BM40" s="27">
        <v>132914</v>
      </c>
      <c r="BN40" s="27">
        <v>98669</v>
      </c>
      <c r="BO40" s="27">
        <v>3561890</v>
      </c>
      <c r="BP40" s="47">
        <v>0</v>
      </c>
      <c r="BQ40" s="27">
        <v>11743</v>
      </c>
      <c r="BR40" s="27">
        <v>269430</v>
      </c>
      <c r="BS40" s="27">
        <v>6266952</v>
      </c>
      <c r="BT40" s="36">
        <v>0</v>
      </c>
      <c r="BU40" s="39">
        <v>18950506</v>
      </c>
      <c r="BV40" s="39">
        <v>18950506</v>
      </c>
      <c r="BW40" s="43">
        <v>0</v>
      </c>
      <c r="BX40" s="36">
        <v>0</v>
      </c>
      <c r="BY40" s="43">
        <v>7428709</v>
      </c>
      <c r="BZ40" s="5">
        <v>0</v>
      </c>
      <c r="CA40" s="5">
        <v>0</v>
      </c>
      <c r="CB40" s="6">
        <v>625903</v>
      </c>
      <c r="CC40" s="27">
        <v>625903</v>
      </c>
      <c r="CD40" s="36">
        <v>642606</v>
      </c>
      <c r="CE40" s="36">
        <v>5440</v>
      </c>
      <c r="CF40" s="35">
        <v>0</v>
      </c>
      <c r="CG40" s="43">
        <v>0</v>
      </c>
      <c r="CH40" s="47">
        <v>2634940</v>
      </c>
      <c r="CI40" s="55">
        <f t="shared" si="0"/>
        <v>37646200</v>
      </c>
      <c r="CJ40" s="55">
        <f t="shared" si="12"/>
        <v>18950506</v>
      </c>
      <c r="CK40" s="55">
        <f t="shared" si="13"/>
        <v>648046</v>
      </c>
      <c r="CL40" s="55">
        <f t="shared" si="14"/>
        <v>8772</v>
      </c>
      <c r="CM40" s="55">
        <f t="shared" si="15"/>
        <v>57253524</v>
      </c>
      <c r="CN40" s="59">
        <f t="shared" si="16"/>
        <v>65.753507155297555</v>
      </c>
      <c r="CO40" s="59">
        <v>65.753507155297555</v>
      </c>
      <c r="CP40" s="59">
        <v>65.753507155297555</v>
      </c>
      <c r="CQ40" s="55">
        <f t="shared" si="1"/>
        <v>605.33213507855612</v>
      </c>
      <c r="CR40" s="55">
        <f t="shared" si="17"/>
        <v>64682233</v>
      </c>
      <c r="CS40" s="55">
        <f t="shared" si="2"/>
        <v>683.87465902603037</v>
      </c>
      <c r="CT40" s="55">
        <f t="shared" si="3"/>
        <v>67317173</v>
      </c>
      <c r="CU40" s="55">
        <f t="shared" si="4"/>
        <v>711.73344822482079</v>
      </c>
      <c r="CV40" s="55">
        <f t="shared" si="18"/>
        <v>94.681916220845409</v>
      </c>
      <c r="CW40" s="55">
        <f t="shared" si="5"/>
        <v>7.2660019876932189</v>
      </c>
      <c r="CX40" s="55">
        <f t="shared" si="19"/>
        <v>36.879776278784547</v>
      </c>
      <c r="CY40" s="55">
        <f t="shared" si="6"/>
        <v>3.3964179230720433</v>
      </c>
      <c r="CZ40" s="55">
        <f t="shared" si="20"/>
        <v>67.640883043285186</v>
      </c>
      <c r="DA40" s="55">
        <f t="shared" si="21"/>
        <v>79.072117316191239</v>
      </c>
      <c r="DB40" s="55">
        <f t="shared" si="7"/>
        <v>66.259457402042671</v>
      </c>
      <c r="DC40" s="55">
        <f t="shared" si="22"/>
        <v>145.33157471823392</v>
      </c>
      <c r="DD40" s="55">
        <f t="shared" si="8"/>
        <v>200.36059715379247</v>
      </c>
      <c r="DE40" s="55">
        <f t="shared" si="23"/>
        <v>3.8653126387684762</v>
      </c>
      <c r="DF40" s="55">
        <f t="shared" si="9"/>
        <v>6.6175699393119194</v>
      </c>
      <c r="DG40" s="55">
        <f t="shared" si="10"/>
        <v>6.7941680235139881</v>
      </c>
      <c r="DH40" s="55">
        <f t="shared" si="24"/>
        <v>13.411737962825907</v>
      </c>
      <c r="DI40" s="55">
        <f t="shared" si="11"/>
        <v>207.21228140661015</v>
      </c>
    </row>
    <row r="41" spans="1:113">
      <c r="A41" s="7" t="s">
        <v>315</v>
      </c>
      <c r="B41" s="3" t="s">
        <v>316</v>
      </c>
      <c r="C41" s="3" t="s">
        <v>317</v>
      </c>
      <c r="D41" s="4">
        <v>2829</v>
      </c>
      <c r="E41" s="5">
        <v>0</v>
      </c>
      <c r="F41" s="5">
        <v>0</v>
      </c>
      <c r="G41" s="5">
        <v>0</v>
      </c>
      <c r="H41" s="27">
        <v>0</v>
      </c>
      <c r="I41" s="27">
        <v>0</v>
      </c>
      <c r="J41" s="27">
        <v>0</v>
      </c>
      <c r="K41" s="27">
        <v>0</v>
      </c>
      <c r="L41" s="27">
        <v>31820</v>
      </c>
      <c r="M41" s="27">
        <v>5062</v>
      </c>
      <c r="N41" s="27">
        <v>0</v>
      </c>
      <c r="O41" s="27">
        <v>0</v>
      </c>
      <c r="P41" s="27">
        <v>87162</v>
      </c>
      <c r="Q41" s="27">
        <v>0</v>
      </c>
      <c r="R41" s="27">
        <v>28880</v>
      </c>
      <c r="S41" s="27">
        <v>0</v>
      </c>
      <c r="T41" s="24">
        <v>0</v>
      </c>
      <c r="U41" s="27">
        <v>0</v>
      </c>
      <c r="V41" s="5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96</v>
      </c>
      <c r="AB41" s="5">
        <v>0</v>
      </c>
      <c r="AC41" s="5">
        <v>0</v>
      </c>
      <c r="AD41" s="5">
        <v>0</v>
      </c>
      <c r="AE41" s="27">
        <v>0</v>
      </c>
      <c r="AF41" s="5">
        <v>0</v>
      </c>
      <c r="AG41" s="5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5">
        <v>0</v>
      </c>
      <c r="AN41" s="5">
        <v>0</v>
      </c>
      <c r="AO41" s="5">
        <v>0</v>
      </c>
      <c r="AP41" s="27">
        <v>0</v>
      </c>
      <c r="AQ41" s="5">
        <v>0</v>
      </c>
      <c r="AR41" s="5">
        <v>0</v>
      </c>
      <c r="AS41" s="5">
        <v>0</v>
      </c>
      <c r="AT41" s="27">
        <v>102293</v>
      </c>
      <c r="AU41" s="27">
        <v>0</v>
      </c>
      <c r="AV41" s="27">
        <v>0</v>
      </c>
      <c r="AW41" s="27">
        <v>30700</v>
      </c>
      <c r="AX41" s="32">
        <v>0</v>
      </c>
      <c r="AY41" s="32">
        <v>0</v>
      </c>
      <c r="AZ41" s="32">
        <v>0</v>
      </c>
      <c r="BA41" s="32">
        <v>0</v>
      </c>
      <c r="BB41" s="27">
        <v>0</v>
      </c>
      <c r="BC41" s="27">
        <v>0</v>
      </c>
      <c r="BD41" s="27">
        <v>0</v>
      </c>
      <c r="BE41" s="27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175380</v>
      </c>
      <c r="BP41" s="47">
        <v>0</v>
      </c>
      <c r="BQ41" s="27">
        <v>0</v>
      </c>
      <c r="BR41" s="27">
        <v>0</v>
      </c>
      <c r="BS41" s="27">
        <v>38020</v>
      </c>
      <c r="BT41" s="36">
        <v>0</v>
      </c>
      <c r="BU41" s="39">
        <v>1149464</v>
      </c>
      <c r="BV41" s="39">
        <v>1149464</v>
      </c>
      <c r="BW41" s="43">
        <v>0</v>
      </c>
      <c r="BX41" s="36">
        <v>0</v>
      </c>
      <c r="BY41" s="43">
        <v>11575</v>
      </c>
      <c r="BZ41" s="5">
        <v>0</v>
      </c>
      <c r="CA41" s="5">
        <v>0</v>
      </c>
      <c r="CB41" s="6">
        <v>4750</v>
      </c>
      <c r="CC41" s="27">
        <v>0</v>
      </c>
      <c r="CD41" s="36">
        <v>4750</v>
      </c>
      <c r="CE41" s="36">
        <v>40</v>
      </c>
      <c r="CF41" s="35">
        <v>0</v>
      </c>
      <c r="CG41" s="43">
        <v>0</v>
      </c>
      <c r="CH41" s="47">
        <v>0</v>
      </c>
      <c r="CI41" s="55">
        <f t="shared" si="0"/>
        <v>499413</v>
      </c>
      <c r="CJ41" s="55">
        <f t="shared" si="12"/>
        <v>1149464</v>
      </c>
      <c r="CK41" s="55">
        <f t="shared" si="13"/>
        <v>4790</v>
      </c>
      <c r="CL41" s="55">
        <f t="shared" si="14"/>
        <v>0</v>
      </c>
      <c r="CM41" s="55">
        <f t="shared" si="15"/>
        <v>1653667</v>
      </c>
      <c r="CN41" s="59">
        <f t="shared" si="16"/>
        <v>30.200336585298011</v>
      </c>
      <c r="CO41" s="59">
        <v>30.200336585298011</v>
      </c>
      <c r="CP41" s="59">
        <v>30.200336585298011</v>
      </c>
      <c r="CQ41" s="55">
        <f t="shared" si="1"/>
        <v>584.54118062919758</v>
      </c>
      <c r="CR41" s="55">
        <f t="shared" si="17"/>
        <v>1665242</v>
      </c>
      <c r="CS41" s="55">
        <f t="shared" si="2"/>
        <v>588.63273241428067</v>
      </c>
      <c r="CT41" s="55">
        <f t="shared" si="3"/>
        <v>1665242</v>
      </c>
      <c r="CU41" s="55">
        <f t="shared" si="4"/>
        <v>588.63273241428067</v>
      </c>
      <c r="CV41" s="55">
        <f t="shared" si="18"/>
        <v>47.40650406504065</v>
      </c>
      <c r="CW41" s="55">
        <f t="shared" si="5"/>
        <v>1.7893248497702368</v>
      </c>
      <c r="CX41" s="55">
        <f t="shared" si="19"/>
        <v>10.208554259455639</v>
      </c>
      <c r="CY41" s="55">
        <f t="shared" si="6"/>
        <v>0</v>
      </c>
      <c r="CZ41" s="55">
        <f t="shared" si="20"/>
        <v>61.993637327677625</v>
      </c>
      <c r="DA41" s="55">
        <f t="shared" si="21"/>
        <v>0</v>
      </c>
      <c r="DB41" s="55">
        <f t="shared" si="7"/>
        <v>13.439377872039589</v>
      </c>
      <c r="DC41" s="55">
        <f t="shared" si="22"/>
        <v>13.439377872039589</v>
      </c>
      <c r="DD41" s="55">
        <f t="shared" si="8"/>
        <v>406.31459879816191</v>
      </c>
      <c r="DE41" s="55">
        <f t="shared" si="23"/>
        <v>3.3934252386002124E-2</v>
      </c>
      <c r="DF41" s="55">
        <f t="shared" si="9"/>
        <v>0</v>
      </c>
      <c r="DG41" s="55">
        <f t="shared" si="10"/>
        <v>1.67903852951573</v>
      </c>
      <c r="DH41" s="55">
        <f t="shared" si="24"/>
        <v>1.67903852951573</v>
      </c>
      <c r="DI41" s="55">
        <f t="shared" si="11"/>
        <v>408.00777659950512</v>
      </c>
    </row>
    <row r="42" spans="1:113">
      <c r="A42" s="7" t="s">
        <v>461</v>
      </c>
      <c r="B42" s="3" t="s">
        <v>316</v>
      </c>
      <c r="C42" s="3" t="s">
        <v>462</v>
      </c>
      <c r="D42" s="4">
        <v>1022</v>
      </c>
      <c r="E42" s="5">
        <v>0</v>
      </c>
      <c r="F42" s="5">
        <v>0</v>
      </c>
      <c r="G42" s="5">
        <v>0</v>
      </c>
      <c r="H42" s="28">
        <v>21</v>
      </c>
      <c r="I42" s="28">
        <v>0</v>
      </c>
      <c r="J42" s="28">
        <v>0</v>
      </c>
      <c r="K42" s="28">
        <v>0</v>
      </c>
      <c r="L42" s="28">
        <v>15942</v>
      </c>
      <c r="M42" s="28">
        <v>28666</v>
      </c>
      <c r="N42" s="28">
        <v>0</v>
      </c>
      <c r="O42" s="28">
        <v>4862</v>
      </c>
      <c r="P42" s="28">
        <v>0</v>
      </c>
      <c r="Q42" s="28">
        <v>0</v>
      </c>
      <c r="R42" s="28">
        <v>30841</v>
      </c>
      <c r="S42" s="28">
        <v>0</v>
      </c>
      <c r="T42" s="24">
        <v>0</v>
      </c>
      <c r="U42" s="28">
        <v>1116</v>
      </c>
      <c r="V42" s="5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5">
        <v>0</v>
      </c>
      <c r="AC42" s="5">
        <v>0</v>
      </c>
      <c r="AD42" s="5">
        <v>0</v>
      </c>
      <c r="AE42" s="28">
        <v>0</v>
      </c>
      <c r="AF42" s="5">
        <v>0</v>
      </c>
      <c r="AG42" s="5">
        <v>0</v>
      </c>
      <c r="AH42" s="28">
        <v>0</v>
      </c>
      <c r="AI42" s="28">
        <v>7180</v>
      </c>
      <c r="AJ42" s="28">
        <v>0</v>
      </c>
      <c r="AK42" s="28">
        <v>0</v>
      </c>
      <c r="AL42" s="28">
        <v>1240</v>
      </c>
      <c r="AM42" s="5">
        <v>0</v>
      </c>
      <c r="AN42" s="5">
        <v>0</v>
      </c>
      <c r="AO42" s="5">
        <v>0</v>
      </c>
      <c r="AP42" s="28">
        <v>0</v>
      </c>
      <c r="AQ42" s="5">
        <v>0</v>
      </c>
      <c r="AR42" s="5">
        <v>0</v>
      </c>
      <c r="AS42" s="5">
        <v>0</v>
      </c>
      <c r="AT42" s="28">
        <v>28773</v>
      </c>
      <c r="AU42" s="28">
        <v>3060</v>
      </c>
      <c r="AV42" s="28">
        <v>92300</v>
      </c>
      <c r="AW42" s="28">
        <v>1637</v>
      </c>
      <c r="AX42" s="32">
        <v>0</v>
      </c>
      <c r="AY42" s="32">
        <v>0</v>
      </c>
      <c r="AZ42" s="32">
        <v>0</v>
      </c>
      <c r="BA42" s="32">
        <v>0</v>
      </c>
      <c r="BB42" s="28">
        <v>48</v>
      </c>
      <c r="BC42" s="28">
        <v>1768</v>
      </c>
      <c r="BD42" s="28">
        <v>368</v>
      </c>
      <c r="BE42" s="28">
        <v>0</v>
      </c>
      <c r="BF42" s="24">
        <v>0</v>
      </c>
      <c r="BG42" s="24">
        <v>0</v>
      </c>
      <c r="BH42" s="24">
        <v>0</v>
      </c>
      <c r="BI42" s="24">
        <v>14</v>
      </c>
      <c r="BJ42" s="24">
        <v>0</v>
      </c>
      <c r="BK42" s="28">
        <v>640</v>
      </c>
      <c r="BL42" s="28">
        <v>0</v>
      </c>
      <c r="BM42" s="28">
        <v>3035</v>
      </c>
      <c r="BN42" s="28">
        <v>3408</v>
      </c>
      <c r="BO42" s="28">
        <v>12352</v>
      </c>
      <c r="BP42" s="47">
        <v>0</v>
      </c>
      <c r="BQ42" s="28">
        <v>5889</v>
      </c>
      <c r="BR42" s="28">
        <v>5036</v>
      </c>
      <c r="BS42" s="28">
        <v>47020</v>
      </c>
      <c r="BT42" s="36">
        <v>0</v>
      </c>
      <c r="BU42" s="39">
        <v>81012</v>
      </c>
      <c r="BV42" s="39">
        <v>81012</v>
      </c>
      <c r="BW42" s="43">
        <v>0</v>
      </c>
      <c r="BX42" s="36">
        <v>0</v>
      </c>
      <c r="BY42" s="43">
        <v>7565</v>
      </c>
      <c r="BZ42" s="5">
        <v>0</v>
      </c>
      <c r="CA42" s="5">
        <v>0</v>
      </c>
      <c r="CB42" s="6">
        <v>4730</v>
      </c>
      <c r="CC42" s="28">
        <v>4730</v>
      </c>
      <c r="CD42" s="36">
        <v>0</v>
      </c>
      <c r="CE42" s="36">
        <v>184</v>
      </c>
      <c r="CF42" s="35">
        <v>0</v>
      </c>
      <c r="CG42" s="43">
        <v>0</v>
      </c>
      <c r="CH42" s="47">
        <v>0</v>
      </c>
      <c r="CI42" s="55">
        <f t="shared" si="0"/>
        <v>299932</v>
      </c>
      <c r="CJ42" s="55">
        <f t="shared" si="12"/>
        <v>81012</v>
      </c>
      <c r="CK42" s="55">
        <f t="shared" si="13"/>
        <v>184</v>
      </c>
      <c r="CL42" s="55">
        <f t="shared" si="14"/>
        <v>14</v>
      </c>
      <c r="CM42" s="55">
        <f t="shared" si="15"/>
        <v>381142</v>
      </c>
      <c r="CN42" s="59">
        <f t="shared" si="16"/>
        <v>78.692980568921826</v>
      </c>
      <c r="CO42" s="59">
        <v>78.692980568921826</v>
      </c>
      <c r="CP42" s="59">
        <v>78.692980568921826</v>
      </c>
      <c r="CQ42" s="55">
        <f t="shared" si="1"/>
        <v>372.93737769080235</v>
      </c>
      <c r="CR42" s="55">
        <f t="shared" si="17"/>
        <v>388707</v>
      </c>
      <c r="CS42" s="55">
        <f t="shared" si="2"/>
        <v>380.33953033268102</v>
      </c>
      <c r="CT42" s="55">
        <f t="shared" si="3"/>
        <v>388707</v>
      </c>
      <c r="CU42" s="55">
        <f t="shared" si="4"/>
        <v>380.33953033268102</v>
      </c>
      <c r="CV42" s="55">
        <f t="shared" si="18"/>
        <v>43.752446183953033</v>
      </c>
      <c r="CW42" s="55">
        <f t="shared" si="5"/>
        <v>33.81115459882583</v>
      </c>
      <c r="CX42" s="55">
        <f t="shared" si="19"/>
        <v>33.171232876712331</v>
      </c>
      <c r="CY42" s="55">
        <f t="shared" si="6"/>
        <v>9.6849315068493151</v>
      </c>
      <c r="CZ42" s="55">
        <f t="shared" si="20"/>
        <v>12.08610567514677</v>
      </c>
      <c r="DA42" s="55">
        <f t="shared" si="21"/>
        <v>90.313111545988264</v>
      </c>
      <c r="DB42" s="55">
        <f t="shared" si="7"/>
        <v>46.007827788649706</v>
      </c>
      <c r="DC42" s="55">
        <f t="shared" si="22"/>
        <v>136.32093933463796</v>
      </c>
      <c r="DD42" s="55">
        <f t="shared" si="8"/>
        <v>79.268101761252453</v>
      </c>
      <c r="DE42" s="55">
        <f t="shared" si="23"/>
        <v>8.081213307240704</v>
      </c>
      <c r="DF42" s="55">
        <f t="shared" si="9"/>
        <v>4.6281800391389432</v>
      </c>
      <c r="DG42" s="55">
        <f t="shared" si="10"/>
        <v>0</v>
      </c>
      <c r="DH42" s="55">
        <f t="shared" si="24"/>
        <v>4.6281800391389432</v>
      </c>
      <c r="DI42" s="55">
        <f t="shared" si="11"/>
        <v>79.448140900195696</v>
      </c>
    </row>
    <row r="43" spans="1:113">
      <c r="A43" s="7" t="s">
        <v>368</v>
      </c>
      <c r="B43" s="3" t="s">
        <v>316</v>
      </c>
      <c r="C43" s="3" t="s">
        <v>369</v>
      </c>
      <c r="D43" s="4">
        <v>2167</v>
      </c>
      <c r="E43" s="5">
        <v>0</v>
      </c>
      <c r="F43" s="5">
        <v>0</v>
      </c>
      <c r="G43" s="5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16995</v>
      </c>
      <c r="M43" s="27">
        <v>34515</v>
      </c>
      <c r="N43" s="27">
        <v>5400</v>
      </c>
      <c r="O43" s="27">
        <v>3794</v>
      </c>
      <c r="P43" s="27">
        <v>13159</v>
      </c>
      <c r="Q43" s="27">
        <v>0</v>
      </c>
      <c r="R43" s="27">
        <v>50764</v>
      </c>
      <c r="S43" s="27">
        <v>0</v>
      </c>
      <c r="T43" s="24">
        <v>0</v>
      </c>
      <c r="U43" s="27">
        <v>957</v>
      </c>
      <c r="V43" s="5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5">
        <v>0</v>
      </c>
      <c r="AC43" s="5">
        <v>0</v>
      </c>
      <c r="AD43" s="5">
        <v>0</v>
      </c>
      <c r="AE43" s="27">
        <v>0</v>
      </c>
      <c r="AF43" s="5">
        <v>0</v>
      </c>
      <c r="AG43" s="5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5">
        <v>0</v>
      </c>
      <c r="AN43" s="5">
        <v>0</v>
      </c>
      <c r="AO43" s="5">
        <v>0</v>
      </c>
      <c r="AP43" s="27">
        <v>5168</v>
      </c>
      <c r="AQ43" s="5">
        <v>0</v>
      </c>
      <c r="AR43" s="5">
        <v>0</v>
      </c>
      <c r="AS43" s="5">
        <v>0</v>
      </c>
      <c r="AT43" s="27">
        <v>79138</v>
      </c>
      <c r="AU43" s="27">
        <v>0</v>
      </c>
      <c r="AV43" s="27">
        <v>89329</v>
      </c>
      <c r="AW43" s="27">
        <v>7860</v>
      </c>
      <c r="AX43" s="32">
        <v>0</v>
      </c>
      <c r="AY43" s="32">
        <v>0</v>
      </c>
      <c r="AZ43" s="32">
        <v>0</v>
      </c>
      <c r="BA43" s="32">
        <v>0</v>
      </c>
      <c r="BB43" s="27">
        <v>32</v>
      </c>
      <c r="BC43" s="27">
        <v>2205</v>
      </c>
      <c r="BD43" s="27">
        <v>932</v>
      </c>
      <c r="BE43" s="27">
        <v>60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7">
        <v>526</v>
      </c>
      <c r="BL43" s="27">
        <v>0</v>
      </c>
      <c r="BM43" s="27">
        <v>2553</v>
      </c>
      <c r="BN43" s="27">
        <v>3269</v>
      </c>
      <c r="BO43" s="27">
        <v>19353</v>
      </c>
      <c r="BP43" s="47">
        <v>0</v>
      </c>
      <c r="BQ43" s="27">
        <v>0</v>
      </c>
      <c r="BR43" s="27">
        <v>825</v>
      </c>
      <c r="BS43" s="27">
        <v>72737</v>
      </c>
      <c r="BT43" s="36">
        <v>0</v>
      </c>
      <c r="BU43" s="39">
        <v>531267</v>
      </c>
      <c r="BV43" s="39">
        <v>531267</v>
      </c>
      <c r="BW43" s="43">
        <v>0</v>
      </c>
      <c r="BX43" s="36">
        <v>0</v>
      </c>
      <c r="BY43" s="43">
        <v>3624</v>
      </c>
      <c r="BZ43" s="5">
        <v>0</v>
      </c>
      <c r="CA43" s="5">
        <v>0</v>
      </c>
      <c r="CB43" s="6">
        <v>12474</v>
      </c>
      <c r="CC43" s="27">
        <v>12474</v>
      </c>
      <c r="CD43" s="36">
        <v>14271</v>
      </c>
      <c r="CE43" s="36">
        <v>240</v>
      </c>
      <c r="CF43" s="35">
        <v>0</v>
      </c>
      <c r="CG43" s="43">
        <v>0</v>
      </c>
      <c r="CH43" s="47">
        <v>0</v>
      </c>
      <c r="CI43" s="55">
        <f t="shared" si="0"/>
        <v>422045</v>
      </c>
      <c r="CJ43" s="55">
        <f t="shared" si="12"/>
        <v>531267</v>
      </c>
      <c r="CK43" s="55">
        <f t="shared" si="13"/>
        <v>14511</v>
      </c>
      <c r="CL43" s="55">
        <f t="shared" si="14"/>
        <v>0</v>
      </c>
      <c r="CM43" s="55">
        <f t="shared" si="15"/>
        <v>967823</v>
      </c>
      <c r="CN43" s="59">
        <f t="shared" si="16"/>
        <v>43.607663798029186</v>
      </c>
      <c r="CO43" s="59">
        <v>43.607663798029186</v>
      </c>
      <c r="CP43" s="59">
        <v>43.607663798029186</v>
      </c>
      <c r="CQ43" s="55">
        <f t="shared" si="1"/>
        <v>446.61882787263499</v>
      </c>
      <c r="CR43" s="55">
        <f t="shared" si="17"/>
        <v>971447</v>
      </c>
      <c r="CS43" s="55">
        <f t="shared" si="2"/>
        <v>448.29118597138904</v>
      </c>
      <c r="CT43" s="55">
        <f t="shared" si="3"/>
        <v>971447</v>
      </c>
      <c r="CU43" s="55">
        <f t="shared" si="4"/>
        <v>448.29118597138904</v>
      </c>
      <c r="CV43" s="55">
        <f t="shared" si="18"/>
        <v>44.36225196123673</v>
      </c>
      <c r="CW43" s="55">
        <f t="shared" si="5"/>
        <v>15.927549607752653</v>
      </c>
      <c r="CX43" s="55">
        <f t="shared" si="19"/>
        <v>23.425934471619751</v>
      </c>
      <c r="CY43" s="55">
        <f t="shared" si="6"/>
        <v>2.1315182279649285</v>
      </c>
      <c r="CZ43" s="55">
        <f t="shared" si="20"/>
        <v>11.422704199353946</v>
      </c>
      <c r="DA43" s="55">
        <f t="shared" si="21"/>
        <v>41.222427318874018</v>
      </c>
      <c r="DB43" s="55">
        <f t="shared" si="7"/>
        <v>33.565759113982466</v>
      </c>
      <c r="DC43" s="55">
        <f t="shared" si="22"/>
        <v>74.788186432856492</v>
      </c>
      <c r="DD43" s="55">
        <f t="shared" si="8"/>
        <v>245.16243654822335</v>
      </c>
      <c r="DE43" s="55">
        <f t="shared" si="23"/>
        <v>3.7189663128749424</v>
      </c>
      <c r="DF43" s="55">
        <f t="shared" si="9"/>
        <v>5.7563451776649748</v>
      </c>
      <c r="DG43" s="55">
        <f t="shared" si="10"/>
        <v>6.5856022150438394</v>
      </c>
      <c r="DH43" s="55">
        <f t="shared" si="24"/>
        <v>12.341947392708814</v>
      </c>
      <c r="DI43" s="55">
        <f t="shared" si="11"/>
        <v>251.85879095523765</v>
      </c>
    </row>
    <row r="44" spans="1:113">
      <c r="A44" s="7" t="s">
        <v>366</v>
      </c>
      <c r="B44" s="3" t="s">
        <v>316</v>
      </c>
      <c r="C44" s="3" t="s">
        <v>367</v>
      </c>
      <c r="D44" s="4">
        <v>660</v>
      </c>
      <c r="E44" s="5">
        <v>0</v>
      </c>
      <c r="F44" s="5">
        <v>0</v>
      </c>
      <c r="G44" s="5">
        <v>0</v>
      </c>
      <c r="H44" s="27">
        <v>0</v>
      </c>
      <c r="I44" s="27">
        <v>0</v>
      </c>
      <c r="J44" s="27">
        <v>0</v>
      </c>
      <c r="K44" s="27">
        <v>0</v>
      </c>
      <c r="L44" s="27">
        <v>7296</v>
      </c>
      <c r="M44" s="27">
        <v>23394</v>
      </c>
      <c r="N44" s="27">
        <v>1000</v>
      </c>
      <c r="O44" s="27">
        <v>2439</v>
      </c>
      <c r="P44" s="27">
        <v>447</v>
      </c>
      <c r="Q44" s="27">
        <v>0</v>
      </c>
      <c r="R44" s="27">
        <v>23788</v>
      </c>
      <c r="S44" s="27">
        <v>0</v>
      </c>
      <c r="T44" s="24">
        <v>0</v>
      </c>
      <c r="U44" s="27">
        <v>239</v>
      </c>
      <c r="V44" s="5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5">
        <v>0</v>
      </c>
      <c r="AC44" s="5">
        <v>0</v>
      </c>
      <c r="AD44" s="5">
        <v>0</v>
      </c>
      <c r="AE44" s="27">
        <v>0</v>
      </c>
      <c r="AF44" s="5">
        <v>0</v>
      </c>
      <c r="AG44" s="5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5">
        <v>0</v>
      </c>
      <c r="AN44" s="5">
        <v>0</v>
      </c>
      <c r="AO44" s="5">
        <v>0</v>
      </c>
      <c r="AP44" s="27">
        <v>1291</v>
      </c>
      <c r="AQ44" s="5">
        <v>0</v>
      </c>
      <c r="AR44" s="5">
        <v>0</v>
      </c>
      <c r="AS44" s="5">
        <v>0</v>
      </c>
      <c r="AT44" s="27">
        <v>29572</v>
      </c>
      <c r="AU44" s="27">
        <v>0</v>
      </c>
      <c r="AV44" s="27">
        <v>46558</v>
      </c>
      <c r="AW44" s="27">
        <v>0</v>
      </c>
      <c r="AX44" s="32">
        <v>0</v>
      </c>
      <c r="AY44" s="32">
        <v>0</v>
      </c>
      <c r="AZ44" s="32">
        <v>0</v>
      </c>
      <c r="BA44" s="32">
        <v>0</v>
      </c>
      <c r="BB44" s="27">
        <v>8</v>
      </c>
      <c r="BC44" s="27">
        <v>549</v>
      </c>
      <c r="BD44" s="27">
        <v>352</v>
      </c>
      <c r="BE44" s="27">
        <v>15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7">
        <v>133</v>
      </c>
      <c r="BL44" s="27">
        <v>0</v>
      </c>
      <c r="BM44" s="27">
        <v>636</v>
      </c>
      <c r="BN44" s="27">
        <v>818</v>
      </c>
      <c r="BO44" s="27">
        <v>3638</v>
      </c>
      <c r="BP44" s="47">
        <v>0</v>
      </c>
      <c r="BQ44" s="27">
        <v>0</v>
      </c>
      <c r="BR44" s="27">
        <v>206</v>
      </c>
      <c r="BS44" s="27">
        <v>16125</v>
      </c>
      <c r="BT44" s="36">
        <v>0</v>
      </c>
      <c r="BU44" s="39">
        <v>195334</v>
      </c>
      <c r="BV44" s="39">
        <v>195334</v>
      </c>
      <c r="BW44" s="43">
        <v>0</v>
      </c>
      <c r="BX44" s="36">
        <v>0</v>
      </c>
      <c r="BY44" s="43">
        <v>2075</v>
      </c>
      <c r="BZ44" s="5">
        <v>0</v>
      </c>
      <c r="CA44" s="5">
        <v>0</v>
      </c>
      <c r="CB44" s="6">
        <v>3117</v>
      </c>
      <c r="CC44" s="27">
        <v>3117</v>
      </c>
      <c r="CD44" s="36">
        <v>3567</v>
      </c>
      <c r="CE44" s="36">
        <v>0</v>
      </c>
      <c r="CF44" s="35">
        <v>0</v>
      </c>
      <c r="CG44" s="43">
        <v>0</v>
      </c>
      <c r="CH44" s="47">
        <v>0</v>
      </c>
      <c r="CI44" s="55">
        <f t="shared" si="0"/>
        <v>161621</v>
      </c>
      <c r="CJ44" s="55">
        <f t="shared" si="12"/>
        <v>195334</v>
      </c>
      <c r="CK44" s="55">
        <f t="shared" si="13"/>
        <v>3567</v>
      </c>
      <c r="CL44" s="55">
        <f t="shared" si="14"/>
        <v>0</v>
      </c>
      <c r="CM44" s="55">
        <f t="shared" si="15"/>
        <v>360522</v>
      </c>
      <c r="CN44" s="59">
        <f t="shared" si="16"/>
        <v>44.829719129484467</v>
      </c>
      <c r="CO44" s="59">
        <v>44.829719129484467</v>
      </c>
      <c r="CP44" s="59">
        <v>44.829719129484467</v>
      </c>
      <c r="CQ44" s="55">
        <f t="shared" si="1"/>
        <v>546.24545454545455</v>
      </c>
      <c r="CR44" s="55">
        <f t="shared" si="17"/>
        <v>362597</v>
      </c>
      <c r="CS44" s="55">
        <f t="shared" si="2"/>
        <v>549.38939393939393</v>
      </c>
      <c r="CT44" s="55">
        <f t="shared" si="3"/>
        <v>362597</v>
      </c>
      <c r="CU44" s="55">
        <f t="shared" si="4"/>
        <v>549.38939393939393</v>
      </c>
      <c r="CV44" s="55">
        <f t="shared" si="18"/>
        <v>55.860606060606059</v>
      </c>
      <c r="CW44" s="55">
        <f t="shared" si="5"/>
        <v>35.445454545454545</v>
      </c>
      <c r="CX44" s="55">
        <f t="shared" si="19"/>
        <v>36.042424242424239</v>
      </c>
      <c r="CY44" s="55">
        <f t="shared" si="6"/>
        <v>4.0075757575757578</v>
      </c>
      <c r="CZ44" s="55">
        <f t="shared" si="20"/>
        <v>7.0272727272727273</v>
      </c>
      <c r="DA44" s="55">
        <f t="shared" si="21"/>
        <v>70.542424242424246</v>
      </c>
      <c r="DB44" s="55">
        <f t="shared" si="7"/>
        <v>24.431818181818183</v>
      </c>
      <c r="DC44" s="55">
        <f t="shared" si="22"/>
        <v>94.974242424242433</v>
      </c>
      <c r="DD44" s="55">
        <f t="shared" si="8"/>
        <v>295.96060606060604</v>
      </c>
      <c r="DE44" s="55">
        <f t="shared" si="23"/>
        <v>3.0469696969696969</v>
      </c>
      <c r="DF44" s="55">
        <f t="shared" si="9"/>
        <v>4.7227272727272727</v>
      </c>
      <c r="DG44" s="55">
        <f t="shared" si="10"/>
        <v>5.4045454545454543</v>
      </c>
      <c r="DH44" s="55">
        <f t="shared" si="24"/>
        <v>10.127272727272727</v>
      </c>
      <c r="DI44" s="55">
        <f t="shared" si="11"/>
        <v>301.36515151515152</v>
      </c>
    </row>
    <row r="45" spans="1:113">
      <c r="A45" s="7" t="s">
        <v>364</v>
      </c>
      <c r="B45" s="3" t="s">
        <v>316</v>
      </c>
      <c r="C45" s="3" t="s">
        <v>365</v>
      </c>
      <c r="D45" s="4">
        <v>2029</v>
      </c>
      <c r="E45" s="5">
        <v>0</v>
      </c>
      <c r="F45" s="5">
        <v>0</v>
      </c>
      <c r="G45" s="5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918</v>
      </c>
      <c r="M45" s="27">
        <v>57995</v>
      </c>
      <c r="N45" s="27">
        <v>6020</v>
      </c>
      <c r="O45" s="27">
        <v>0</v>
      </c>
      <c r="P45" s="27">
        <v>0</v>
      </c>
      <c r="Q45" s="27">
        <v>0</v>
      </c>
      <c r="R45" s="27">
        <v>60132</v>
      </c>
      <c r="S45" s="27">
        <v>0</v>
      </c>
      <c r="T45" s="24">
        <v>0</v>
      </c>
      <c r="U45" s="27">
        <v>738</v>
      </c>
      <c r="V45" s="5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38</v>
      </c>
      <c r="AB45" s="5">
        <v>0</v>
      </c>
      <c r="AC45" s="5">
        <v>0</v>
      </c>
      <c r="AD45" s="5">
        <v>0</v>
      </c>
      <c r="AE45" s="27">
        <v>0</v>
      </c>
      <c r="AF45" s="5">
        <v>0</v>
      </c>
      <c r="AG45" s="5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5">
        <v>0</v>
      </c>
      <c r="AN45" s="5">
        <v>0</v>
      </c>
      <c r="AO45" s="5">
        <v>0</v>
      </c>
      <c r="AP45" s="27">
        <v>3216</v>
      </c>
      <c r="AQ45" s="5">
        <v>0</v>
      </c>
      <c r="AR45" s="5">
        <v>0</v>
      </c>
      <c r="AS45" s="5">
        <v>0</v>
      </c>
      <c r="AT45" s="27">
        <v>96661</v>
      </c>
      <c r="AU45" s="27">
        <v>0</v>
      </c>
      <c r="AV45" s="27">
        <v>83928</v>
      </c>
      <c r="AW45" s="27">
        <v>5060</v>
      </c>
      <c r="AX45" s="32">
        <v>0</v>
      </c>
      <c r="AY45" s="32">
        <v>0</v>
      </c>
      <c r="AZ45" s="32">
        <v>0</v>
      </c>
      <c r="BA45" s="32">
        <v>0</v>
      </c>
      <c r="BB45" s="27">
        <v>3</v>
      </c>
      <c r="BC45" s="27">
        <v>2642</v>
      </c>
      <c r="BD45" s="27">
        <v>826</v>
      </c>
      <c r="BE45" s="27">
        <v>40</v>
      </c>
      <c r="BF45" s="24">
        <v>284</v>
      </c>
      <c r="BG45" s="24">
        <v>0</v>
      </c>
      <c r="BH45" s="24">
        <v>0</v>
      </c>
      <c r="BI45" s="24">
        <v>0</v>
      </c>
      <c r="BJ45" s="24">
        <v>81</v>
      </c>
      <c r="BK45" s="27">
        <v>79</v>
      </c>
      <c r="BL45" s="27">
        <v>0</v>
      </c>
      <c r="BM45" s="27">
        <v>2342</v>
      </c>
      <c r="BN45" s="27">
        <v>1922</v>
      </c>
      <c r="BO45" s="27">
        <v>18008</v>
      </c>
      <c r="BP45" s="47">
        <v>0</v>
      </c>
      <c r="BQ45" s="27">
        <v>0</v>
      </c>
      <c r="BR45" s="27">
        <v>8847</v>
      </c>
      <c r="BS45" s="27">
        <v>41513</v>
      </c>
      <c r="BT45" s="36">
        <v>0</v>
      </c>
      <c r="BU45" s="39">
        <v>428584</v>
      </c>
      <c r="BV45" s="39">
        <v>428584</v>
      </c>
      <c r="BW45" s="43">
        <v>0</v>
      </c>
      <c r="BX45" s="36">
        <v>0</v>
      </c>
      <c r="BY45" s="43">
        <v>5833</v>
      </c>
      <c r="BZ45" s="5">
        <v>0</v>
      </c>
      <c r="CA45" s="5">
        <v>0</v>
      </c>
      <c r="CB45" s="6">
        <v>1359</v>
      </c>
      <c r="CC45" s="27">
        <v>1359</v>
      </c>
      <c r="CD45" s="36">
        <v>11860</v>
      </c>
      <c r="CE45" s="36">
        <v>100</v>
      </c>
      <c r="CF45" s="35">
        <v>0</v>
      </c>
      <c r="CG45" s="43">
        <v>0</v>
      </c>
      <c r="CH45" s="47">
        <v>0</v>
      </c>
      <c r="CI45" s="55">
        <f t="shared" si="0"/>
        <v>392287</v>
      </c>
      <c r="CJ45" s="55">
        <f t="shared" si="12"/>
        <v>428584</v>
      </c>
      <c r="CK45" s="55">
        <f t="shared" si="13"/>
        <v>11960</v>
      </c>
      <c r="CL45" s="55">
        <f t="shared" si="14"/>
        <v>365</v>
      </c>
      <c r="CM45" s="55">
        <f t="shared" si="15"/>
        <v>833196</v>
      </c>
      <c r="CN45" s="59">
        <f t="shared" si="16"/>
        <v>47.082199146419327</v>
      </c>
      <c r="CO45" s="59">
        <v>47.082199146419327</v>
      </c>
      <c r="CP45" s="59">
        <v>47.082199146419327</v>
      </c>
      <c r="CQ45" s="55">
        <f t="shared" si="1"/>
        <v>410.64366683095119</v>
      </c>
      <c r="CR45" s="55">
        <f t="shared" si="17"/>
        <v>839029</v>
      </c>
      <c r="CS45" s="55">
        <f t="shared" si="2"/>
        <v>413.51848201084277</v>
      </c>
      <c r="CT45" s="55">
        <f t="shared" si="3"/>
        <v>839029</v>
      </c>
      <c r="CU45" s="55">
        <f t="shared" si="4"/>
        <v>413.51848201084277</v>
      </c>
      <c r="CV45" s="55">
        <f t="shared" si="18"/>
        <v>48.092163627402662</v>
      </c>
      <c r="CW45" s="55">
        <f t="shared" si="5"/>
        <v>28.583045835386891</v>
      </c>
      <c r="CX45" s="55">
        <f t="shared" si="19"/>
        <v>29.636274026614096</v>
      </c>
      <c r="CY45" s="55">
        <f t="shared" si="6"/>
        <v>4.3602759980285857</v>
      </c>
      <c r="CZ45" s="55">
        <f t="shared" si="20"/>
        <v>11.84228684080828</v>
      </c>
      <c r="DA45" s="55">
        <f t="shared" si="21"/>
        <v>41.364218827008379</v>
      </c>
      <c r="DB45" s="55">
        <f t="shared" si="7"/>
        <v>20.459832429768358</v>
      </c>
      <c r="DC45" s="55">
        <f t="shared" si="22"/>
        <v>61.824051256776741</v>
      </c>
      <c r="DD45" s="55">
        <f t="shared" si="8"/>
        <v>211.22917693445046</v>
      </c>
      <c r="DE45" s="55">
        <f t="shared" si="23"/>
        <v>3.4238541153277477</v>
      </c>
      <c r="DF45" s="55">
        <f t="shared" si="9"/>
        <v>0.66978807294233611</v>
      </c>
      <c r="DG45" s="55">
        <f t="shared" si="10"/>
        <v>5.8452439625431243</v>
      </c>
      <c r="DH45" s="55">
        <f t="shared" si="24"/>
        <v>6.5150320354854605</v>
      </c>
      <c r="DI45" s="55">
        <f t="shared" si="11"/>
        <v>217.123706259241</v>
      </c>
    </row>
    <row r="46" spans="1:113">
      <c r="A46" s="7" t="s">
        <v>362</v>
      </c>
      <c r="B46" s="3" t="s">
        <v>316</v>
      </c>
      <c r="C46" s="3" t="s">
        <v>363</v>
      </c>
      <c r="D46" s="4">
        <v>6925</v>
      </c>
      <c r="E46" s="5">
        <v>0</v>
      </c>
      <c r="F46" s="5">
        <v>0</v>
      </c>
      <c r="G46" s="5">
        <v>0</v>
      </c>
      <c r="H46" s="28">
        <v>112</v>
      </c>
      <c r="I46" s="28">
        <v>0</v>
      </c>
      <c r="J46" s="28">
        <v>0</v>
      </c>
      <c r="K46" s="28">
        <v>0</v>
      </c>
      <c r="L46" s="28">
        <v>112454</v>
      </c>
      <c r="M46" s="28">
        <v>215720</v>
      </c>
      <c r="N46" s="28">
        <v>1</v>
      </c>
      <c r="O46" s="28">
        <v>23848</v>
      </c>
      <c r="P46" s="28">
        <v>0</v>
      </c>
      <c r="Q46" s="28">
        <v>0</v>
      </c>
      <c r="R46" s="28">
        <v>176917</v>
      </c>
      <c r="S46" s="28">
        <v>0</v>
      </c>
      <c r="T46" s="24">
        <v>0</v>
      </c>
      <c r="U46" s="28">
        <v>946</v>
      </c>
      <c r="V46" s="5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5">
        <v>0</v>
      </c>
      <c r="AC46" s="5">
        <v>0</v>
      </c>
      <c r="AD46" s="5">
        <v>0</v>
      </c>
      <c r="AE46" s="28">
        <v>0</v>
      </c>
      <c r="AF46" s="5">
        <v>0</v>
      </c>
      <c r="AG46" s="5">
        <v>0</v>
      </c>
      <c r="AH46" s="28">
        <v>0</v>
      </c>
      <c r="AI46" s="28">
        <v>3362</v>
      </c>
      <c r="AJ46" s="28">
        <v>0</v>
      </c>
      <c r="AK46" s="28">
        <v>0</v>
      </c>
      <c r="AL46" s="28">
        <v>0</v>
      </c>
      <c r="AM46" s="4">
        <v>70</v>
      </c>
      <c r="AN46" s="4">
        <v>54</v>
      </c>
      <c r="AO46" s="5">
        <v>0</v>
      </c>
      <c r="AP46" s="28">
        <v>0</v>
      </c>
      <c r="AQ46" s="5">
        <v>0</v>
      </c>
      <c r="AR46" s="5">
        <v>0</v>
      </c>
      <c r="AS46" s="5">
        <v>0</v>
      </c>
      <c r="AT46" s="28">
        <v>278010</v>
      </c>
      <c r="AU46" s="28">
        <v>0</v>
      </c>
      <c r="AV46" s="28">
        <v>625180</v>
      </c>
      <c r="AW46" s="28">
        <v>9205</v>
      </c>
      <c r="AX46" s="32">
        <v>20</v>
      </c>
      <c r="AY46" s="32">
        <v>0</v>
      </c>
      <c r="AZ46" s="32">
        <v>0</v>
      </c>
      <c r="BA46" s="32">
        <v>5</v>
      </c>
      <c r="BB46" s="28">
        <v>50</v>
      </c>
      <c r="BC46" s="28">
        <v>3890</v>
      </c>
      <c r="BD46" s="28">
        <v>1301</v>
      </c>
      <c r="BE46" s="28">
        <v>101</v>
      </c>
      <c r="BF46" s="24">
        <v>670</v>
      </c>
      <c r="BG46" s="24">
        <v>0</v>
      </c>
      <c r="BH46" s="24">
        <v>3</v>
      </c>
      <c r="BI46" s="24">
        <v>259</v>
      </c>
      <c r="BJ46" s="24">
        <v>0</v>
      </c>
      <c r="BK46" s="28">
        <v>627</v>
      </c>
      <c r="BL46" s="28">
        <v>326</v>
      </c>
      <c r="BM46" s="28">
        <v>7862</v>
      </c>
      <c r="BN46" s="28">
        <v>11732</v>
      </c>
      <c r="BO46" s="28">
        <v>41883</v>
      </c>
      <c r="BP46" s="47">
        <v>0</v>
      </c>
      <c r="BQ46" s="28">
        <v>0</v>
      </c>
      <c r="BR46" s="28">
        <v>8916</v>
      </c>
      <c r="BS46" s="28">
        <v>626237</v>
      </c>
      <c r="BT46" s="36">
        <v>0</v>
      </c>
      <c r="BU46" s="39">
        <v>811280</v>
      </c>
      <c r="BV46" s="39">
        <v>811280</v>
      </c>
      <c r="BW46" s="43">
        <v>0</v>
      </c>
      <c r="BX46" s="36">
        <v>1040</v>
      </c>
      <c r="BY46" s="43">
        <v>130420</v>
      </c>
      <c r="BZ46" s="5">
        <v>0</v>
      </c>
      <c r="CA46" s="5">
        <v>0</v>
      </c>
      <c r="CB46" s="6">
        <v>23555</v>
      </c>
      <c r="CC46" s="28">
        <v>0</v>
      </c>
      <c r="CD46" s="36">
        <v>23555</v>
      </c>
      <c r="CE46" s="36">
        <v>680</v>
      </c>
      <c r="CF46" s="35">
        <v>0</v>
      </c>
      <c r="CG46" s="43">
        <v>0</v>
      </c>
      <c r="CH46" s="47">
        <v>0</v>
      </c>
      <c r="CI46" s="55">
        <f t="shared" si="0"/>
        <v>2148680</v>
      </c>
      <c r="CJ46" s="55">
        <f t="shared" si="12"/>
        <v>811280</v>
      </c>
      <c r="CK46" s="55">
        <f t="shared" si="13"/>
        <v>25275</v>
      </c>
      <c r="CL46" s="55">
        <f t="shared" si="14"/>
        <v>957</v>
      </c>
      <c r="CM46" s="55">
        <f t="shared" si="15"/>
        <v>2986192</v>
      </c>
      <c r="CN46" s="59">
        <f t="shared" si="16"/>
        <v>71.953846236276846</v>
      </c>
      <c r="CO46" s="59">
        <v>71.953846236276846</v>
      </c>
      <c r="CP46" s="59">
        <v>71.953846236276846</v>
      </c>
      <c r="CQ46" s="55">
        <f t="shared" si="1"/>
        <v>431.21906137184118</v>
      </c>
      <c r="CR46" s="55">
        <f t="shared" si="17"/>
        <v>3116612</v>
      </c>
      <c r="CS46" s="55">
        <f t="shared" si="2"/>
        <v>450.05227436823105</v>
      </c>
      <c r="CT46" s="55">
        <f t="shared" si="3"/>
        <v>3116612</v>
      </c>
      <c r="CU46" s="55">
        <f t="shared" si="4"/>
        <v>450.05227436823105</v>
      </c>
      <c r="CV46" s="55">
        <f t="shared" si="18"/>
        <v>56.384693140794226</v>
      </c>
      <c r="CW46" s="55">
        <f t="shared" si="5"/>
        <v>31.150902527075811</v>
      </c>
      <c r="CX46" s="55">
        <f t="shared" si="19"/>
        <v>25.547581227436822</v>
      </c>
      <c r="CY46" s="55">
        <f t="shared" si="6"/>
        <v>4.7312635379061376</v>
      </c>
      <c r="CZ46" s="55">
        <f t="shared" si="20"/>
        <v>6.0482310469314076</v>
      </c>
      <c r="DA46" s="55">
        <f t="shared" si="21"/>
        <v>90.278700361010834</v>
      </c>
      <c r="DB46" s="55">
        <f t="shared" si="7"/>
        <v>90.4313357400722</v>
      </c>
      <c r="DC46" s="55">
        <f t="shared" si="22"/>
        <v>180.71003610108303</v>
      </c>
      <c r="DD46" s="55">
        <f t="shared" si="8"/>
        <v>117.15234657039711</v>
      </c>
      <c r="DE46" s="55">
        <f t="shared" si="23"/>
        <v>3.3984115523465706</v>
      </c>
      <c r="DF46" s="55">
        <f t="shared" si="9"/>
        <v>0</v>
      </c>
      <c r="DG46" s="55">
        <f t="shared" si="10"/>
        <v>3.4014440433212996</v>
      </c>
      <c r="DH46" s="55">
        <f t="shared" si="24"/>
        <v>3.4014440433212996</v>
      </c>
      <c r="DI46" s="55">
        <f t="shared" si="11"/>
        <v>120.80216606498195</v>
      </c>
    </row>
    <row r="47" spans="1:113">
      <c r="A47" s="7" t="s">
        <v>360</v>
      </c>
      <c r="B47" s="3" t="s">
        <v>316</v>
      </c>
      <c r="C47" s="3" t="s">
        <v>361</v>
      </c>
      <c r="D47" s="4">
        <v>4786</v>
      </c>
      <c r="E47" s="5">
        <v>0</v>
      </c>
      <c r="F47" s="5">
        <v>0</v>
      </c>
      <c r="G47" s="5">
        <v>0</v>
      </c>
      <c r="H47" s="28">
        <v>37</v>
      </c>
      <c r="I47" s="28">
        <v>0</v>
      </c>
      <c r="J47" s="28">
        <v>0</v>
      </c>
      <c r="K47" s="28">
        <v>0</v>
      </c>
      <c r="L47" s="28">
        <v>40508</v>
      </c>
      <c r="M47" s="28">
        <v>165786</v>
      </c>
      <c r="N47" s="28">
        <v>0</v>
      </c>
      <c r="O47" s="28">
        <v>19609</v>
      </c>
      <c r="P47" s="28">
        <v>0</v>
      </c>
      <c r="Q47" s="28">
        <v>0</v>
      </c>
      <c r="R47" s="28">
        <v>130505</v>
      </c>
      <c r="S47" s="28">
        <v>5</v>
      </c>
      <c r="T47" s="24">
        <v>0</v>
      </c>
      <c r="U47" s="28">
        <v>455</v>
      </c>
      <c r="V47" s="5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5">
        <v>0</v>
      </c>
      <c r="AC47" s="5">
        <v>0</v>
      </c>
      <c r="AD47" s="5">
        <v>0</v>
      </c>
      <c r="AE47" s="28">
        <v>0</v>
      </c>
      <c r="AF47" s="5">
        <v>0</v>
      </c>
      <c r="AG47" s="5">
        <v>0</v>
      </c>
      <c r="AH47" s="28">
        <v>0</v>
      </c>
      <c r="AI47" s="28">
        <v>3308</v>
      </c>
      <c r="AJ47" s="28">
        <v>0</v>
      </c>
      <c r="AK47" s="28">
        <v>0</v>
      </c>
      <c r="AL47" s="28">
        <v>0</v>
      </c>
      <c r="AM47" s="4">
        <v>10</v>
      </c>
      <c r="AN47" s="4">
        <v>378</v>
      </c>
      <c r="AO47" s="4">
        <v>190</v>
      </c>
      <c r="AP47" s="28">
        <v>0</v>
      </c>
      <c r="AQ47" s="5">
        <v>0</v>
      </c>
      <c r="AR47" s="5">
        <v>0</v>
      </c>
      <c r="AS47" s="5">
        <v>0</v>
      </c>
      <c r="AT47" s="28">
        <v>186062</v>
      </c>
      <c r="AU47" s="28">
        <v>0</v>
      </c>
      <c r="AV47" s="28">
        <v>327990</v>
      </c>
      <c r="AW47" s="28">
        <v>22755</v>
      </c>
      <c r="AX47" s="32">
        <v>0</v>
      </c>
      <c r="AY47" s="32">
        <v>0</v>
      </c>
      <c r="AZ47" s="32">
        <v>0</v>
      </c>
      <c r="BA47" s="32">
        <v>0</v>
      </c>
      <c r="BB47" s="28">
        <v>37</v>
      </c>
      <c r="BC47" s="28">
        <v>3990</v>
      </c>
      <c r="BD47" s="28">
        <v>870</v>
      </c>
      <c r="BE47" s="28">
        <v>86</v>
      </c>
      <c r="BF47" s="24">
        <v>550</v>
      </c>
      <c r="BG47" s="24">
        <v>0</v>
      </c>
      <c r="BH47" s="24">
        <v>0</v>
      </c>
      <c r="BI47" s="24">
        <v>246</v>
      </c>
      <c r="BJ47" s="24">
        <v>0</v>
      </c>
      <c r="BK47" s="28">
        <v>619</v>
      </c>
      <c r="BL47" s="28">
        <v>293</v>
      </c>
      <c r="BM47" s="28">
        <v>6841</v>
      </c>
      <c r="BN47" s="28">
        <v>9364</v>
      </c>
      <c r="BO47" s="28">
        <v>23827</v>
      </c>
      <c r="BP47" s="47">
        <v>0</v>
      </c>
      <c r="BQ47" s="28">
        <v>0</v>
      </c>
      <c r="BR47" s="28">
        <v>8718</v>
      </c>
      <c r="BS47" s="28">
        <v>363311</v>
      </c>
      <c r="BT47" s="36">
        <v>0</v>
      </c>
      <c r="BU47" s="39">
        <v>465190</v>
      </c>
      <c r="BV47" s="39">
        <v>465190</v>
      </c>
      <c r="BW47" s="43">
        <v>0</v>
      </c>
      <c r="BX47" s="36">
        <v>0</v>
      </c>
      <c r="BY47" s="43">
        <v>0</v>
      </c>
      <c r="BZ47" s="5">
        <v>0</v>
      </c>
      <c r="CA47" s="5">
        <v>0</v>
      </c>
      <c r="CB47" s="6">
        <v>29785</v>
      </c>
      <c r="CC47" s="28">
        <v>0</v>
      </c>
      <c r="CD47" s="36">
        <v>29785</v>
      </c>
      <c r="CE47" s="36">
        <v>1500</v>
      </c>
      <c r="CF47" s="35">
        <v>0</v>
      </c>
      <c r="CG47" s="43">
        <v>0</v>
      </c>
      <c r="CH47" s="47">
        <v>0</v>
      </c>
      <c r="CI47" s="55">
        <f t="shared" si="0"/>
        <v>1314976</v>
      </c>
      <c r="CJ47" s="55">
        <f t="shared" si="12"/>
        <v>465190</v>
      </c>
      <c r="CK47" s="55">
        <f t="shared" si="13"/>
        <v>31285</v>
      </c>
      <c r="CL47" s="55">
        <f t="shared" si="14"/>
        <v>796</v>
      </c>
      <c r="CM47" s="55">
        <f t="shared" si="15"/>
        <v>1812247</v>
      </c>
      <c r="CN47" s="59">
        <f t="shared" si="16"/>
        <v>72.560528448936594</v>
      </c>
      <c r="CO47" s="59">
        <v>72.560528448936594</v>
      </c>
      <c r="CP47" s="59">
        <v>72.560528448936594</v>
      </c>
      <c r="CQ47" s="55">
        <f t="shared" si="1"/>
        <v>378.65587129126618</v>
      </c>
      <c r="CR47" s="55">
        <f t="shared" si="17"/>
        <v>1812247</v>
      </c>
      <c r="CS47" s="55">
        <f t="shared" si="2"/>
        <v>378.65587129126618</v>
      </c>
      <c r="CT47" s="55">
        <f t="shared" si="3"/>
        <v>1812247</v>
      </c>
      <c r="CU47" s="55">
        <f t="shared" si="4"/>
        <v>378.65587129126618</v>
      </c>
      <c r="CV47" s="55">
        <f t="shared" si="18"/>
        <v>47.34015879648976</v>
      </c>
      <c r="CW47" s="55">
        <f t="shared" si="5"/>
        <v>34.639782699540326</v>
      </c>
      <c r="CX47" s="55">
        <f t="shared" si="19"/>
        <v>27.268073547847891</v>
      </c>
      <c r="CY47" s="55">
        <f t="shared" si="6"/>
        <v>5.9187212703719183</v>
      </c>
      <c r="CZ47" s="55">
        <f t="shared" si="20"/>
        <v>4.9784788967822813</v>
      </c>
      <c r="DA47" s="55">
        <f t="shared" si="21"/>
        <v>68.531132469703294</v>
      </c>
      <c r="DB47" s="55">
        <f t="shared" si="7"/>
        <v>75.911199331383202</v>
      </c>
      <c r="DC47" s="55">
        <f t="shared" si="22"/>
        <v>144.44233180108648</v>
      </c>
      <c r="DD47" s="55">
        <f t="shared" si="8"/>
        <v>97.198077726702877</v>
      </c>
      <c r="DE47" s="55">
        <f t="shared" si="23"/>
        <v>4.2273297116590056</v>
      </c>
      <c r="DF47" s="55">
        <f t="shared" si="9"/>
        <v>0</v>
      </c>
      <c r="DG47" s="55">
        <f t="shared" si="10"/>
        <v>6.2233597994149603</v>
      </c>
      <c r="DH47" s="55">
        <f t="shared" si="24"/>
        <v>6.2233597994149603</v>
      </c>
      <c r="DI47" s="55">
        <f t="shared" si="11"/>
        <v>103.73485165064773</v>
      </c>
    </row>
    <row r="48" spans="1:113">
      <c r="A48" s="7" t="s">
        <v>358</v>
      </c>
      <c r="B48" s="3" t="s">
        <v>316</v>
      </c>
      <c r="C48" s="3" t="s">
        <v>359</v>
      </c>
      <c r="D48" s="4">
        <v>1388</v>
      </c>
      <c r="E48" s="5">
        <v>0</v>
      </c>
      <c r="F48" s="5">
        <v>0</v>
      </c>
      <c r="G48" s="5">
        <v>0</v>
      </c>
      <c r="H48" s="28">
        <v>27</v>
      </c>
      <c r="I48" s="28">
        <v>0</v>
      </c>
      <c r="J48" s="28">
        <v>0</v>
      </c>
      <c r="K48" s="28">
        <v>0</v>
      </c>
      <c r="L48" s="28">
        <v>21252</v>
      </c>
      <c r="M48" s="28">
        <v>38222</v>
      </c>
      <c r="N48" s="28">
        <v>0</v>
      </c>
      <c r="O48" s="28">
        <v>6483</v>
      </c>
      <c r="P48" s="28">
        <v>0</v>
      </c>
      <c r="Q48" s="28">
        <v>0</v>
      </c>
      <c r="R48" s="28">
        <v>41124</v>
      </c>
      <c r="S48" s="28">
        <v>0</v>
      </c>
      <c r="T48" s="24">
        <v>0</v>
      </c>
      <c r="U48" s="28">
        <v>1488</v>
      </c>
      <c r="V48" s="5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5">
        <v>0</v>
      </c>
      <c r="AC48" s="5">
        <v>0</v>
      </c>
      <c r="AD48" s="5">
        <v>0</v>
      </c>
      <c r="AE48" s="28">
        <v>0</v>
      </c>
      <c r="AF48" s="5">
        <v>0</v>
      </c>
      <c r="AG48" s="5">
        <v>0</v>
      </c>
      <c r="AH48" s="28">
        <v>0</v>
      </c>
      <c r="AI48" s="28">
        <v>9572</v>
      </c>
      <c r="AJ48" s="28">
        <v>0</v>
      </c>
      <c r="AK48" s="28">
        <v>0</v>
      </c>
      <c r="AL48" s="28">
        <v>1654</v>
      </c>
      <c r="AM48" s="5">
        <v>0</v>
      </c>
      <c r="AN48" s="5">
        <v>0</v>
      </c>
      <c r="AO48" s="5">
        <v>0</v>
      </c>
      <c r="AP48" s="28">
        <v>45970</v>
      </c>
      <c r="AQ48" s="5">
        <v>0</v>
      </c>
      <c r="AR48" s="5">
        <v>0</v>
      </c>
      <c r="AS48" s="5">
        <v>0</v>
      </c>
      <c r="AT48" s="28">
        <v>38361</v>
      </c>
      <c r="AU48" s="28">
        <v>4080</v>
      </c>
      <c r="AV48" s="28">
        <v>123065</v>
      </c>
      <c r="AW48" s="28">
        <v>2182</v>
      </c>
      <c r="AX48" s="32">
        <v>0</v>
      </c>
      <c r="AY48" s="32">
        <v>0</v>
      </c>
      <c r="AZ48" s="32">
        <v>0</v>
      </c>
      <c r="BA48" s="32">
        <v>0</v>
      </c>
      <c r="BB48" s="28">
        <v>66</v>
      </c>
      <c r="BC48" s="28">
        <v>2357</v>
      </c>
      <c r="BD48" s="28">
        <v>493</v>
      </c>
      <c r="BE48" s="28">
        <v>0</v>
      </c>
      <c r="BF48" s="24">
        <v>0</v>
      </c>
      <c r="BG48" s="24">
        <v>0</v>
      </c>
      <c r="BH48" s="24">
        <v>0</v>
      </c>
      <c r="BI48" s="24">
        <v>18</v>
      </c>
      <c r="BJ48" s="24">
        <v>0</v>
      </c>
      <c r="BK48" s="28">
        <v>852</v>
      </c>
      <c r="BL48" s="28">
        <v>0</v>
      </c>
      <c r="BM48" s="28">
        <v>4045</v>
      </c>
      <c r="BN48" s="28">
        <v>4543</v>
      </c>
      <c r="BO48" s="28">
        <v>16466</v>
      </c>
      <c r="BP48" s="47">
        <v>0</v>
      </c>
      <c r="BQ48" s="28">
        <v>7848</v>
      </c>
      <c r="BR48" s="28">
        <v>6715</v>
      </c>
      <c r="BS48" s="28">
        <v>62696</v>
      </c>
      <c r="BT48" s="36">
        <v>0</v>
      </c>
      <c r="BU48" s="39">
        <v>108039</v>
      </c>
      <c r="BV48" s="39">
        <v>108039</v>
      </c>
      <c r="BW48" s="43">
        <v>0</v>
      </c>
      <c r="BX48" s="36">
        <v>0</v>
      </c>
      <c r="BY48" s="43">
        <v>10086</v>
      </c>
      <c r="BZ48" s="5">
        <v>0</v>
      </c>
      <c r="CA48" s="5">
        <v>0</v>
      </c>
      <c r="CB48" s="6">
        <v>6311</v>
      </c>
      <c r="CC48" s="28">
        <v>6311</v>
      </c>
      <c r="CD48" s="36">
        <v>0</v>
      </c>
      <c r="CE48" s="36">
        <v>245</v>
      </c>
      <c r="CF48" s="35">
        <v>0</v>
      </c>
      <c r="CG48" s="43">
        <v>0</v>
      </c>
      <c r="CH48" s="47">
        <v>0</v>
      </c>
      <c r="CI48" s="55">
        <f t="shared" si="0"/>
        <v>445872</v>
      </c>
      <c r="CJ48" s="55">
        <f t="shared" si="12"/>
        <v>108039</v>
      </c>
      <c r="CK48" s="55">
        <f t="shared" si="13"/>
        <v>245</v>
      </c>
      <c r="CL48" s="55">
        <f t="shared" si="14"/>
        <v>18</v>
      </c>
      <c r="CM48" s="55">
        <f t="shared" si="15"/>
        <v>554174</v>
      </c>
      <c r="CN48" s="59">
        <f t="shared" si="16"/>
        <v>80.457040568485709</v>
      </c>
      <c r="CO48" s="59">
        <v>80.457040568485709</v>
      </c>
      <c r="CP48" s="59">
        <v>80.457040568485709</v>
      </c>
      <c r="CQ48" s="55">
        <f t="shared" si="1"/>
        <v>399.26080691642653</v>
      </c>
      <c r="CR48" s="55">
        <f t="shared" si="17"/>
        <v>564260</v>
      </c>
      <c r="CS48" s="55">
        <f t="shared" si="2"/>
        <v>406.52737752161386</v>
      </c>
      <c r="CT48" s="55">
        <f t="shared" si="3"/>
        <v>564260</v>
      </c>
      <c r="CU48" s="55">
        <f t="shared" si="4"/>
        <v>406.52737752161386</v>
      </c>
      <c r="CV48" s="55">
        <f t="shared" si="18"/>
        <v>42.948847262247838</v>
      </c>
      <c r="CW48" s="55">
        <f t="shared" si="5"/>
        <v>33.191642651296831</v>
      </c>
      <c r="CX48" s="55">
        <f t="shared" si="19"/>
        <v>32.56772334293948</v>
      </c>
      <c r="CY48" s="55">
        <f t="shared" si="6"/>
        <v>9.5086455331412107</v>
      </c>
      <c r="CZ48" s="55">
        <f t="shared" si="20"/>
        <v>11.863112391930835</v>
      </c>
      <c r="DA48" s="55">
        <f t="shared" si="21"/>
        <v>88.663544668587903</v>
      </c>
      <c r="DB48" s="55">
        <f t="shared" si="7"/>
        <v>45.170028818443804</v>
      </c>
      <c r="DC48" s="55">
        <f t="shared" si="22"/>
        <v>133.83357348703171</v>
      </c>
      <c r="DD48" s="55">
        <f t="shared" si="8"/>
        <v>77.83789625360231</v>
      </c>
      <c r="DE48" s="55">
        <f t="shared" si="23"/>
        <v>7.9329971181556198</v>
      </c>
      <c r="DF48" s="55">
        <f t="shared" si="9"/>
        <v>4.5468299711815563</v>
      </c>
      <c r="DG48" s="55">
        <f t="shared" si="10"/>
        <v>0</v>
      </c>
      <c r="DH48" s="55">
        <f t="shared" si="24"/>
        <v>4.5468299711815563</v>
      </c>
      <c r="DI48" s="55">
        <f t="shared" si="11"/>
        <v>78.014409221902014</v>
      </c>
    </row>
    <row r="49" spans="1:113">
      <c r="A49" s="7" t="s">
        <v>356</v>
      </c>
      <c r="B49" s="3" t="s">
        <v>316</v>
      </c>
      <c r="C49" s="3" t="s">
        <v>357</v>
      </c>
      <c r="D49" s="4">
        <v>3414</v>
      </c>
      <c r="E49" s="5">
        <v>0</v>
      </c>
      <c r="F49" s="5">
        <v>0</v>
      </c>
      <c r="G49" s="5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71450</v>
      </c>
      <c r="N49" s="27">
        <v>0</v>
      </c>
      <c r="O49" s="27">
        <v>15620</v>
      </c>
      <c r="P49" s="27">
        <v>0</v>
      </c>
      <c r="Q49" s="27">
        <v>0</v>
      </c>
      <c r="R49" s="27">
        <v>98530</v>
      </c>
      <c r="S49" s="27">
        <v>0</v>
      </c>
      <c r="T49" s="24">
        <v>0</v>
      </c>
      <c r="U49" s="27">
        <v>0</v>
      </c>
      <c r="V49" s="5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5">
        <v>0</v>
      </c>
      <c r="AC49" s="5">
        <v>0</v>
      </c>
      <c r="AD49" s="5">
        <v>0</v>
      </c>
      <c r="AE49" s="27">
        <v>0</v>
      </c>
      <c r="AF49" s="5">
        <v>0</v>
      </c>
      <c r="AG49" s="5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5">
        <v>0</v>
      </c>
      <c r="AN49" s="5">
        <v>0</v>
      </c>
      <c r="AO49" s="5">
        <v>0</v>
      </c>
      <c r="AP49" s="27">
        <v>0</v>
      </c>
      <c r="AQ49" s="5">
        <v>0</v>
      </c>
      <c r="AR49" s="5">
        <v>0</v>
      </c>
      <c r="AS49" s="5">
        <v>0</v>
      </c>
      <c r="AT49" s="27">
        <v>179810</v>
      </c>
      <c r="AU49" s="27">
        <v>6690</v>
      </c>
      <c r="AV49" s="27">
        <v>305960</v>
      </c>
      <c r="AW49" s="27">
        <v>8340</v>
      </c>
      <c r="AX49" s="32">
        <v>0</v>
      </c>
      <c r="AY49" s="32">
        <v>0</v>
      </c>
      <c r="AZ49" s="32">
        <v>0</v>
      </c>
      <c r="BA49" s="32">
        <v>0</v>
      </c>
      <c r="BB49" s="27">
        <v>40</v>
      </c>
      <c r="BC49" s="27">
        <v>5300</v>
      </c>
      <c r="BD49" s="27">
        <v>1850</v>
      </c>
      <c r="BE49" s="27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240</v>
      </c>
      <c r="BK49" s="27">
        <v>1600</v>
      </c>
      <c r="BL49" s="27">
        <v>0</v>
      </c>
      <c r="BM49" s="27">
        <v>8890</v>
      </c>
      <c r="BN49" s="27">
        <v>5930</v>
      </c>
      <c r="BO49" s="27">
        <v>38270</v>
      </c>
      <c r="BP49" s="47">
        <v>0</v>
      </c>
      <c r="BQ49" s="27">
        <v>29120</v>
      </c>
      <c r="BR49" s="27">
        <v>28050</v>
      </c>
      <c r="BS49" s="27">
        <v>87270</v>
      </c>
      <c r="BT49" s="36">
        <v>0</v>
      </c>
      <c r="BU49" s="39">
        <v>299580</v>
      </c>
      <c r="BV49" s="39">
        <v>299580</v>
      </c>
      <c r="BW49" s="43">
        <v>0</v>
      </c>
      <c r="BX49" s="36">
        <v>0</v>
      </c>
      <c r="BY49" s="43">
        <v>188260</v>
      </c>
      <c r="BZ49" s="5">
        <v>0</v>
      </c>
      <c r="CA49" s="5">
        <v>0</v>
      </c>
      <c r="CB49" s="6">
        <v>35980</v>
      </c>
      <c r="CC49" s="27">
        <v>35980</v>
      </c>
      <c r="CD49" s="36">
        <v>0</v>
      </c>
      <c r="CE49" s="36">
        <v>0</v>
      </c>
      <c r="CF49" s="35">
        <v>0</v>
      </c>
      <c r="CG49" s="43">
        <v>0</v>
      </c>
      <c r="CH49" s="47">
        <v>0</v>
      </c>
      <c r="CI49" s="55">
        <f t="shared" si="0"/>
        <v>928700</v>
      </c>
      <c r="CJ49" s="55">
        <f t="shared" si="12"/>
        <v>299580</v>
      </c>
      <c r="CK49" s="55">
        <f t="shared" si="13"/>
        <v>0</v>
      </c>
      <c r="CL49" s="55">
        <f t="shared" si="14"/>
        <v>240</v>
      </c>
      <c r="CM49" s="55">
        <f t="shared" si="15"/>
        <v>1228520</v>
      </c>
      <c r="CN49" s="59">
        <f t="shared" si="16"/>
        <v>75.595024908019397</v>
      </c>
      <c r="CO49" s="59">
        <v>75.595024908019397</v>
      </c>
      <c r="CP49" s="59">
        <v>75.595024908019397</v>
      </c>
      <c r="CQ49" s="55">
        <f t="shared" si="1"/>
        <v>359.84768599882835</v>
      </c>
      <c r="CR49" s="55">
        <f t="shared" si="17"/>
        <v>1416780</v>
      </c>
      <c r="CS49" s="55">
        <f t="shared" si="2"/>
        <v>414.99121265377858</v>
      </c>
      <c r="CT49" s="55">
        <f t="shared" si="3"/>
        <v>1416780</v>
      </c>
      <c r="CU49" s="55">
        <f t="shared" si="4"/>
        <v>414.99121265377858</v>
      </c>
      <c r="CV49" s="55">
        <f t="shared" si="18"/>
        <v>52.668424135910954</v>
      </c>
      <c r="CW49" s="55">
        <f t="shared" si="5"/>
        <v>29.458113649677799</v>
      </c>
      <c r="CX49" s="55">
        <f t="shared" si="19"/>
        <v>30.82015231400117</v>
      </c>
      <c r="CY49" s="55">
        <f t="shared" si="6"/>
        <v>12.791446983011131</v>
      </c>
      <c r="CZ49" s="55">
        <f t="shared" si="20"/>
        <v>11.209724663151729</v>
      </c>
      <c r="DA49" s="55">
        <f t="shared" si="21"/>
        <v>89.619214997070884</v>
      </c>
      <c r="DB49" s="55">
        <f t="shared" si="7"/>
        <v>25.562390158172231</v>
      </c>
      <c r="DC49" s="55">
        <f t="shared" si="22"/>
        <v>115.18160515524312</v>
      </c>
      <c r="DD49" s="55">
        <f t="shared" si="8"/>
        <v>87.750439367311074</v>
      </c>
      <c r="DE49" s="55">
        <f t="shared" si="23"/>
        <v>5.9050966608084359</v>
      </c>
      <c r="DF49" s="55">
        <f t="shared" si="9"/>
        <v>10.538957234915056</v>
      </c>
      <c r="DG49" s="55">
        <f t="shared" si="10"/>
        <v>0</v>
      </c>
      <c r="DH49" s="55">
        <f t="shared" si="24"/>
        <v>10.538957234915056</v>
      </c>
      <c r="DI49" s="55">
        <f t="shared" si="11"/>
        <v>87.750439367311074</v>
      </c>
    </row>
    <row r="50" spans="1:113">
      <c r="A50" s="7" t="s">
        <v>354</v>
      </c>
      <c r="B50" s="3" t="s">
        <v>316</v>
      </c>
      <c r="C50" s="3" t="s">
        <v>355</v>
      </c>
      <c r="D50" s="4">
        <v>4133</v>
      </c>
      <c r="E50" s="5">
        <v>0</v>
      </c>
      <c r="F50" s="5">
        <v>0</v>
      </c>
      <c r="G50" s="5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121913</v>
      </c>
      <c r="M50" s="27">
        <v>134852</v>
      </c>
      <c r="N50" s="27">
        <v>10880</v>
      </c>
      <c r="O50" s="27">
        <v>0</v>
      </c>
      <c r="P50" s="27">
        <v>0</v>
      </c>
      <c r="Q50" s="27">
        <v>0</v>
      </c>
      <c r="R50" s="27">
        <v>113994</v>
      </c>
      <c r="S50" s="27">
        <v>0</v>
      </c>
      <c r="T50" s="24">
        <v>0</v>
      </c>
      <c r="U50" s="27">
        <v>5380</v>
      </c>
      <c r="V50" s="5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122</v>
      </c>
      <c r="AB50" s="5">
        <v>0</v>
      </c>
      <c r="AC50" s="5">
        <v>0</v>
      </c>
      <c r="AD50" s="5">
        <v>0</v>
      </c>
      <c r="AE50" s="27">
        <v>0</v>
      </c>
      <c r="AF50" s="5">
        <v>0</v>
      </c>
      <c r="AG50" s="5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5">
        <v>0</v>
      </c>
      <c r="AN50" s="5">
        <v>0</v>
      </c>
      <c r="AO50" s="5">
        <v>0</v>
      </c>
      <c r="AP50" s="27">
        <v>85182</v>
      </c>
      <c r="AQ50" s="5">
        <v>0</v>
      </c>
      <c r="AR50" s="5">
        <v>0</v>
      </c>
      <c r="AS50" s="5">
        <v>0</v>
      </c>
      <c r="AT50" s="27">
        <v>188499</v>
      </c>
      <c r="AU50" s="27">
        <v>0</v>
      </c>
      <c r="AV50" s="27">
        <v>263151</v>
      </c>
      <c r="AW50" s="27">
        <v>7700</v>
      </c>
      <c r="AX50" s="32">
        <v>0</v>
      </c>
      <c r="AY50" s="32">
        <v>0</v>
      </c>
      <c r="AZ50" s="32">
        <v>0</v>
      </c>
      <c r="BA50" s="32">
        <v>0</v>
      </c>
      <c r="BB50" s="27">
        <v>330</v>
      </c>
      <c r="BC50" s="27">
        <v>7400</v>
      </c>
      <c r="BD50" s="27">
        <v>1325</v>
      </c>
      <c r="BE50" s="27">
        <v>300</v>
      </c>
      <c r="BF50" s="24">
        <v>0</v>
      </c>
      <c r="BG50" s="24">
        <v>0</v>
      </c>
      <c r="BH50" s="24">
        <v>0</v>
      </c>
      <c r="BI50" s="24">
        <v>0</v>
      </c>
      <c r="BJ50" s="24">
        <v>64</v>
      </c>
      <c r="BK50" s="27">
        <v>1450</v>
      </c>
      <c r="BL50" s="27">
        <v>0</v>
      </c>
      <c r="BM50" s="27">
        <v>9240</v>
      </c>
      <c r="BN50" s="27">
        <v>13500</v>
      </c>
      <c r="BO50" s="27">
        <v>43518</v>
      </c>
      <c r="BP50" s="47">
        <v>0</v>
      </c>
      <c r="BQ50" s="27">
        <v>0</v>
      </c>
      <c r="BR50" s="27">
        <v>28180</v>
      </c>
      <c r="BS50" s="27">
        <v>138806</v>
      </c>
      <c r="BT50" s="36">
        <v>0</v>
      </c>
      <c r="BU50" s="39">
        <v>1095300</v>
      </c>
      <c r="BV50" s="39">
        <v>1095300</v>
      </c>
      <c r="BW50" s="43">
        <v>0</v>
      </c>
      <c r="BX50" s="36">
        <v>0</v>
      </c>
      <c r="BY50" s="43">
        <v>16046</v>
      </c>
      <c r="BZ50" s="5">
        <v>0</v>
      </c>
      <c r="CA50" s="5">
        <v>0</v>
      </c>
      <c r="CB50" s="6">
        <v>19219</v>
      </c>
      <c r="CC50" s="27">
        <v>19219</v>
      </c>
      <c r="CD50" s="36">
        <v>14483</v>
      </c>
      <c r="CE50" s="36">
        <v>0</v>
      </c>
      <c r="CF50" s="35">
        <v>0</v>
      </c>
      <c r="CG50" s="43">
        <v>0</v>
      </c>
      <c r="CH50" s="47">
        <v>0</v>
      </c>
      <c r="CI50" s="55">
        <f t="shared" si="0"/>
        <v>1194941</v>
      </c>
      <c r="CJ50" s="55">
        <f t="shared" si="12"/>
        <v>1095300</v>
      </c>
      <c r="CK50" s="55">
        <f t="shared" si="13"/>
        <v>14483</v>
      </c>
      <c r="CL50" s="55">
        <f t="shared" si="14"/>
        <v>64</v>
      </c>
      <c r="CM50" s="55">
        <f t="shared" si="15"/>
        <v>2304788</v>
      </c>
      <c r="CN50" s="59">
        <f t="shared" si="16"/>
        <v>51.846026619368025</v>
      </c>
      <c r="CO50" s="59">
        <v>51.846026619368025</v>
      </c>
      <c r="CP50" s="59">
        <v>51.846026619368025</v>
      </c>
      <c r="CQ50" s="55">
        <f t="shared" si="1"/>
        <v>557.65497217517543</v>
      </c>
      <c r="CR50" s="55">
        <f t="shared" si="17"/>
        <v>2320834</v>
      </c>
      <c r="CS50" s="55">
        <f t="shared" si="2"/>
        <v>561.53738204693923</v>
      </c>
      <c r="CT50" s="55">
        <f t="shared" si="3"/>
        <v>2320834</v>
      </c>
      <c r="CU50" s="55">
        <f t="shared" si="4"/>
        <v>561.53738204693923</v>
      </c>
      <c r="CV50" s="55">
        <f t="shared" si="18"/>
        <v>75.105734333413992</v>
      </c>
      <c r="CW50" s="55">
        <f t="shared" si="5"/>
        <v>32.628115170578269</v>
      </c>
      <c r="CX50" s="55">
        <f t="shared" si="19"/>
        <v>27.581417856278733</v>
      </c>
      <c r="CY50" s="55">
        <f t="shared" si="6"/>
        <v>6.8182917977256228</v>
      </c>
      <c r="CZ50" s="55">
        <f t="shared" si="20"/>
        <v>13.161867892571982</v>
      </c>
      <c r="DA50" s="55">
        <f t="shared" si="21"/>
        <v>63.67069924993951</v>
      </c>
      <c r="DB50" s="55">
        <f t="shared" si="7"/>
        <v>33.584805226227921</v>
      </c>
      <c r="DC50" s="55">
        <f t="shared" si="22"/>
        <v>97.255504476167431</v>
      </c>
      <c r="DD50" s="55">
        <f t="shared" si="8"/>
        <v>265.01330752480038</v>
      </c>
      <c r="DE50" s="55">
        <f t="shared" si="23"/>
        <v>7.4018872489716916</v>
      </c>
      <c r="DF50" s="55">
        <f t="shared" si="9"/>
        <v>4.6501330752480037</v>
      </c>
      <c r="DG50" s="55">
        <f t="shared" si="10"/>
        <v>3.5042342124364869</v>
      </c>
      <c r="DH50" s="55">
        <f t="shared" si="24"/>
        <v>8.1543672876844902</v>
      </c>
      <c r="DI50" s="55">
        <f t="shared" si="11"/>
        <v>268.51754173723685</v>
      </c>
    </row>
    <row r="51" spans="1:113">
      <c r="A51" s="7" t="s">
        <v>352</v>
      </c>
      <c r="B51" s="3" t="s">
        <v>316</v>
      </c>
      <c r="C51" s="3" t="s">
        <v>353</v>
      </c>
      <c r="D51" s="4">
        <v>1563</v>
      </c>
      <c r="E51" s="5">
        <v>0</v>
      </c>
      <c r="F51" s="5">
        <v>0</v>
      </c>
      <c r="G51" s="5">
        <v>0</v>
      </c>
      <c r="H51" s="28">
        <v>8</v>
      </c>
      <c r="I51" s="28">
        <v>0</v>
      </c>
      <c r="J51" s="28">
        <v>0</v>
      </c>
      <c r="K51" s="28">
        <v>0</v>
      </c>
      <c r="L51" s="28">
        <v>69084</v>
      </c>
      <c r="M51" s="28">
        <v>45872</v>
      </c>
      <c r="N51" s="28">
        <v>0</v>
      </c>
      <c r="O51" s="28">
        <v>6518</v>
      </c>
      <c r="P51" s="28">
        <v>0</v>
      </c>
      <c r="Q51" s="28">
        <v>0</v>
      </c>
      <c r="R51" s="28">
        <v>64352</v>
      </c>
      <c r="S51" s="28">
        <v>0</v>
      </c>
      <c r="T51" s="24">
        <v>0</v>
      </c>
      <c r="U51" s="28">
        <v>285</v>
      </c>
      <c r="V51" s="5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5">
        <v>0</v>
      </c>
      <c r="AC51" s="5">
        <v>0</v>
      </c>
      <c r="AD51" s="5">
        <v>0</v>
      </c>
      <c r="AE51" s="28">
        <v>0</v>
      </c>
      <c r="AF51" s="5">
        <v>0</v>
      </c>
      <c r="AG51" s="5">
        <v>0</v>
      </c>
      <c r="AH51" s="28">
        <v>0</v>
      </c>
      <c r="AI51" s="28">
        <v>270</v>
      </c>
      <c r="AJ51" s="28">
        <v>0</v>
      </c>
      <c r="AK51" s="28">
        <v>0</v>
      </c>
      <c r="AL51" s="28">
        <v>0</v>
      </c>
      <c r="AM51" s="5">
        <v>0</v>
      </c>
      <c r="AN51" s="5">
        <v>0</v>
      </c>
      <c r="AO51" s="5">
        <v>0</v>
      </c>
      <c r="AP51" s="28">
        <v>0</v>
      </c>
      <c r="AQ51" s="5">
        <v>0</v>
      </c>
      <c r="AR51" s="5">
        <v>0</v>
      </c>
      <c r="AS51" s="5">
        <v>0</v>
      </c>
      <c r="AT51" s="28">
        <v>47280</v>
      </c>
      <c r="AU51" s="28">
        <v>0</v>
      </c>
      <c r="AV51" s="28">
        <v>143540</v>
      </c>
      <c r="AW51" s="28">
        <v>4620</v>
      </c>
      <c r="AX51" s="32">
        <v>0</v>
      </c>
      <c r="AY51" s="32">
        <v>0</v>
      </c>
      <c r="AZ51" s="32">
        <v>0</v>
      </c>
      <c r="BA51" s="32">
        <v>0</v>
      </c>
      <c r="BB51" s="28">
        <v>10</v>
      </c>
      <c r="BC51" s="28">
        <v>3052</v>
      </c>
      <c r="BD51" s="28">
        <v>230</v>
      </c>
      <c r="BE51" s="28">
        <v>0</v>
      </c>
      <c r="BF51" s="24">
        <v>160</v>
      </c>
      <c r="BG51" s="24">
        <v>0</v>
      </c>
      <c r="BH51" s="24">
        <v>5</v>
      </c>
      <c r="BI51" s="24">
        <v>199</v>
      </c>
      <c r="BJ51" s="24">
        <v>0</v>
      </c>
      <c r="BK51" s="28">
        <v>124</v>
      </c>
      <c r="BL51" s="28">
        <v>181</v>
      </c>
      <c r="BM51" s="28">
        <v>2655</v>
      </c>
      <c r="BN51" s="28">
        <v>3507</v>
      </c>
      <c r="BO51" s="28">
        <v>5840</v>
      </c>
      <c r="BP51" s="47">
        <v>0</v>
      </c>
      <c r="BQ51" s="28">
        <v>0</v>
      </c>
      <c r="BR51" s="28">
        <v>2650</v>
      </c>
      <c r="BS51" s="28">
        <v>151074</v>
      </c>
      <c r="BT51" s="36">
        <v>0</v>
      </c>
      <c r="BU51" s="39">
        <v>185310</v>
      </c>
      <c r="BV51" s="39">
        <v>185310</v>
      </c>
      <c r="BW51" s="43">
        <v>0</v>
      </c>
      <c r="BX51" s="36">
        <v>0</v>
      </c>
      <c r="BY51" s="43">
        <v>0</v>
      </c>
      <c r="BZ51" s="5">
        <v>0</v>
      </c>
      <c r="CA51" s="5">
        <v>0</v>
      </c>
      <c r="CB51" s="6">
        <v>4120</v>
      </c>
      <c r="CC51" s="28">
        <v>0</v>
      </c>
      <c r="CD51" s="36">
        <v>4120</v>
      </c>
      <c r="CE51" s="36">
        <v>320</v>
      </c>
      <c r="CF51" s="35">
        <v>0</v>
      </c>
      <c r="CG51" s="43">
        <v>0</v>
      </c>
      <c r="CH51" s="47">
        <v>0</v>
      </c>
      <c r="CI51" s="55">
        <f t="shared" si="0"/>
        <v>551152</v>
      </c>
      <c r="CJ51" s="55">
        <f t="shared" si="12"/>
        <v>185310</v>
      </c>
      <c r="CK51" s="55">
        <f t="shared" si="13"/>
        <v>4440</v>
      </c>
      <c r="CL51" s="55">
        <f t="shared" si="14"/>
        <v>364</v>
      </c>
      <c r="CM51" s="55">
        <f t="shared" si="15"/>
        <v>741266</v>
      </c>
      <c r="CN51" s="59">
        <f t="shared" si="16"/>
        <v>74.352796432050027</v>
      </c>
      <c r="CO51" s="59">
        <v>74.352796432050027</v>
      </c>
      <c r="CP51" s="59">
        <v>74.352796432050027</v>
      </c>
      <c r="CQ51" s="55">
        <f t="shared" si="1"/>
        <v>474.25847728726808</v>
      </c>
      <c r="CR51" s="55">
        <f t="shared" si="17"/>
        <v>741266</v>
      </c>
      <c r="CS51" s="55">
        <f t="shared" si="2"/>
        <v>474.25847728726808</v>
      </c>
      <c r="CT51" s="55">
        <f t="shared" si="3"/>
        <v>741266</v>
      </c>
      <c r="CU51" s="55">
        <f t="shared" si="4"/>
        <v>474.25847728726808</v>
      </c>
      <c r="CV51" s="55">
        <f t="shared" si="18"/>
        <v>74.449136276391556</v>
      </c>
      <c r="CW51" s="55">
        <f t="shared" si="5"/>
        <v>29.348688419705695</v>
      </c>
      <c r="CX51" s="55">
        <f t="shared" si="19"/>
        <v>41.172104926423543</v>
      </c>
      <c r="CY51" s="55">
        <f t="shared" si="6"/>
        <v>5.8656429942418429</v>
      </c>
      <c r="CZ51" s="55">
        <f t="shared" si="20"/>
        <v>3.7364043506078053</v>
      </c>
      <c r="DA51" s="55">
        <f t="shared" si="21"/>
        <v>91.836212412028146</v>
      </c>
      <c r="DB51" s="55">
        <f t="shared" si="7"/>
        <v>96.656429942418427</v>
      </c>
      <c r="DC51" s="55">
        <f t="shared" si="22"/>
        <v>188.49264235444656</v>
      </c>
      <c r="DD51" s="55">
        <f t="shared" si="8"/>
        <v>118.56046065259117</v>
      </c>
      <c r="DE51" s="55">
        <f t="shared" si="23"/>
        <v>5.901471529110685</v>
      </c>
      <c r="DF51" s="55">
        <f t="shared" si="9"/>
        <v>0</v>
      </c>
      <c r="DG51" s="55">
        <f t="shared" si="10"/>
        <v>2.6359564939219449</v>
      </c>
      <c r="DH51" s="55">
        <f t="shared" si="24"/>
        <v>2.6359564939219449</v>
      </c>
      <c r="DI51" s="55">
        <f t="shared" si="11"/>
        <v>121.40115163147793</v>
      </c>
    </row>
    <row r="52" spans="1:113">
      <c r="A52" s="7" t="s">
        <v>350</v>
      </c>
      <c r="B52" s="3" t="s">
        <v>316</v>
      </c>
      <c r="C52" s="3" t="s">
        <v>351</v>
      </c>
      <c r="D52" s="4">
        <v>3504</v>
      </c>
      <c r="E52" s="5">
        <v>0</v>
      </c>
      <c r="F52" s="5">
        <v>0</v>
      </c>
      <c r="G52" s="5">
        <v>0</v>
      </c>
      <c r="H52" s="27">
        <v>0</v>
      </c>
      <c r="I52" s="27">
        <v>0</v>
      </c>
      <c r="J52" s="27">
        <v>0</v>
      </c>
      <c r="K52" s="27">
        <v>0</v>
      </c>
      <c r="L52" s="27">
        <v>82160</v>
      </c>
      <c r="M52" s="27">
        <v>29373</v>
      </c>
      <c r="N52" s="27">
        <v>236720</v>
      </c>
      <c r="O52" s="27">
        <v>11106</v>
      </c>
      <c r="P52" s="27">
        <v>105779</v>
      </c>
      <c r="Q52" s="27">
        <v>0</v>
      </c>
      <c r="R52" s="27">
        <v>99450</v>
      </c>
      <c r="S52" s="27">
        <v>0</v>
      </c>
      <c r="T52" s="24">
        <v>0</v>
      </c>
      <c r="U52" s="27">
        <v>1592</v>
      </c>
      <c r="V52" s="5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154</v>
      </c>
      <c r="AB52" s="5">
        <v>0</v>
      </c>
      <c r="AC52" s="5">
        <v>0</v>
      </c>
      <c r="AD52" s="5">
        <v>0</v>
      </c>
      <c r="AE52" s="27">
        <v>0</v>
      </c>
      <c r="AF52" s="5">
        <v>0</v>
      </c>
      <c r="AG52" s="5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5">
        <v>0</v>
      </c>
      <c r="AN52" s="5">
        <v>0</v>
      </c>
      <c r="AO52" s="5">
        <v>0</v>
      </c>
      <c r="AP52" s="27">
        <v>8610</v>
      </c>
      <c r="AQ52" s="5">
        <v>0</v>
      </c>
      <c r="AR52" s="5">
        <v>0</v>
      </c>
      <c r="AS52" s="5">
        <v>0</v>
      </c>
      <c r="AT52" s="27">
        <v>184720</v>
      </c>
      <c r="AU52" s="27">
        <v>0</v>
      </c>
      <c r="AV52" s="27">
        <v>142794</v>
      </c>
      <c r="AW52" s="27">
        <v>7490</v>
      </c>
      <c r="AX52" s="32">
        <v>0</v>
      </c>
      <c r="AY52" s="32">
        <v>0</v>
      </c>
      <c r="AZ52" s="32">
        <v>0</v>
      </c>
      <c r="BA52" s="32">
        <v>0</v>
      </c>
      <c r="BB52" s="27">
        <v>52</v>
      </c>
      <c r="BC52" s="27">
        <v>3665</v>
      </c>
      <c r="BD52" s="27">
        <v>2190</v>
      </c>
      <c r="BE52" s="27">
        <v>100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7">
        <v>881</v>
      </c>
      <c r="BL52" s="27">
        <v>0</v>
      </c>
      <c r="BM52" s="27">
        <v>4247</v>
      </c>
      <c r="BN52" s="27">
        <v>5443</v>
      </c>
      <c r="BO52" s="27">
        <v>48673</v>
      </c>
      <c r="BP52" s="47">
        <v>0</v>
      </c>
      <c r="BQ52" s="27">
        <v>0</v>
      </c>
      <c r="BR52" s="27">
        <v>1373</v>
      </c>
      <c r="BS52" s="27">
        <v>122151</v>
      </c>
      <c r="BT52" s="36">
        <v>0</v>
      </c>
      <c r="BU52" s="39">
        <v>1089064</v>
      </c>
      <c r="BV52" s="39">
        <v>1089064</v>
      </c>
      <c r="BW52" s="43">
        <v>0</v>
      </c>
      <c r="BX52" s="36">
        <v>0</v>
      </c>
      <c r="BY52" s="43">
        <v>18717</v>
      </c>
      <c r="BZ52" s="5">
        <v>0</v>
      </c>
      <c r="CA52" s="5">
        <v>0</v>
      </c>
      <c r="CB52" s="6">
        <v>25297</v>
      </c>
      <c r="CC52" s="27">
        <v>20784</v>
      </c>
      <c r="CD52" s="36">
        <v>25297</v>
      </c>
      <c r="CE52" s="36">
        <v>330</v>
      </c>
      <c r="CF52" s="35">
        <v>0</v>
      </c>
      <c r="CG52" s="43">
        <v>0</v>
      </c>
      <c r="CH52" s="47">
        <v>0</v>
      </c>
      <c r="CI52" s="55">
        <f t="shared" si="0"/>
        <v>1119507</v>
      </c>
      <c r="CJ52" s="55">
        <f t="shared" si="12"/>
        <v>1089064</v>
      </c>
      <c r="CK52" s="55">
        <f t="shared" si="13"/>
        <v>25627</v>
      </c>
      <c r="CL52" s="55">
        <f t="shared" si="14"/>
        <v>0</v>
      </c>
      <c r="CM52" s="55">
        <f t="shared" si="15"/>
        <v>2234198</v>
      </c>
      <c r="CN52" s="59">
        <f t="shared" si="16"/>
        <v>50.107779167289557</v>
      </c>
      <c r="CO52" s="59">
        <v>50.107779167289557</v>
      </c>
      <c r="CP52" s="59">
        <v>50.107779167289557</v>
      </c>
      <c r="CQ52" s="55">
        <f t="shared" si="1"/>
        <v>637.6135844748859</v>
      </c>
      <c r="CR52" s="55">
        <f t="shared" si="17"/>
        <v>2252915</v>
      </c>
      <c r="CS52" s="55">
        <f t="shared" si="2"/>
        <v>642.95519406392691</v>
      </c>
      <c r="CT52" s="55">
        <f t="shared" si="3"/>
        <v>2252915</v>
      </c>
      <c r="CU52" s="55">
        <f t="shared" si="4"/>
        <v>642.95519406392691</v>
      </c>
      <c r="CV52" s="55">
        <f t="shared" si="18"/>
        <v>76.164383561643831</v>
      </c>
      <c r="CW52" s="55">
        <f t="shared" si="5"/>
        <v>8.3827054794520546</v>
      </c>
      <c r="CX52" s="55">
        <f t="shared" si="19"/>
        <v>28.381849315068493</v>
      </c>
      <c r="CY52" s="55">
        <f t="shared" si="6"/>
        <v>3.5613584474885847</v>
      </c>
      <c r="CZ52" s="55">
        <f t="shared" si="20"/>
        <v>81.447773972602747</v>
      </c>
      <c r="DA52" s="55">
        <f t="shared" si="21"/>
        <v>40.751712328767127</v>
      </c>
      <c r="DB52" s="55">
        <f t="shared" si="7"/>
        <v>34.860445205479451</v>
      </c>
      <c r="DC52" s="55">
        <f t="shared" si="22"/>
        <v>75.612157534246577</v>
      </c>
      <c r="DD52" s="55">
        <f t="shared" si="8"/>
        <v>310.80593607305934</v>
      </c>
      <c r="DE52" s="55">
        <f t="shared" si="23"/>
        <v>3.870148401826484</v>
      </c>
      <c r="DF52" s="55">
        <f t="shared" si="9"/>
        <v>5.9315068493150687</v>
      </c>
      <c r="DG52" s="55">
        <f t="shared" si="10"/>
        <v>7.219463470319635</v>
      </c>
      <c r="DH52" s="55">
        <f t="shared" si="24"/>
        <v>13.150970319634704</v>
      </c>
      <c r="DI52" s="55">
        <f t="shared" si="11"/>
        <v>318.1195776255708</v>
      </c>
    </row>
    <row r="53" spans="1:113">
      <c r="A53" s="7" t="s">
        <v>348</v>
      </c>
      <c r="B53" s="3" t="s">
        <v>316</v>
      </c>
      <c r="C53" s="3" t="s">
        <v>349</v>
      </c>
      <c r="D53" s="4">
        <v>1388</v>
      </c>
      <c r="E53" s="5">
        <v>0</v>
      </c>
      <c r="F53" s="5">
        <v>0</v>
      </c>
      <c r="G53" s="5">
        <v>0</v>
      </c>
      <c r="H53" s="27">
        <v>0</v>
      </c>
      <c r="I53" s="27">
        <v>0</v>
      </c>
      <c r="J53" s="27">
        <v>0</v>
      </c>
      <c r="K53" s="27">
        <v>0</v>
      </c>
      <c r="L53" s="27">
        <v>577</v>
      </c>
      <c r="M53" s="27">
        <v>1914</v>
      </c>
      <c r="N53" s="27">
        <v>0</v>
      </c>
      <c r="O53" s="27">
        <v>60</v>
      </c>
      <c r="P53" s="27">
        <v>48975</v>
      </c>
      <c r="Q53" s="27">
        <v>0</v>
      </c>
      <c r="R53" s="27">
        <v>30850</v>
      </c>
      <c r="S53" s="27">
        <v>0</v>
      </c>
      <c r="T53" s="24">
        <v>0</v>
      </c>
      <c r="U53" s="27">
        <v>944</v>
      </c>
      <c r="V53" s="5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16</v>
      </c>
      <c r="AB53" s="5">
        <v>0</v>
      </c>
      <c r="AC53" s="5">
        <v>0</v>
      </c>
      <c r="AD53" s="5">
        <v>0</v>
      </c>
      <c r="AE53" s="27">
        <v>0</v>
      </c>
      <c r="AF53" s="5">
        <v>0</v>
      </c>
      <c r="AG53" s="5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5">
        <v>0</v>
      </c>
      <c r="AN53" s="5">
        <v>0</v>
      </c>
      <c r="AO53" s="5">
        <v>0</v>
      </c>
      <c r="AP53" s="27">
        <v>0</v>
      </c>
      <c r="AQ53" s="5">
        <v>0</v>
      </c>
      <c r="AR53" s="5">
        <v>0</v>
      </c>
      <c r="AS53" s="5">
        <v>0</v>
      </c>
      <c r="AT53" s="27">
        <v>69176</v>
      </c>
      <c r="AU53" s="27">
        <v>0</v>
      </c>
      <c r="AV53" s="27">
        <v>0</v>
      </c>
      <c r="AW53" s="27">
        <v>0</v>
      </c>
      <c r="AX53" s="32">
        <v>0</v>
      </c>
      <c r="AY53" s="32">
        <v>0</v>
      </c>
      <c r="AZ53" s="32">
        <v>0</v>
      </c>
      <c r="BA53" s="32">
        <v>0</v>
      </c>
      <c r="BB53" s="27">
        <v>0</v>
      </c>
      <c r="BC53" s="27">
        <v>820</v>
      </c>
      <c r="BD53" s="27">
        <v>518</v>
      </c>
      <c r="BE53" s="27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7">
        <v>0</v>
      </c>
      <c r="BL53" s="27">
        <v>0</v>
      </c>
      <c r="BM53" s="27">
        <v>1807</v>
      </c>
      <c r="BN53" s="27">
        <v>765</v>
      </c>
      <c r="BO53" s="27">
        <v>20210</v>
      </c>
      <c r="BP53" s="47">
        <v>0</v>
      </c>
      <c r="BQ53" s="27">
        <v>0</v>
      </c>
      <c r="BR53" s="27">
        <v>370</v>
      </c>
      <c r="BS53" s="27">
        <v>37820</v>
      </c>
      <c r="BT53" s="36">
        <v>0</v>
      </c>
      <c r="BU53" s="39">
        <v>441400</v>
      </c>
      <c r="BV53" s="39">
        <v>441400</v>
      </c>
      <c r="BW53" s="43">
        <v>0</v>
      </c>
      <c r="BX53" s="36">
        <v>0</v>
      </c>
      <c r="BY53" s="43">
        <v>4001</v>
      </c>
      <c r="BZ53" s="5">
        <v>0</v>
      </c>
      <c r="CA53" s="5">
        <v>0</v>
      </c>
      <c r="CB53" s="6">
        <v>2095</v>
      </c>
      <c r="CC53" s="27">
        <v>2095</v>
      </c>
      <c r="CD53" s="36">
        <v>0</v>
      </c>
      <c r="CE53" s="36">
        <v>0</v>
      </c>
      <c r="CF53" s="35">
        <v>0</v>
      </c>
      <c r="CG53" s="43">
        <v>0</v>
      </c>
      <c r="CH53" s="47">
        <v>0</v>
      </c>
      <c r="CI53" s="55">
        <f t="shared" si="0"/>
        <v>216917</v>
      </c>
      <c r="CJ53" s="55">
        <f t="shared" si="12"/>
        <v>441400</v>
      </c>
      <c r="CK53" s="55">
        <f t="shared" si="13"/>
        <v>0</v>
      </c>
      <c r="CL53" s="55">
        <f t="shared" si="14"/>
        <v>0</v>
      </c>
      <c r="CM53" s="55">
        <f t="shared" si="15"/>
        <v>658317</v>
      </c>
      <c r="CN53" s="59">
        <f t="shared" si="16"/>
        <v>32.950235221025736</v>
      </c>
      <c r="CO53" s="59">
        <v>32.950235221025736</v>
      </c>
      <c r="CP53" s="59">
        <v>32.950235221025736</v>
      </c>
      <c r="CQ53" s="55">
        <f t="shared" si="1"/>
        <v>474.29178674351584</v>
      </c>
      <c r="CR53" s="55">
        <f t="shared" si="17"/>
        <v>662318</v>
      </c>
      <c r="CS53" s="55">
        <f t="shared" si="2"/>
        <v>477.17435158501439</v>
      </c>
      <c r="CT53" s="55">
        <f t="shared" si="3"/>
        <v>662318</v>
      </c>
      <c r="CU53" s="55">
        <f t="shared" si="4"/>
        <v>477.17435158501439</v>
      </c>
      <c r="CV53" s="55">
        <f t="shared" si="18"/>
        <v>50.254322766570603</v>
      </c>
      <c r="CW53" s="55">
        <f t="shared" si="5"/>
        <v>1.3789625360230549</v>
      </c>
      <c r="CX53" s="55">
        <f t="shared" si="19"/>
        <v>22.226224783861671</v>
      </c>
      <c r="CY53" s="55">
        <f t="shared" si="6"/>
        <v>0.30979827089337175</v>
      </c>
      <c r="CZ53" s="55">
        <f t="shared" si="20"/>
        <v>14.560518731988473</v>
      </c>
      <c r="DA53" s="55">
        <f t="shared" si="21"/>
        <v>0</v>
      </c>
      <c r="DB53" s="55">
        <f t="shared" si="7"/>
        <v>27.247838616714699</v>
      </c>
      <c r="DC53" s="55">
        <f t="shared" si="22"/>
        <v>27.247838616714699</v>
      </c>
      <c r="DD53" s="55">
        <f t="shared" si="8"/>
        <v>318.01152737752159</v>
      </c>
      <c r="DE53" s="55">
        <f t="shared" si="23"/>
        <v>2.4553314121037464</v>
      </c>
      <c r="DF53" s="55">
        <f t="shared" si="9"/>
        <v>1.5093659942363113</v>
      </c>
      <c r="DG53" s="55">
        <f t="shared" si="10"/>
        <v>0</v>
      </c>
      <c r="DH53" s="55">
        <f t="shared" si="24"/>
        <v>1.5093659942363113</v>
      </c>
      <c r="DI53" s="55">
        <f t="shared" si="11"/>
        <v>318.01152737752159</v>
      </c>
    </row>
    <row r="54" spans="1:113">
      <c r="A54" s="7" t="s">
        <v>404</v>
      </c>
      <c r="B54" s="3" t="s">
        <v>316</v>
      </c>
      <c r="C54" s="3" t="s">
        <v>405</v>
      </c>
      <c r="D54" s="4">
        <v>1027</v>
      </c>
      <c r="E54" s="5">
        <v>0</v>
      </c>
      <c r="F54" s="5">
        <v>0</v>
      </c>
      <c r="G54" s="5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1729</v>
      </c>
      <c r="M54" s="27">
        <v>25661</v>
      </c>
      <c r="N54" s="27">
        <v>0</v>
      </c>
      <c r="O54" s="27">
        <v>800</v>
      </c>
      <c r="P54" s="27">
        <v>0</v>
      </c>
      <c r="Q54" s="27">
        <v>0</v>
      </c>
      <c r="R54" s="27">
        <v>34639</v>
      </c>
      <c r="S54" s="27">
        <v>0</v>
      </c>
      <c r="T54" s="24">
        <v>0</v>
      </c>
      <c r="U54" s="27">
        <v>1352</v>
      </c>
      <c r="V54" s="5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5">
        <v>0</v>
      </c>
      <c r="AC54" s="5">
        <v>0</v>
      </c>
      <c r="AD54" s="5">
        <v>0</v>
      </c>
      <c r="AE54" s="27">
        <v>0</v>
      </c>
      <c r="AF54" s="5">
        <v>0</v>
      </c>
      <c r="AG54" s="5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5">
        <v>0</v>
      </c>
      <c r="AN54" s="5">
        <v>0</v>
      </c>
      <c r="AO54" s="5">
        <v>0</v>
      </c>
      <c r="AP54" s="27">
        <v>0</v>
      </c>
      <c r="AQ54" s="5">
        <v>0</v>
      </c>
      <c r="AR54" s="5">
        <v>0</v>
      </c>
      <c r="AS54" s="5">
        <v>0</v>
      </c>
      <c r="AT54" s="27">
        <v>40239</v>
      </c>
      <c r="AU54" s="27">
        <v>0</v>
      </c>
      <c r="AV54" s="27">
        <v>43512</v>
      </c>
      <c r="AW54" s="27">
        <v>2540</v>
      </c>
      <c r="AX54" s="32">
        <v>0</v>
      </c>
      <c r="AY54" s="32">
        <v>0</v>
      </c>
      <c r="AZ54" s="32">
        <v>0</v>
      </c>
      <c r="BA54" s="32">
        <v>0</v>
      </c>
      <c r="BB54" s="27">
        <v>51</v>
      </c>
      <c r="BC54" s="27">
        <v>1015</v>
      </c>
      <c r="BD54" s="27">
        <v>674</v>
      </c>
      <c r="BE54" s="27">
        <v>10</v>
      </c>
      <c r="BF54" s="24">
        <v>71</v>
      </c>
      <c r="BG54" s="24">
        <v>0</v>
      </c>
      <c r="BH54" s="24">
        <v>0</v>
      </c>
      <c r="BI54" s="24">
        <v>0</v>
      </c>
      <c r="BJ54" s="24">
        <v>43</v>
      </c>
      <c r="BK54" s="27">
        <v>79</v>
      </c>
      <c r="BL54" s="27">
        <v>0</v>
      </c>
      <c r="BM54" s="27">
        <v>1681</v>
      </c>
      <c r="BN54" s="27">
        <v>482</v>
      </c>
      <c r="BO54" s="27">
        <v>6327</v>
      </c>
      <c r="BP54" s="47">
        <v>0</v>
      </c>
      <c r="BQ54" s="27">
        <v>0</v>
      </c>
      <c r="BR54" s="27">
        <v>0</v>
      </c>
      <c r="BS54" s="27">
        <v>33400</v>
      </c>
      <c r="BT54" s="36">
        <v>0</v>
      </c>
      <c r="BU54" s="39">
        <v>275844</v>
      </c>
      <c r="BV54" s="39">
        <v>275844</v>
      </c>
      <c r="BW54" s="43">
        <v>0</v>
      </c>
      <c r="BX54" s="36">
        <v>0</v>
      </c>
      <c r="BY54" s="43">
        <v>3036</v>
      </c>
      <c r="BZ54" s="5">
        <v>0</v>
      </c>
      <c r="CA54" s="5">
        <v>0</v>
      </c>
      <c r="CB54" s="6">
        <v>9771</v>
      </c>
      <c r="CC54" s="27">
        <v>4851</v>
      </c>
      <c r="CD54" s="36">
        <v>9771</v>
      </c>
      <c r="CE54" s="36">
        <v>0</v>
      </c>
      <c r="CF54" s="35">
        <v>0</v>
      </c>
      <c r="CG54" s="43">
        <v>0</v>
      </c>
      <c r="CH54" s="47">
        <v>0</v>
      </c>
      <c r="CI54" s="55">
        <f t="shared" si="0"/>
        <v>199042</v>
      </c>
      <c r="CJ54" s="55">
        <f t="shared" si="12"/>
        <v>275844</v>
      </c>
      <c r="CK54" s="55">
        <f t="shared" si="13"/>
        <v>9771</v>
      </c>
      <c r="CL54" s="55">
        <f t="shared" si="14"/>
        <v>114</v>
      </c>
      <c r="CM54" s="55">
        <f t="shared" si="15"/>
        <v>484771</v>
      </c>
      <c r="CN54" s="59">
        <f t="shared" si="16"/>
        <v>41.058974237320299</v>
      </c>
      <c r="CO54" s="59">
        <v>41.058974237320299</v>
      </c>
      <c r="CP54" s="59">
        <v>41.058974237320299</v>
      </c>
      <c r="CQ54" s="55">
        <f t="shared" si="1"/>
        <v>472.02629016553067</v>
      </c>
      <c r="CR54" s="55">
        <f t="shared" si="17"/>
        <v>487807</v>
      </c>
      <c r="CS54" s="55">
        <f t="shared" si="2"/>
        <v>474.98247322297954</v>
      </c>
      <c r="CT54" s="55">
        <f t="shared" si="3"/>
        <v>487807</v>
      </c>
      <c r="CU54" s="55">
        <f t="shared" si="4"/>
        <v>474.98247322297954</v>
      </c>
      <c r="CV54" s="55">
        <f t="shared" si="18"/>
        <v>40.864654333008765</v>
      </c>
      <c r="CW54" s="55">
        <f t="shared" si="5"/>
        <v>24.986368062317428</v>
      </c>
      <c r="CX54" s="55">
        <f t="shared" si="19"/>
        <v>33.728334956183055</v>
      </c>
      <c r="CY54" s="55">
        <f t="shared" si="6"/>
        <v>0.77896786757546255</v>
      </c>
      <c r="CZ54" s="55">
        <f t="shared" si="20"/>
        <v>6.1606621226874392</v>
      </c>
      <c r="DA54" s="55">
        <f t="shared" si="21"/>
        <v>42.368062317429406</v>
      </c>
      <c r="DB54" s="55">
        <f t="shared" si="7"/>
        <v>32.521908471275559</v>
      </c>
      <c r="DC54" s="55">
        <f t="shared" si="22"/>
        <v>74.889970788704971</v>
      </c>
      <c r="DD54" s="55">
        <f t="shared" si="8"/>
        <v>268.59201557935734</v>
      </c>
      <c r="DE54" s="55">
        <f t="shared" si="23"/>
        <v>3.1441090555014606</v>
      </c>
      <c r="DF54" s="55">
        <f t="shared" si="9"/>
        <v>4.7234664070107106</v>
      </c>
      <c r="DG54" s="55">
        <f t="shared" si="10"/>
        <v>9.5141187925998061</v>
      </c>
      <c r="DH54" s="55">
        <f t="shared" si="24"/>
        <v>14.237585199610518</v>
      </c>
      <c r="DI54" s="55">
        <f t="shared" si="11"/>
        <v>278.10613437195718</v>
      </c>
    </row>
    <row r="55" spans="1:113">
      <c r="A55" s="7" t="s">
        <v>344</v>
      </c>
      <c r="B55" s="3" t="s">
        <v>316</v>
      </c>
      <c r="C55" s="3" t="s">
        <v>345</v>
      </c>
      <c r="D55" s="4">
        <v>2634</v>
      </c>
      <c r="E55" s="5">
        <v>0</v>
      </c>
      <c r="F55" s="5">
        <v>0</v>
      </c>
      <c r="G55" s="5">
        <v>0</v>
      </c>
      <c r="H55" s="28">
        <v>5</v>
      </c>
      <c r="I55" s="28">
        <v>0</v>
      </c>
      <c r="J55" s="28">
        <v>0</v>
      </c>
      <c r="K55" s="28">
        <v>0</v>
      </c>
      <c r="L55" s="28">
        <v>34645</v>
      </c>
      <c r="M55" s="28">
        <v>71165</v>
      </c>
      <c r="N55" s="28">
        <v>0</v>
      </c>
      <c r="O55" s="28">
        <v>7806</v>
      </c>
      <c r="P55" s="28">
        <v>0</v>
      </c>
      <c r="Q55" s="28">
        <v>0</v>
      </c>
      <c r="R55" s="28">
        <v>90815</v>
      </c>
      <c r="S55" s="28">
        <v>0</v>
      </c>
      <c r="T55" s="24">
        <v>0</v>
      </c>
      <c r="U55" s="28">
        <v>183</v>
      </c>
      <c r="V55" s="5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5">
        <v>0</v>
      </c>
      <c r="AC55" s="5">
        <v>0</v>
      </c>
      <c r="AD55" s="5">
        <v>0</v>
      </c>
      <c r="AE55" s="28">
        <v>0</v>
      </c>
      <c r="AF55" s="5">
        <v>0</v>
      </c>
      <c r="AG55" s="5">
        <v>0</v>
      </c>
      <c r="AH55" s="28">
        <v>0</v>
      </c>
      <c r="AI55" s="28">
        <v>140</v>
      </c>
      <c r="AJ55" s="28">
        <v>0</v>
      </c>
      <c r="AK55" s="28">
        <v>0</v>
      </c>
      <c r="AL55" s="28">
        <v>0</v>
      </c>
      <c r="AM55" s="5">
        <v>0</v>
      </c>
      <c r="AN55" s="5">
        <v>0</v>
      </c>
      <c r="AO55" s="5">
        <v>0</v>
      </c>
      <c r="AP55" s="28">
        <v>0</v>
      </c>
      <c r="AQ55" s="5">
        <v>0</v>
      </c>
      <c r="AR55" s="5">
        <v>0</v>
      </c>
      <c r="AS55" s="5">
        <v>0</v>
      </c>
      <c r="AT55" s="28">
        <v>58590</v>
      </c>
      <c r="AU55" s="28">
        <v>0</v>
      </c>
      <c r="AV55" s="28">
        <v>213190</v>
      </c>
      <c r="AW55" s="28">
        <v>13955</v>
      </c>
      <c r="AX55" s="32">
        <v>0</v>
      </c>
      <c r="AY55" s="32">
        <v>0</v>
      </c>
      <c r="AZ55" s="32">
        <v>0</v>
      </c>
      <c r="BA55" s="32">
        <v>0</v>
      </c>
      <c r="BB55" s="28">
        <v>3</v>
      </c>
      <c r="BC55" s="28">
        <v>2305</v>
      </c>
      <c r="BD55" s="28">
        <v>110</v>
      </c>
      <c r="BE55" s="28">
        <v>10</v>
      </c>
      <c r="BF55" s="24">
        <v>24</v>
      </c>
      <c r="BG55" s="24">
        <v>0</v>
      </c>
      <c r="BH55" s="24">
        <v>0</v>
      </c>
      <c r="BI55" s="24">
        <v>156</v>
      </c>
      <c r="BJ55" s="24">
        <v>0</v>
      </c>
      <c r="BK55" s="28">
        <v>20</v>
      </c>
      <c r="BL55" s="28">
        <v>148</v>
      </c>
      <c r="BM55" s="28">
        <v>2017</v>
      </c>
      <c r="BN55" s="28">
        <v>4787</v>
      </c>
      <c r="BO55" s="28">
        <v>15355</v>
      </c>
      <c r="BP55" s="47">
        <v>0</v>
      </c>
      <c r="BQ55" s="28">
        <v>0</v>
      </c>
      <c r="BR55" s="28">
        <v>3725</v>
      </c>
      <c r="BS55" s="28">
        <v>188642</v>
      </c>
      <c r="BT55" s="36">
        <v>0</v>
      </c>
      <c r="BU55" s="39">
        <v>260820</v>
      </c>
      <c r="BV55" s="39">
        <v>260820</v>
      </c>
      <c r="BW55" s="43">
        <v>0</v>
      </c>
      <c r="BX55" s="36">
        <v>0</v>
      </c>
      <c r="BY55" s="43">
        <v>0</v>
      </c>
      <c r="BZ55" s="5">
        <v>0</v>
      </c>
      <c r="CA55" s="5">
        <v>0</v>
      </c>
      <c r="CB55" s="6">
        <v>7865</v>
      </c>
      <c r="CC55" s="28">
        <v>0</v>
      </c>
      <c r="CD55" s="36">
        <v>7865</v>
      </c>
      <c r="CE55" s="36">
        <v>0</v>
      </c>
      <c r="CF55" s="35">
        <v>120</v>
      </c>
      <c r="CG55" s="43">
        <v>0</v>
      </c>
      <c r="CH55" s="47">
        <v>0</v>
      </c>
      <c r="CI55" s="55">
        <f t="shared" si="0"/>
        <v>707616</v>
      </c>
      <c r="CJ55" s="55">
        <f t="shared" si="12"/>
        <v>260820</v>
      </c>
      <c r="CK55" s="55">
        <f t="shared" si="13"/>
        <v>7985</v>
      </c>
      <c r="CL55" s="55">
        <f t="shared" si="14"/>
        <v>180</v>
      </c>
      <c r="CM55" s="55">
        <f t="shared" si="15"/>
        <v>976601</v>
      </c>
      <c r="CN55" s="59">
        <f t="shared" si="16"/>
        <v>72.457021854370424</v>
      </c>
      <c r="CO55" s="59">
        <v>72.457021854370424</v>
      </c>
      <c r="CP55" s="59">
        <v>72.457021854370424</v>
      </c>
      <c r="CQ55" s="55">
        <f t="shared" si="1"/>
        <v>370.76727410782081</v>
      </c>
      <c r="CR55" s="55">
        <f t="shared" si="17"/>
        <v>976601</v>
      </c>
      <c r="CS55" s="55">
        <f t="shared" si="2"/>
        <v>370.76727410782081</v>
      </c>
      <c r="CT55" s="55">
        <f t="shared" si="3"/>
        <v>976601</v>
      </c>
      <c r="CU55" s="55">
        <f t="shared" si="4"/>
        <v>370.76727410782081</v>
      </c>
      <c r="CV55" s="55">
        <f t="shared" si="18"/>
        <v>35.396735003796508</v>
      </c>
      <c r="CW55" s="55">
        <f t="shared" si="5"/>
        <v>27.01784358390281</v>
      </c>
      <c r="CX55" s="55">
        <f t="shared" si="19"/>
        <v>34.477980258162489</v>
      </c>
      <c r="CY55" s="55">
        <f t="shared" si="6"/>
        <v>4.3777524677296888</v>
      </c>
      <c r="CZ55" s="55">
        <f t="shared" si="20"/>
        <v>5.8295368261199698</v>
      </c>
      <c r="DA55" s="55">
        <f t="shared" si="21"/>
        <v>80.937737281700834</v>
      </c>
      <c r="DB55" s="55">
        <f t="shared" si="7"/>
        <v>71.618071374335614</v>
      </c>
      <c r="DC55" s="55">
        <f t="shared" si="22"/>
        <v>152.55580865603645</v>
      </c>
      <c r="DD55" s="55">
        <f t="shared" si="8"/>
        <v>99.02050113895217</v>
      </c>
      <c r="DE55" s="55">
        <f t="shared" si="23"/>
        <v>3.4593773728170083</v>
      </c>
      <c r="DF55" s="55">
        <f t="shared" si="9"/>
        <v>0</v>
      </c>
      <c r="DG55" s="55">
        <f t="shared" si="10"/>
        <v>2.9859529233105544</v>
      </c>
      <c r="DH55" s="55">
        <f t="shared" si="24"/>
        <v>2.9859529233105544</v>
      </c>
      <c r="DI55" s="55">
        <f t="shared" si="11"/>
        <v>102.05201214882308</v>
      </c>
    </row>
    <row r="56" spans="1:113">
      <c r="A56" s="7" t="s">
        <v>342</v>
      </c>
      <c r="B56" s="3" t="s">
        <v>316</v>
      </c>
      <c r="C56" s="3" t="s">
        <v>343</v>
      </c>
      <c r="D56" s="4">
        <v>867</v>
      </c>
      <c r="E56" s="5">
        <v>0</v>
      </c>
      <c r="F56" s="5">
        <v>0</v>
      </c>
      <c r="G56" s="5">
        <v>0</v>
      </c>
      <c r="H56" s="27">
        <v>0</v>
      </c>
      <c r="I56" s="27">
        <v>0</v>
      </c>
      <c r="J56" s="27">
        <v>0</v>
      </c>
      <c r="K56" s="27">
        <v>0</v>
      </c>
      <c r="L56" s="27">
        <v>54030</v>
      </c>
      <c r="M56" s="27">
        <v>56220</v>
      </c>
      <c r="N56" s="27">
        <v>0</v>
      </c>
      <c r="O56" s="27">
        <v>281</v>
      </c>
      <c r="P56" s="27">
        <v>670</v>
      </c>
      <c r="Q56" s="27">
        <v>0</v>
      </c>
      <c r="R56" s="27">
        <v>19820</v>
      </c>
      <c r="S56" s="27">
        <v>0</v>
      </c>
      <c r="T56" s="24">
        <v>0</v>
      </c>
      <c r="U56" s="27">
        <v>399</v>
      </c>
      <c r="V56" s="5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23</v>
      </c>
      <c r="AB56" s="5">
        <v>0</v>
      </c>
      <c r="AC56" s="5">
        <v>0</v>
      </c>
      <c r="AD56" s="5">
        <v>0</v>
      </c>
      <c r="AE56" s="27">
        <v>0</v>
      </c>
      <c r="AF56" s="5">
        <v>0</v>
      </c>
      <c r="AG56" s="5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5">
        <v>0</v>
      </c>
      <c r="AN56" s="5">
        <v>0</v>
      </c>
      <c r="AO56" s="5">
        <v>0</v>
      </c>
      <c r="AP56" s="27">
        <v>2153</v>
      </c>
      <c r="AQ56" s="5">
        <v>0</v>
      </c>
      <c r="AR56" s="5">
        <v>0</v>
      </c>
      <c r="AS56" s="5">
        <v>0</v>
      </c>
      <c r="AT56" s="27">
        <v>46887</v>
      </c>
      <c r="AU56" s="27">
        <v>0</v>
      </c>
      <c r="AV56" s="27">
        <v>35864</v>
      </c>
      <c r="AW56" s="27">
        <v>5300</v>
      </c>
      <c r="AX56" s="32">
        <v>0</v>
      </c>
      <c r="AY56" s="32">
        <v>0</v>
      </c>
      <c r="AZ56" s="32">
        <v>0</v>
      </c>
      <c r="BA56" s="32">
        <v>0</v>
      </c>
      <c r="BB56" s="27">
        <v>12</v>
      </c>
      <c r="BC56" s="27">
        <v>918</v>
      </c>
      <c r="BD56" s="27">
        <v>687</v>
      </c>
      <c r="BE56" s="27">
        <v>25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7">
        <v>219</v>
      </c>
      <c r="BL56" s="27">
        <v>0</v>
      </c>
      <c r="BM56" s="27">
        <v>1063</v>
      </c>
      <c r="BN56" s="27">
        <v>1361</v>
      </c>
      <c r="BO56" s="27">
        <v>9740</v>
      </c>
      <c r="BP56" s="47">
        <v>0</v>
      </c>
      <c r="BQ56" s="27">
        <v>0</v>
      </c>
      <c r="BR56" s="27">
        <v>569</v>
      </c>
      <c r="BS56" s="27">
        <v>49548</v>
      </c>
      <c r="BT56" s="36">
        <v>0</v>
      </c>
      <c r="BU56" s="39">
        <v>224582</v>
      </c>
      <c r="BV56" s="39">
        <v>224582</v>
      </c>
      <c r="BW56" s="43">
        <v>0</v>
      </c>
      <c r="BX56" s="36">
        <v>0</v>
      </c>
      <c r="BY56" s="43">
        <v>6515</v>
      </c>
      <c r="BZ56" s="5">
        <v>0</v>
      </c>
      <c r="CA56" s="5">
        <v>0</v>
      </c>
      <c r="CB56" s="6">
        <v>5197</v>
      </c>
      <c r="CC56" s="27">
        <v>5197</v>
      </c>
      <c r="CD56" s="36">
        <v>5945</v>
      </c>
      <c r="CE56" s="36">
        <v>0</v>
      </c>
      <c r="CF56" s="35">
        <v>0</v>
      </c>
      <c r="CG56" s="43">
        <v>0</v>
      </c>
      <c r="CH56" s="47">
        <v>0</v>
      </c>
      <c r="CI56" s="55">
        <f t="shared" si="0"/>
        <v>290986</v>
      </c>
      <c r="CJ56" s="55">
        <f t="shared" si="12"/>
        <v>224582</v>
      </c>
      <c r="CK56" s="55">
        <f t="shared" si="13"/>
        <v>5945</v>
      </c>
      <c r="CL56" s="55">
        <f t="shared" si="14"/>
        <v>0</v>
      </c>
      <c r="CM56" s="55">
        <f t="shared" si="15"/>
        <v>521513</v>
      </c>
      <c r="CN56" s="59">
        <f t="shared" si="16"/>
        <v>55.796499799621493</v>
      </c>
      <c r="CO56" s="59">
        <v>55.796499799621493</v>
      </c>
      <c r="CP56" s="59">
        <v>55.796499799621493</v>
      </c>
      <c r="CQ56" s="55">
        <f t="shared" si="1"/>
        <v>601.51441753171855</v>
      </c>
      <c r="CR56" s="55">
        <f t="shared" si="17"/>
        <v>528028</v>
      </c>
      <c r="CS56" s="55">
        <f t="shared" si="2"/>
        <v>609.0288350634371</v>
      </c>
      <c r="CT56" s="55">
        <f t="shared" si="3"/>
        <v>528028</v>
      </c>
      <c r="CU56" s="55">
        <f t="shared" si="4"/>
        <v>609.0288350634371</v>
      </c>
      <c r="CV56" s="55">
        <f t="shared" si="18"/>
        <v>116.39792387543253</v>
      </c>
      <c r="CW56" s="55">
        <f t="shared" si="5"/>
        <v>64.844290657439444</v>
      </c>
      <c r="CX56" s="55">
        <f t="shared" si="19"/>
        <v>22.860438292964243</v>
      </c>
      <c r="CY56" s="55">
        <f t="shared" si="6"/>
        <v>0.98039215686274506</v>
      </c>
      <c r="CZ56" s="55">
        <f t="shared" si="20"/>
        <v>11.234140715109573</v>
      </c>
      <c r="DA56" s="55">
        <f t="shared" si="21"/>
        <v>41.365628604382927</v>
      </c>
      <c r="DB56" s="55">
        <f t="shared" si="7"/>
        <v>57.148788927335637</v>
      </c>
      <c r="DC56" s="55">
        <f t="shared" si="22"/>
        <v>98.514417531718564</v>
      </c>
      <c r="DD56" s="55">
        <f t="shared" si="8"/>
        <v>259.03344867358709</v>
      </c>
      <c r="DE56" s="55">
        <f t="shared" si="23"/>
        <v>3.8950403690888118</v>
      </c>
      <c r="DF56" s="55">
        <f t="shared" si="9"/>
        <v>5.9942329873125724</v>
      </c>
      <c r="DG56" s="55">
        <f t="shared" si="10"/>
        <v>6.8569780853517877</v>
      </c>
      <c r="DH56" s="55">
        <f t="shared" si="24"/>
        <v>12.851211072664359</v>
      </c>
      <c r="DI56" s="55">
        <f t="shared" si="11"/>
        <v>265.89042675893887</v>
      </c>
    </row>
    <row r="57" spans="1:113">
      <c r="A57" s="7" t="s">
        <v>340</v>
      </c>
      <c r="B57" s="3" t="s">
        <v>316</v>
      </c>
      <c r="C57" s="3" t="s">
        <v>341</v>
      </c>
      <c r="D57" s="4">
        <v>8003</v>
      </c>
      <c r="E57" s="5">
        <v>0</v>
      </c>
      <c r="F57" s="5">
        <v>0</v>
      </c>
      <c r="G57" s="5">
        <v>0</v>
      </c>
      <c r="H57" s="27">
        <v>0</v>
      </c>
      <c r="I57" s="27">
        <v>0</v>
      </c>
      <c r="J57" s="27">
        <v>0</v>
      </c>
      <c r="K57" s="27">
        <v>0</v>
      </c>
      <c r="L57" s="27">
        <v>222341</v>
      </c>
      <c r="M57" s="27">
        <v>28140</v>
      </c>
      <c r="N57" s="27">
        <v>98620</v>
      </c>
      <c r="O57" s="27">
        <v>0</v>
      </c>
      <c r="P57" s="27">
        <v>322649</v>
      </c>
      <c r="Q57" s="27">
        <v>0</v>
      </c>
      <c r="R57" s="27">
        <v>100534</v>
      </c>
      <c r="S57" s="27">
        <v>0</v>
      </c>
      <c r="T57" s="24">
        <v>0</v>
      </c>
      <c r="U57" s="27">
        <v>0</v>
      </c>
      <c r="V57" s="5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216</v>
      </c>
      <c r="AB57" s="5">
        <v>0</v>
      </c>
      <c r="AC57" s="5">
        <v>0</v>
      </c>
      <c r="AD57" s="5">
        <v>0</v>
      </c>
      <c r="AE57" s="27">
        <v>0</v>
      </c>
      <c r="AF57" s="5">
        <v>0</v>
      </c>
      <c r="AG57" s="5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5">
        <v>0</v>
      </c>
      <c r="AN57" s="5">
        <v>0</v>
      </c>
      <c r="AO57" s="5">
        <v>0</v>
      </c>
      <c r="AP57" s="27">
        <v>29270</v>
      </c>
      <c r="AQ57" s="5">
        <v>0</v>
      </c>
      <c r="AR57" s="5">
        <v>0</v>
      </c>
      <c r="AS57" s="5">
        <v>0</v>
      </c>
      <c r="AT57" s="27">
        <v>402647</v>
      </c>
      <c r="AU57" s="27">
        <v>0</v>
      </c>
      <c r="AV57" s="27">
        <v>416602</v>
      </c>
      <c r="AW57" s="27">
        <v>24195</v>
      </c>
      <c r="AX57" s="32">
        <v>0</v>
      </c>
      <c r="AY57" s="32">
        <v>0</v>
      </c>
      <c r="AZ57" s="32">
        <v>0</v>
      </c>
      <c r="BA57" s="32">
        <v>0</v>
      </c>
      <c r="BB57" s="27">
        <v>366</v>
      </c>
      <c r="BC57" s="27">
        <v>4762</v>
      </c>
      <c r="BD57" s="27">
        <v>6613</v>
      </c>
      <c r="BE57" s="27">
        <v>460</v>
      </c>
      <c r="BF57" s="24">
        <v>0</v>
      </c>
      <c r="BG57" s="24">
        <v>0</v>
      </c>
      <c r="BH57" s="24">
        <v>0</v>
      </c>
      <c r="BI57" s="24">
        <v>0</v>
      </c>
      <c r="BJ57" s="24">
        <v>42</v>
      </c>
      <c r="BK57" s="27">
        <v>416</v>
      </c>
      <c r="BL57" s="27">
        <v>0</v>
      </c>
      <c r="BM57" s="27">
        <v>5573</v>
      </c>
      <c r="BN57" s="27">
        <v>5662</v>
      </c>
      <c r="BO57" s="27">
        <v>119005</v>
      </c>
      <c r="BP57" s="47">
        <v>0</v>
      </c>
      <c r="BQ57" s="27">
        <v>0</v>
      </c>
      <c r="BR57" s="27">
        <v>7607</v>
      </c>
      <c r="BS57" s="27">
        <v>493994</v>
      </c>
      <c r="BT57" s="36">
        <v>0</v>
      </c>
      <c r="BU57" s="39">
        <v>1154459</v>
      </c>
      <c r="BV57" s="39">
        <v>1154459</v>
      </c>
      <c r="BW57" s="43">
        <v>0</v>
      </c>
      <c r="BX57" s="36">
        <v>0</v>
      </c>
      <c r="BY57" s="43">
        <v>80113</v>
      </c>
      <c r="BZ57" s="5">
        <v>0</v>
      </c>
      <c r="CA57" s="5">
        <v>0</v>
      </c>
      <c r="CB57" s="6">
        <v>17281</v>
      </c>
      <c r="CC57" s="27">
        <v>17281</v>
      </c>
      <c r="CD57" s="36">
        <v>75818</v>
      </c>
      <c r="CE57" s="36">
        <v>520</v>
      </c>
      <c r="CF57" s="35">
        <v>0</v>
      </c>
      <c r="CG57" s="43">
        <v>0</v>
      </c>
      <c r="CH57" s="47">
        <v>0</v>
      </c>
      <c r="CI57" s="55">
        <f t="shared" si="0"/>
        <v>2306953</v>
      </c>
      <c r="CJ57" s="55">
        <f t="shared" si="12"/>
        <v>1154459</v>
      </c>
      <c r="CK57" s="55">
        <f t="shared" si="13"/>
        <v>76338</v>
      </c>
      <c r="CL57" s="55">
        <f t="shared" si="14"/>
        <v>42</v>
      </c>
      <c r="CM57" s="55">
        <f t="shared" si="15"/>
        <v>3537792</v>
      </c>
      <c r="CN57" s="59">
        <f t="shared" si="16"/>
        <v>65.208836472014184</v>
      </c>
      <c r="CO57" s="59">
        <v>65.208836472014184</v>
      </c>
      <c r="CP57" s="59">
        <v>65.208836472014184</v>
      </c>
      <c r="CQ57" s="55">
        <f t="shared" si="1"/>
        <v>442.05822816443833</v>
      </c>
      <c r="CR57" s="55">
        <f t="shared" si="17"/>
        <v>3617905</v>
      </c>
      <c r="CS57" s="55">
        <f t="shared" si="2"/>
        <v>452.06859927527177</v>
      </c>
      <c r="CT57" s="55">
        <f t="shared" si="3"/>
        <v>3617905</v>
      </c>
      <c r="CU57" s="55">
        <f t="shared" si="4"/>
        <v>452.06859927527177</v>
      </c>
      <c r="CV57" s="55">
        <f t="shared" si="18"/>
        <v>78.094214669498939</v>
      </c>
      <c r="CW57" s="55">
        <f t="shared" si="5"/>
        <v>3.5161814319630138</v>
      </c>
      <c r="CX57" s="55">
        <f t="shared" si="19"/>
        <v>12.562039235286768</v>
      </c>
      <c r="CY57" s="55">
        <f t="shared" si="6"/>
        <v>0.95051855554167186</v>
      </c>
      <c r="CZ57" s="55">
        <f t="shared" si="20"/>
        <v>27.19292765213045</v>
      </c>
      <c r="DA57" s="55">
        <f t="shared" si="21"/>
        <v>52.055729101586905</v>
      </c>
      <c r="DB57" s="55">
        <f t="shared" si="7"/>
        <v>61.726102711483193</v>
      </c>
      <c r="DC57" s="55">
        <f t="shared" si="22"/>
        <v>113.7818318130701</v>
      </c>
      <c r="DD57" s="55">
        <f t="shared" si="8"/>
        <v>144.2532800199925</v>
      </c>
      <c r="DE57" s="55">
        <f t="shared" si="23"/>
        <v>2.07159815069349</v>
      </c>
      <c r="DF57" s="55">
        <f t="shared" si="9"/>
        <v>2.1593152567787079</v>
      </c>
      <c r="DG57" s="55">
        <f t="shared" si="10"/>
        <v>9.4736973634886912</v>
      </c>
      <c r="DH57" s="55">
        <f t="shared" si="24"/>
        <v>11.633012620267399</v>
      </c>
      <c r="DI57" s="55">
        <f t="shared" si="11"/>
        <v>153.7919530176184</v>
      </c>
    </row>
    <row r="58" spans="1:113">
      <c r="A58" s="7" t="s">
        <v>338</v>
      </c>
      <c r="B58" s="3" t="s">
        <v>316</v>
      </c>
      <c r="C58" s="3" t="s">
        <v>339</v>
      </c>
      <c r="D58" s="4">
        <v>7099</v>
      </c>
      <c r="E58" s="5">
        <v>0</v>
      </c>
      <c r="F58" s="5">
        <v>0</v>
      </c>
      <c r="G58" s="5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121255</v>
      </c>
      <c r="M58" s="27">
        <v>263558</v>
      </c>
      <c r="N58" s="27">
        <v>8080</v>
      </c>
      <c r="O58" s="27">
        <v>0</v>
      </c>
      <c r="P58" s="27">
        <v>768</v>
      </c>
      <c r="Q58" s="27">
        <v>0</v>
      </c>
      <c r="R58" s="27">
        <v>230448</v>
      </c>
      <c r="S58" s="27">
        <v>0</v>
      </c>
      <c r="T58" s="24">
        <v>0</v>
      </c>
      <c r="U58" s="27">
        <v>6080</v>
      </c>
      <c r="V58" s="5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537</v>
      </c>
      <c r="AB58" s="5">
        <v>0</v>
      </c>
      <c r="AC58" s="5">
        <v>0</v>
      </c>
      <c r="AD58" s="5">
        <v>0</v>
      </c>
      <c r="AE58" s="27">
        <v>0</v>
      </c>
      <c r="AF58" s="5">
        <v>0</v>
      </c>
      <c r="AG58" s="5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5">
        <v>0</v>
      </c>
      <c r="AN58" s="5">
        <v>0</v>
      </c>
      <c r="AO58" s="5">
        <v>0</v>
      </c>
      <c r="AP58" s="27">
        <v>37182</v>
      </c>
      <c r="AQ58" s="5">
        <v>0</v>
      </c>
      <c r="AR58" s="5">
        <v>0</v>
      </c>
      <c r="AS58" s="5">
        <v>0</v>
      </c>
      <c r="AT58" s="27">
        <v>348261</v>
      </c>
      <c r="AU58" s="27">
        <v>0</v>
      </c>
      <c r="AV58" s="27">
        <v>456363</v>
      </c>
      <c r="AW58" s="27">
        <v>22900</v>
      </c>
      <c r="AX58" s="32">
        <v>0</v>
      </c>
      <c r="AY58" s="32">
        <v>0</v>
      </c>
      <c r="AZ58" s="32">
        <v>0</v>
      </c>
      <c r="BA58" s="32">
        <v>0</v>
      </c>
      <c r="BB58" s="27">
        <v>350</v>
      </c>
      <c r="BC58" s="27">
        <v>14671</v>
      </c>
      <c r="BD58" s="27">
        <v>2118</v>
      </c>
      <c r="BE58" s="27">
        <v>600</v>
      </c>
      <c r="BF58" s="24">
        <v>1748</v>
      </c>
      <c r="BG58" s="24">
        <v>0</v>
      </c>
      <c r="BH58" s="24">
        <v>0</v>
      </c>
      <c r="BI58" s="24">
        <v>0</v>
      </c>
      <c r="BJ58" s="24">
        <v>511</v>
      </c>
      <c r="BK58" s="27">
        <v>3183</v>
      </c>
      <c r="BL58" s="27">
        <v>0</v>
      </c>
      <c r="BM58" s="27">
        <v>15022</v>
      </c>
      <c r="BN58" s="27">
        <v>23540</v>
      </c>
      <c r="BO58" s="27">
        <v>59640</v>
      </c>
      <c r="BP58" s="47">
        <v>0</v>
      </c>
      <c r="BQ58" s="27">
        <v>0</v>
      </c>
      <c r="BR58" s="27">
        <v>29548</v>
      </c>
      <c r="BS58" s="27">
        <v>308917</v>
      </c>
      <c r="BT58" s="36">
        <v>0</v>
      </c>
      <c r="BU58" s="39">
        <v>1687681</v>
      </c>
      <c r="BV58" s="39">
        <v>1687681</v>
      </c>
      <c r="BW58" s="43">
        <v>0</v>
      </c>
      <c r="BX58" s="36">
        <v>0</v>
      </c>
      <c r="BY58" s="43">
        <v>63059</v>
      </c>
      <c r="BZ58" s="5">
        <v>0</v>
      </c>
      <c r="CA58" s="5">
        <v>0</v>
      </c>
      <c r="CB58" s="6">
        <v>40464</v>
      </c>
      <c r="CC58" s="27">
        <v>14909</v>
      </c>
      <c r="CD58" s="36">
        <v>40464</v>
      </c>
      <c r="CE58" s="36">
        <v>1270</v>
      </c>
      <c r="CF58" s="35">
        <v>0</v>
      </c>
      <c r="CG58" s="43">
        <v>0</v>
      </c>
      <c r="CH58" s="47">
        <v>0</v>
      </c>
      <c r="CI58" s="55">
        <f t="shared" si="0"/>
        <v>1967930</v>
      </c>
      <c r="CJ58" s="55">
        <f t="shared" si="12"/>
        <v>1687681</v>
      </c>
      <c r="CK58" s="55">
        <f t="shared" si="13"/>
        <v>41734</v>
      </c>
      <c r="CL58" s="55">
        <f t="shared" si="14"/>
        <v>2259</v>
      </c>
      <c r="CM58" s="55">
        <f t="shared" si="15"/>
        <v>3699604</v>
      </c>
      <c r="CN58" s="59">
        <f t="shared" si="16"/>
        <v>53.192990384916868</v>
      </c>
      <c r="CO58" s="59">
        <v>53.192990384916868</v>
      </c>
      <c r="CP58" s="59">
        <v>53.192990384916868</v>
      </c>
      <c r="CQ58" s="55">
        <f t="shared" si="1"/>
        <v>521.14438653331456</v>
      </c>
      <c r="CR58" s="55">
        <f t="shared" si="17"/>
        <v>3762663</v>
      </c>
      <c r="CS58" s="55">
        <f t="shared" si="2"/>
        <v>530.02718692773635</v>
      </c>
      <c r="CT58" s="55">
        <f t="shared" si="3"/>
        <v>3762663</v>
      </c>
      <c r="CU58" s="55">
        <f t="shared" si="4"/>
        <v>530.02718692773635</v>
      </c>
      <c r="CV58" s="55">
        <f t="shared" si="18"/>
        <v>66.138329342160873</v>
      </c>
      <c r="CW58" s="55">
        <f t="shared" si="5"/>
        <v>37.12607409494295</v>
      </c>
      <c r="CX58" s="55">
        <f t="shared" si="19"/>
        <v>32.462036906606563</v>
      </c>
      <c r="CY58" s="55">
        <f t="shared" si="6"/>
        <v>4.1622763769545008</v>
      </c>
      <c r="CZ58" s="55">
        <f t="shared" si="20"/>
        <v>9.5393717424989433</v>
      </c>
      <c r="DA58" s="55">
        <f t="shared" si="21"/>
        <v>64.285533173686431</v>
      </c>
      <c r="DB58" s="55">
        <f t="shared" si="7"/>
        <v>43.515565572615863</v>
      </c>
      <c r="DC58" s="55">
        <f t="shared" si="22"/>
        <v>107.8010987463023</v>
      </c>
      <c r="DD58" s="55">
        <f t="shared" si="8"/>
        <v>237.73503310325398</v>
      </c>
      <c r="DE58" s="55">
        <f t="shared" si="23"/>
        <v>7.6236089590083109</v>
      </c>
      <c r="DF58" s="55">
        <f t="shared" si="9"/>
        <v>2.1001549514016058</v>
      </c>
      <c r="DG58" s="55">
        <f t="shared" si="10"/>
        <v>5.6999577405268349</v>
      </c>
      <c r="DH58" s="55">
        <f t="shared" si="24"/>
        <v>7.8001126919284403</v>
      </c>
      <c r="DI58" s="55">
        <f t="shared" si="11"/>
        <v>243.6138892801803</v>
      </c>
    </row>
    <row r="59" spans="1:113">
      <c r="A59" s="7" t="s">
        <v>336</v>
      </c>
      <c r="B59" s="3" t="s">
        <v>316</v>
      </c>
      <c r="C59" s="3" t="s">
        <v>337</v>
      </c>
      <c r="D59" s="4">
        <v>15019</v>
      </c>
      <c r="E59" s="5">
        <v>0</v>
      </c>
      <c r="F59" s="5">
        <v>0</v>
      </c>
      <c r="G59" s="5">
        <v>0</v>
      </c>
      <c r="H59" s="27">
        <v>0</v>
      </c>
      <c r="I59" s="27">
        <v>0</v>
      </c>
      <c r="J59" s="27">
        <v>0</v>
      </c>
      <c r="K59" s="27">
        <v>0</v>
      </c>
      <c r="L59" s="27">
        <v>411525</v>
      </c>
      <c r="M59" s="27">
        <v>272586</v>
      </c>
      <c r="N59" s="27">
        <v>46780</v>
      </c>
      <c r="O59" s="27">
        <v>0</v>
      </c>
      <c r="P59" s="27">
        <v>189873</v>
      </c>
      <c r="Q59" s="27">
        <v>0</v>
      </c>
      <c r="R59" s="27">
        <v>689094</v>
      </c>
      <c r="S59" s="27">
        <v>0</v>
      </c>
      <c r="T59" s="24">
        <v>0</v>
      </c>
      <c r="U59" s="27">
        <v>10100</v>
      </c>
      <c r="V59" s="5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1716</v>
      </c>
      <c r="AB59" s="5">
        <v>0</v>
      </c>
      <c r="AC59" s="5">
        <v>0</v>
      </c>
      <c r="AD59" s="5">
        <v>0</v>
      </c>
      <c r="AE59" s="27">
        <v>0</v>
      </c>
      <c r="AF59" s="5">
        <v>0</v>
      </c>
      <c r="AG59" s="5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1060</v>
      </c>
      <c r="AM59" s="5">
        <v>0</v>
      </c>
      <c r="AN59" s="5">
        <v>0</v>
      </c>
      <c r="AO59" s="5">
        <v>0</v>
      </c>
      <c r="AP59" s="27">
        <v>74048</v>
      </c>
      <c r="AQ59" s="5">
        <v>0</v>
      </c>
      <c r="AR59" s="5">
        <v>0</v>
      </c>
      <c r="AS59" s="5">
        <v>0</v>
      </c>
      <c r="AT59" s="27">
        <v>773721</v>
      </c>
      <c r="AU59" s="27">
        <v>0</v>
      </c>
      <c r="AV59" s="27">
        <v>778278</v>
      </c>
      <c r="AW59" s="27">
        <v>31000</v>
      </c>
      <c r="AX59" s="32">
        <v>0</v>
      </c>
      <c r="AY59" s="32">
        <v>0</v>
      </c>
      <c r="AZ59" s="32">
        <v>0</v>
      </c>
      <c r="BA59" s="32">
        <v>0</v>
      </c>
      <c r="BB59" s="27">
        <v>400</v>
      </c>
      <c r="BC59" s="27">
        <v>26080</v>
      </c>
      <c r="BD59" s="27">
        <v>5582</v>
      </c>
      <c r="BE59" s="27">
        <v>1100</v>
      </c>
      <c r="BF59" s="24">
        <v>3162</v>
      </c>
      <c r="BG59" s="24">
        <v>0</v>
      </c>
      <c r="BH59" s="24">
        <v>0</v>
      </c>
      <c r="BI59" s="24">
        <v>0</v>
      </c>
      <c r="BJ59" s="24">
        <v>3028</v>
      </c>
      <c r="BK59" s="27">
        <v>6500</v>
      </c>
      <c r="BL59" s="27">
        <v>0</v>
      </c>
      <c r="BM59" s="27">
        <v>23950</v>
      </c>
      <c r="BN59" s="27">
        <v>28670</v>
      </c>
      <c r="BO59" s="27">
        <v>283280</v>
      </c>
      <c r="BP59" s="47">
        <v>0</v>
      </c>
      <c r="BQ59" s="27">
        <v>3490</v>
      </c>
      <c r="BR59" s="27">
        <v>85410</v>
      </c>
      <c r="BS59" s="27">
        <v>651330</v>
      </c>
      <c r="BT59" s="36">
        <v>0</v>
      </c>
      <c r="BU59" s="39">
        <v>4339586</v>
      </c>
      <c r="BV59" s="39">
        <v>4339586</v>
      </c>
      <c r="BW59" s="43">
        <v>0</v>
      </c>
      <c r="BX59" s="36">
        <v>0</v>
      </c>
      <c r="BY59" s="43">
        <v>325041</v>
      </c>
      <c r="BZ59" s="5">
        <v>0</v>
      </c>
      <c r="CA59" s="5">
        <v>0</v>
      </c>
      <c r="CB59" s="6">
        <v>84375</v>
      </c>
      <c r="CC59" s="27">
        <v>84375</v>
      </c>
      <c r="CD59" s="36">
        <v>147190</v>
      </c>
      <c r="CE59" s="36">
        <v>7810</v>
      </c>
      <c r="CF59" s="35">
        <v>0</v>
      </c>
      <c r="CG59" s="43">
        <v>0</v>
      </c>
      <c r="CH59" s="47">
        <v>0</v>
      </c>
      <c r="CI59" s="55">
        <f t="shared" si="0"/>
        <v>4479948</v>
      </c>
      <c r="CJ59" s="55">
        <f t="shared" si="12"/>
        <v>4339586</v>
      </c>
      <c r="CK59" s="55">
        <f t="shared" si="13"/>
        <v>155000</v>
      </c>
      <c r="CL59" s="55">
        <f t="shared" si="14"/>
        <v>6190</v>
      </c>
      <c r="CM59" s="55">
        <f t="shared" si="15"/>
        <v>8980724</v>
      </c>
      <c r="CN59" s="59">
        <f t="shared" si="16"/>
        <v>49.88404052947179</v>
      </c>
      <c r="CO59" s="59">
        <v>49.88404052947179</v>
      </c>
      <c r="CP59" s="59">
        <v>49.88404052947179</v>
      </c>
      <c r="CQ59" s="55">
        <f t="shared" si="1"/>
        <v>597.9575204740662</v>
      </c>
      <c r="CR59" s="55">
        <f t="shared" si="17"/>
        <v>9305765</v>
      </c>
      <c r="CS59" s="55">
        <f t="shared" si="2"/>
        <v>619.59950729076502</v>
      </c>
      <c r="CT59" s="55">
        <f t="shared" si="3"/>
        <v>9305765</v>
      </c>
      <c r="CU59" s="55">
        <f t="shared" si="4"/>
        <v>619.59950729076502</v>
      </c>
      <c r="CV59" s="55">
        <f t="shared" si="18"/>
        <v>78.916439177042406</v>
      </c>
      <c r="CW59" s="55">
        <f t="shared" si="5"/>
        <v>18.381783074771956</v>
      </c>
      <c r="CX59" s="55">
        <f t="shared" si="19"/>
        <v>45.881483454291228</v>
      </c>
      <c r="CY59" s="55">
        <f t="shared" si="6"/>
        <v>5.6867967241494108</v>
      </c>
      <c r="CZ59" s="55">
        <f t="shared" si="20"/>
        <v>21.976163526200146</v>
      </c>
      <c r="DA59" s="55">
        <f t="shared" si="21"/>
        <v>51.819561888274855</v>
      </c>
      <c r="DB59" s="55">
        <f t="shared" si="7"/>
        <v>43.367068380051933</v>
      </c>
      <c r="DC59" s="55">
        <f t="shared" si="22"/>
        <v>95.18663026832678</v>
      </c>
      <c r="DD59" s="55">
        <f t="shared" si="8"/>
        <v>288.93974299220986</v>
      </c>
      <c r="DE59" s="55">
        <f t="shared" si="23"/>
        <v>5.3809175044943069</v>
      </c>
      <c r="DF59" s="55">
        <f t="shared" si="9"/>
        <v>5.6178840135827954</v>
      </c>
      <c r="DG59" s="55">
        <f t="shared" si="10"/>
        <v>9.8002530128503889</v>
      </c>
      <c r="DH59" s="55">
        <f t="shared" si="24"/>
        <v>15.418137026433184</v>
      </c>
      <c r="DI59" s="55">
        <f t="shared" si="11"/>
        <v>299.26000399493972</v>
      </c>
    </row>
    <row r="60" spans="1:113" ht="13.5" thickBot="1">
      <c r="A60" s="115" t="s">
        <v>334</v>
      </c>
      <c r="B60" s="116" t="s">
        <v>316</v>
      </c>
      <c r="C60" s="116" t="s">
        <v>335</v>
      </c>
      <c r="D60" s="117">
        <v>15018</v>
      </c>
      <c r="E60" s="118">
        <v>0</v>
      </c>
      <c r="F60" s="118">
        <v>0</v>
      </c>
      <c r="G60" s="118">
        <v>0</v>
      </c>
      <c r="H60" s="178">
        <v>0</v>
      </c>
      <c r="I60" s="178">
        <v>0</v>
      </c>
      <c r="J60" s="178">
        <v>0</v>
      </c>
      <c r="K60" s="178">
        <v>0</v>
      </c>
      <c r="L60" s="178">
        <v>743421</v>
      </c>
      <c r="M60" s="178">
        <v>26115</v>
      </c>
      <c r="N60" s="178">
        <v>139840</v>
      </c>
      <c r="O60" s="178">
        <v>0</v>
      </c>
      <c r="P60" s="178">
        <v>576822</v>
      </c>
      <c r="Q60" s="178">
        <v>0</v>
      </c>
      <c r="R60" s="178">
        <v>163727</v>
      </c>
      <c r="S60" s="178">
        <v>0</v>
      </c>
      <c r="T60" s="120">
        <v>0</v>
      </c>
      <c r="U60" s="178">
        <v>0</v>
      </c>
      <c r="V60" s="118">
        <v>0</v>
      </c>
      <c r="W60" s="178">
        <v>0</v>
      </c>
      <c r="X60" s="178">
        <v>0</v>
      </c>
      <c r="Y60" s="178">
        <v>0</v>
      </c>
      <c r="Z60" s="178">
        <v>0</v>
      </c>
      <c r="AA60" s="178">
        <v>2352</v>
      </c>
      <c r="AB60" s="118">
        <v>0</v>
      </c>
      <c r="AC60" s="118">
        <v>0</v>
      </c>
      <c r="AD60" s="118">
        <v>0</v>
      </c>
      <c r="AE60" s="178">
        <v>0</v>
      </c>
      <c r="AF60" s="118">
        <v>0</v>
      </c>
      <c r="AG60" s="118">
        <v>0</v>
      </c>
      <c r="AH60" s="178">
        <v>0</v>
      </c>
      <c r="AI60" s="178">
        <v>0</v>
      </c>
      <c r="AJ60" s="178">
        <v>0</v>
      </c>
      <c r="AK60" s="178">
        <v>0</v>
      </c>
      <c r="AL60" s="178">
        <v>0</v>
      </c>
      <c r="AM60" s="118">
        <v>0</v>
      </c>
      <c r="AN60" s="118">
        <v>0</v>
      </c>
      <c r="AO60" s="118">
        <v>0</v>
      </c>
      <c r="AP60" s="178">
        <v>59821</v>
      </c>
      <c r="AQ60" s="118">
        <v>0</v>
      </c>
      <c r="AR60" s="118">
        <v>0</v>
      </c>
      <c r="AS60" s="118">
        <v>0</v>
      </c>
      <c r="AT60" s="178">
        <v>585790</v>
      </c>
      <c r="AU60" s="178">
        <v>0</v>
      </c>
      <c r="AV60" s="178">
        <v>647142</v>
      </c>
      <c r="AW60" s="178">
        <v>23745</v>
      </c>
      <c r="AX60" s="121">
        <v>0</v>
      </c>
      <c r="AY60" s="121">
        <v>0</v>
      </c>
      <c r="AZ60" s="121">
        <v>0</v>
      </c>
      <c r="BA60" s="121">
        <v>0</v>
      </c>
      <c r="BB60" s="178">
        <v>778</v>
      </c>
      <c r="BC60" s="178">
        <v>10148</v>
      </c>
      <c r="BD60" s="178">
        <v>9330</v>
      </c>
      <c r="BE60" s="178">
        <v>980</v>
      </c>
      <c r="BF60" s="120">
        <v>455</v>
      </c>
      <c r="BG60" s="120">
        <v>0</v>
      </c>
      <c r="BH60" s="120">
        <v>0</v>
      </c>
      <c r="BI60" s="120">
        <v>0</v>
      </c>
      <c r="BJ60" s="120">
        <v>126</v>
      </c>
      <c r="BK60" s="178">
        <v>884</v>
      </c>
      <c r="BL60" s="178">
        <v>0</v>
      </c>
      <c r="BM60" s="178">
        <v>11875</v>
      </c>
      <c r="BN60" s="178">
        <v>12060</v>
      </c>
      <c r="BO60" s="178">
        <v>217071</v>
      </c>
      <c r="BP60" s="127">
        <v>0</v>
      </c>
      <c r="BQ60" s="178">
        <v>0</v>
      </c>
      <c r="BR60" s="178">
        <v>29109</v>
      </c>
      <c r="BS60" s="178">
        <v>788998</v>
      </c>
      <c r="BT60" s="122">
        <v>0</v>
      </c>
      <c r="BU60" s="123">
        <v>3273319</v>
      </c>
      <c r="BV60" s="123">
        <v>3273319</v>
      </c>
      <c r="BW60" s="124">
        <v>0</v>
      </c>
      <c r="BX60" s="122">
        <v>0</v>
      </c>
      <c r="BY60" s="124">
        <v>357220</v>
      </c>
      <c r="BZ60" s="118">
        <v>0</v>
      </c>
      <c r="CA60" s="118">
        <v>0</v>
      </c>
      <c r="CB60" s="125">
        <v>113888</v>
      </c>
      <c r="CC60" s="178">
        <v>38806</v>
      </c>
      <c r="CD60" s="122">
        <v>75082</v>
      </c>
      <c r="CE60" s="122">
        <v>220</v>
      </c>
      <c r="CF60" s="126">
        <v>0</v>
      </c>
      <c r="CG60" s="124">
        <v>0</v>
      </c>
      <c r="CH60" s="127">
        <v>0</v>
      </c>
      <c r="CI60" s="128">
        <f t="shared" si="0"/>
        <v>4088814</v>
      </c>
      <c r="CJ60" s="128">
        <f t="shared" si="12"/>
        <v>3273319</v>
      </c>
      <c r="CK60" s="128">
        <f t="shared" si="13"/>
        <v>75302</v>
      </c>
      <c r="CL60" s="128">
        <f t="shared" si="14"/>
        <v>581</v>
      </c>
      <c r="CM60" s="128">
        <f t="shared" si="15"/>
        <v>7438016</v>
      </c>
      <c r="CN60" s="129">
        <f t="shared" si="16"/>
        <v>54.971836575775043</v>
      </c>
      <c r="CO60" s="129">
        <v>54.971836575775043</v>
      </c>
      <c r="CP60" s="129">
        <v>54.971836575775043</v>
      </c>
      <c r="CQ60" s="128">
        <f t="shared" si="1"/>
        <v>495.27340524703686</v>
      </c>
      <c r="CR60" s="128">
        <f t="shared" si="17"/>
        <v>7795236</v>
      </c>
      <c r="CS60" s="128">
        <f t="shared" si="2"/>
        <v>519.05952856572117</v>
      </c>
      <c r="CT60" s="128">
        <f t="shared" si="3"/>
        <v>7795236</v>
      </c>
      <c r="CU60" s="128">
        <f t="shared" si="4"/>
        <v>519.05952856572117</v>
      </c>
      <c r="CV60" s="128">
        <f t="shared" si="18"/>
        <v>88.507857237981085</v>
      </c>
      <c r="CW60" s="128">
        <f t="shared" si="5"/>
        <v>1.7389133040351579</v>
      </c>
      <c r="CX60" s="128">
        <f t="shared" si="19"/>
        <v>10.902050872286589</v>
      </c>
      <c r="CY60" s="128">
        <f t="shared" si="6"/>
        <v>1.9382740711146624</v>
      </c>
      <c r="CZ60" s="128">
        <f t="shared" si="20"/>
        <v>23.765548009055799</v>
      </c>
      <c r="DA60" s="128">
        <f t="shared" si="21"/>
        <v>43.091090691170592</v>
      </c>
      <c r="DB60" s="128">
        <f t="shared" si="7"/>
        <v>52.53682247969104</v>
      </c>
      <c r="DC60" s="128">
        <f t="shared" si="22"/>
        <v>95.627913170861632</v>
      </c>
      <c r="DD60" s="128">
        <f t="shared" si="8"/>
        <v>217.95971500865627</v>
      </c>
      <c r="DE60" s="128">
        <f t="shared" si="23"/>
        <v>2.4778931948328671</v>
      </c>
      <c r="DF60" s="128">
        <f t="shared" si="9"/>
        <v>2.5839659075775736</v>
      </c>
      <c r="DG60" s="128">
        <f t="shared" si="10"/>
        <v>4.9994673058995875</v>
      </c>
      <c r="DH60" s="128">
        <f t="shared" si="24"/>
        <v>7.5834332134771607</v>
      </c>
      <c r="DI60" s="128">
        <f t="shared" si="11"/>
        <v>222.97383140231722</v>
      </c>
    </row>
    <row r="61" spans="1:113" ht="13.5" thickBot="1">
      <c r="A61" s="179" t="s">
        <v>716</v>
      </c>
      <c r="B61" s="146"/>
      <c r="C61" s="146" t="s">
        <v>716</v>
      </c>
      <c r="D61" s="156">
        <f t="shared" ref="D61:AI61" si="25">SUM(D2:D60)</f>
        <v>361561</v>
      </c>
      <c r="E61" s="157">
        <f t="shared" si="25"/>
        <v>0</v>
      </c>
      <c r="F61" s="157">
        <f t="shared" si="25"/>
        <v>0</v>
      </c>
      <c r="G61" s="157">
        <f t="shared" si="25"/>
        <v>0</v>
      </c>
      <c r="H61" s="180">
        <f t="shared" si="25"/>
        <v>2040</v>
      </c>
      <c r="I61" s="180">
        <f t="shared" si="25"/>
        <v>0</v>
      </c>
      <c r="J61" s="180">
        <f t="shared" si="25"/>
        <v>0</v>
      </c>
      <c r="K61" s="180">
        <f t="shared" si="25"/>
        <v>20</v>
      </c>
      <c r="L61" s="180">
        <f t="shared" si="25"/>
        <v>10209496</v>
      </c>
      <c r="M61" s="180">
        <f t="shared" si="25"/>
        <v>7583975</v>
      </c>
      <c r="N61" s="180">
        <f t="shared" si="25"/>
        <v>4552950</v>
      </c>
      <c r="O61" s="180">
        <f t="shared" si="25"/>
        <v>624039</v>
      </c>
      <c r="P61" s="180">
        <f t="shared" si="25"/>
        <v>4962250</v>
      </c>
      <c r="Q61" s="180">
        <f t="shared" si="25"/>
        <v>0</v>
      </c>
      <c r="R61" s="180">
        <f t="shared" si="25"/>
        <v>12080226</v>
      </c>
      <c r="S61" s="180">
        <f t="shared" si="25"/>
        <v>1011</v>
      </c>
      <c r="T61" s="159">
        <f t="shared" si="25"/>
        <v>0</v>
      </c>
      <c r="U61" s="180">
        <f t="shared" si="25"/>
        <v>121779</v>
      </c>
      <c r="V61" s="157">
        <f t="shared" si="25"/>
        <v>0</v>
      </c>
      <c r="W61" s="180">
        <f t="shared" si="25"/>
        <v>0</v>
      </c>
      <c r="X61" s="180">
        <f t="shared" si="25"/>
        <v>0</v>
      </c>
      <c r="Y61" s="180">
        <f t="shared" si="25"/>
        <v>0</v>
      </c>
      <c r="Z61" s="180">
        <f t="shared" si="25"/>
        <v>0</v>
      </c>
      <c r="AA61" s="180">
        <f t="shared" si="25"/>
        <v>23966</v>
      </c>
      <c r="AB61" s="157">
        <f t="shared" si="25"/>
        <v>1770</v>
      </c>
      <c r="AC61" s="157">
        <f t="shared" si="25"/>
        <v>554</v>
      </c>
      <c r="AD61" s="157">
        <f t="shared" si="25"/>
        <v>89</v>
      </c>
      <c r="AE61" s="180">
        <f t="shared" si="25"/>
        <v>0</v>
      </c>
      <c r="AF61" s="157">
        <f t="shared" si="25"/>
        <v>0</v>
      </c>
      <c r="AG61" s="157">
        <f t="shared" si="25"/>
        <v>0</v>
      </c>
      <c r="AH61" s="180">
        <f t="shared" si="25"/>
        <v>0</v>
      </c>
      <c r="AI61" s="180">
        <f t="shared" si="25"/>
        <v>490309</v>
      </c>
      <c r="AJ61" s="180">
        <f t="shared" ref="AJ61:BO61" si="26">SUM(AJ2:AJ60)</f>
        <v>0</v>
      </c>
      <c r="AK61" s="180">
        <f t="shared" si="26"/>
        <v>30890</v>
      </c>
      <c r="AL61" s="180">
        <f t="shared" si="26"/>
        <v>67670</v>
      </c>
      <c r="AM61" s="157">
        <f t="shared" si="26"/>
        <v>980</v>
      </c>
      <c r="AN61" s="157">
        <f t="shared" si="26"/>
        <v>2789</v>
      </c>
      <c r="AO61" s="157">
        <f t="shared" si="26"/>
        <v>2395</v>
      </c>
      <c r="AP61" s="180">
        <f t="shared" si="26"/>
        <v>851530</v>
      </c>
      <c r="AQ61" s="157">
        <f t="shared" si="26"/>
        <v>11</v>
      </c>
      <c r="AR61" s="157">
        <f t="shared" si="26"/>
        <v>0</v>
      </c>
      <c r="AS61" s="157">
        <f t="shared" si="26"/>
        <v>0</v>
      </c>
      <c r="AT61" s="180">
        <f t="shared" si="26"/>
        <v>17343376</v>
      </c>
      <c r="AU61" s="180">
        <f t="shared" si="26"/>
        <v>67810</v>
      </c>
      <c r="AV61" s="180">
        <f t="shared" si="26"/>
        <v>27057360</v>
      </c>
      <c r="AW61" s="180">
        <f t="shared" si="26"/>
        <v>985340</v>
      </c>
      <c r="AX61" s="160">
        <f t="shared" si="26"/>
        <v>318</v>
      </c>
      <c r="AY61" s="160">
        <f t="shared" si="26"/>
        <v>278</v>
      </c>
      <c r="AZ61" s="160">
        <f t="shared" si="26"/>
        <v>243</v>
      </c>
      <c r="BA61" s="160">
        <f t="shared" si="26"/>
        <v>690</v>
      </c>
      <c r="BB61" s="180">
        <f t="shared" si="26"/>
        <v>9811</v>
      </c>
      <c r="BC61" s="180">
        <f t="shared" si="26"/>
        <v>444013</v>
      </c>
      <c r="BD61" s="180">
        <f t="shared" si="26"/>
        <v>141160</v>
      </c>
      <c r="BE61" s="180">
        <f t="shared" si="26"/>
        <v>18546</v>
      </c>
      <c r="BF61" s="159">
        <f t="shared" si="26"/>
        <v>55307</v>
      </c>
      <c r="BG61" s="159">
        <f t="shared" si="26"/>
        <v>0</v>
      </c>
      <c r="BH61" s="159">
        <f t="shared" si="26"/>
        <v>1542</v>
      </c>
      <c r="BI61" s="159">
        <f t="shared" si="26"/>
        <v>7453</v>
      </c>
      <c r="BJ61" s="159">
        <f t="shared" si="26"/>
        <v>14808</v>
      </c>
      <c r="BK61" s="180">
        <f t="shared" si="26"/>
        <v>78172</v>
      </c>
      <c r="BL61" s="180">
        <f t="shared" si="26"/>
        <v>8371</v>
      </c>
      <c r="BM61" s="180">
        <f t="shared" si="26"/>
        <v>531492</v>
      </c>
      <c r="BN61" s="180">
        <f t="shared" si="26"/>
        <v>623755</v>
      </c>
      <c r="BO61" s="180">
        <f t="shared" si="26"/>
        <v>7876385</v>
      </c>
      <c r="BP61" s="165">
        <f t="shared" ref="BP61:CM61" si="27">SUM(BP2:BP60)</f>
        <v>0</v>
      </c>
      <c r="BQ61" s="180">
        <f t="shared" si="27"/>
        <v>114681</v>
      </c>
      <c r="BR61" s="180">
        <f t="shared" si="27"/>
        <v>1075093</v>
      </c>
      <c r="BS61" s="180">
        <f t="shared" si="27"/>
        <v>24756967</v>
      </c>
      <c r="BT61" s="161">
        <f t="shared" si="27"/>
        <v>0</v>
      </c>
      <c r="BU61" s="162">
        <f t="shared" si="27"/>
        <v>69494619</v>
      </c>
      <c r="BV61" s="162">
        <f t="shared" si="27"/>
        <v>69494619</v>
      </c>
      <c r="BW61" s="163">
        <f t="shared" si="27"/>
        <v>0</v>
      </c>
      <c r="BX61" s="161">
        <f t="shared" si="27"/>
        <v>351090</v>
      </c>
      <c r="BY61" s="163">
        <f t="shared" si="27"/>
        <v>12869248</v>
      </c>
      <c r="BZ61" s="157">
        <f t="shared" si="27"/>
        <v>0</v>
      </c>
      <c r="CA61" s="157">
        <f t="shared" si="27"/>
        <v>0</v>
      </c>
      <c r="CB61" s="164">
        <f t="shared" si="27"/>
        <v>2580140</v>
      </c>
      <c r="CC61" s="180">
        <f t="shared" si="27"/>
        <v>1171505</v>
      </c>
      <c r="CD61" s="161">
        <f t="shared" si="27"/>
        <v>2787414</v>
      </c>
      <c r="CE61" s="161">
        <f t="shared" si="27"/>
        <v>467400</v>
      </c>
      <c r="CF61" s="161">
        <f t="shared" si="27"/>
        <v>120</v>
      </c>
      <c r="CG61" s="163">
        <f t="shared" si="27"/>
        <v>0</v>
      </c>
      <c r="CH61" s="165">
        <f t="shared" si="27"/>
        <v>9213570</v>
      </c>
      <c r="CI61" s="150">
        <f t="shared" si="27"/>
        <v>123905988</v>
      </c>
      <c r="CJ61" s="150">
        <f t="shared" si="27"/>
        <v>69494619</v>
      </c>
      <c r="CK61" s="150">
        <f t="shared" si="27"/>
        <v>3606024</v>
      </c>
      <c r="CL61" s="150">
        <f t="shared" si="27"/>
        <v>80639</v>
      </c>
      <c r="CM61" s="150">
        <f t="shared" si="27"/>
        <v>197087270</v>
      </c>
      <c r="CN61" s="166">
        <f>CI61/CM61*100</f>
        <v>62.868590142833682</v>
      </c>
      <c r="CO61" s="166">
        <v>62.868590142833682</v>
      </c>
      <c r="CP61" s="166">
        <v>62.868590142833682</v>
      </c>
      <c r="CQ61" s="150">
        <f t="shared" ref="CQ61" si="28">CM61/D61</f>
        <v>545.10102029809627</v>
      </c>
      <c r="CR61" s="150">
        <f t="shared" ref="CR61" si="29">CM61+BW61+BY61</f>
        <v>209956518</v>
      </c>
      <c r="CS61" s="150">
        <f t="shared" ref="CS61" si="30">CR61/D61</f>
        <v>580.69459372000847</v>
      </c>
      <c r="CT61" s="150">
        <f t="shared" ref="CT61" si="31">CR61+CH61+BP61</f>
        <v>219170088</v>
      </c>
      <c r="CU61" s="150">
        <f t="shared" ref="CU61" si="32">CT61/D61</f>
        <v>606.17734766747515</v>
      </c>
      <c r="CV61" s="150">
        <f t="shared" ref="CV61" si="33">(L61+AT61)/D61</f>
        <v>76.205320817234153</v>
      </c>
      <c r="CW61" s="150">
        <f t="shared" ref="CW61" si="34">(M61+BQ61)/D61</f>
        <v>21.292827489690538</v>
      </c>
      <c r="CX61" s="150">
        <f t="shared" ref="CX61" si="35">(R61+AU61)/D61</f>
        <v>33.598856071313001</v>
      </c>
      <c r="CY61" s="150">
        <f t="shared" ref="CY61" si="36">(O61+BR61)/D61</f>
        <v>4.699433843805056</v>
      </c>
      <c r="CZ61" s="150">
        <f t="shared" ref="CZ61" si="37">(N61+BO61)/D61</f>
        <v>34.376868633508593</v>
      </c>
      <c r="DA61" s="150">
        <f t="shared" ref="DA61" si="38">AV61/D61</f>
        <v>74.834841147136999</v>
      </c>
      <c r="DB61" s="150">
        <f t="shared" ref="DB61" si="39">BS61/D61</f>
        <v>68.472448632457599</v>
      </c>
      <c r="DC61" s="150">
        <f t="shared" ref="DC61" si="40">DA61+DB61</f>
        <v>143.30728977959461</v>
      </c>
      <c r="DD61" s="150">
        <f t="shared" ref="DD61" si="41">BV61/D61</f>
        <v>192.20717665898701</v>
      </c>
      <c r="DE61" s="150">
        <f t="shared" ref="DE61" si="42">(X61+Y61+Z61+AA61+BB61+BC61+BM61+BN61)/D61</f>
        <v>4.5166292824723904</v>
      </c>
      <c r="DF61" s="150">
        <f t="shared" ref="DF61" si="43">CC61/D61</f>
        <v>3.2401309875788593</v>
      </c>
      <c r="DG61" s="150">
        <f t="shared" ref="DG61" si="44">CD61/D61</f>
        <v>7.7093879041157649</v>
      </c>
      <c r="DH61" s="150">
        <f t="shared" ref="DH61" si="45">DF61+DG61</f>
        <v>10.949518891694623</v>
      </c>
      <c r="DI61" s="150">
        <f t="shared" ref="DI61" si="46">(CJ61+CK61)/D61</f>
        <v>202.18066384372207</v>
      </c>
    </row>
  </sheetData>
  <conditionalFormatting sqref="CN1:CN1048576">
    <cfRule type="cellIs" dxfId="43" priority="8" operator="greaterThan">
      <formula>65</formula>
    </cfRule>
  </conditionalFormatting>
  <conditionalFormatting sqref="CO1:CO1048576">
    <cfRule type="cellIs" dxfId="42" priority="7" operator="between">
      <formula>35</formula>
      <formula>65</formula>
    </cfRule>
  </conditionalFormatting>
  <conditionalFormatting sqref="CP1:CP61">
    <cfRule type="cellIs" dxfId="41" priority="6" operator="lessThan">
      <formula>35</formula>
    </cfRule>
  </conditionalFormatting>
  <conditionalFormatting sqref="CQ1:CQ1048576 CS1:CS1048576 CU1:CU1048576">
    <cfRule type="cellIs" dxfId="40" priority="5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252"/>
  <sheetViews>
    <sheetView workbookViewId="0">
      <pane ySplit="1" topLeftCell="A182" activePane="bottomLeft" state="frozen"/>
      <selection pane="bottomLeft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715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14" t="s">
        <v>400</v>
      </c>
      <c r="B2" s="15" t="s">
        <v>316</v>
      </c>
      <c r="C2" s="15" t="s">
        <v>401</v>
      </c>
      <c r="D2" s="16">
        <v>4393</v>
      </c>
      <c r="E2" s="17">
        <v>0</v>
      </c>
      <c r="F2" s="17">
        <v>0</v>
      </c>
      <c r="G2" s="17">
        <v>0</v>
      </c>
      <c r="H2" s="26">
        <v>0</v>
      </c>
      <c r="I2" s="26">
        <v>0</v>
      </c>
      <c r="J2" s="26">
        <v>0</v>
      </c>
      <c r="K2" s="26">
        <v>0</v>
      </c>
      <c r="L2" s="26">
        <v>119181</v>
      </c>
      <c r="M2" s="26">
        <v>136770</v>
      </c>
      <c r="N2" s="26">
        <v>0</v>
      </c>
      <c r="O2" s="26">
        <v>0</v>
      </c>
      <c r="P2" s="26">
        <v>0</v>
      </c>
      <c r="Q2" s="26">
        <v>0</v>
      </c>
      <c r="R2" s="26">
        <v>142339</v>
      </c>
      <c r="S2" s="26">
        <v>0</v>
      </c>
      <c r="T2" s="23">
        <v>0</v>
      </c>
      <c r="U2" s="26">
        <v>1543</v>
      </c>
      <c r="V2" s="17">
        <v>0</v>
      </c>
      <c r="W2" s="26">
        <v>0</v>
      </c>
      <c r="X2" s="26">
        <v>0</v>
      </c>
      <c r="Y2" s="26">
        <v>0</v>
      </c>
      <c r="Z2" s="26">
        <v>0</v>
      </c>
      <c r="AA2" s="26">
        <v>46</v>
      </c>
      <c r="AB2" s="17">
        <v>0</v>
      </c>
      <c r="AC2" s="17">
        <v>0</v>
      </c>
      <c r="AD2" s="17">
        <v>0</v>
      </c>
      <c r="AE2" s="26">
        <v>0</v>
      </c>
      <c r="AF2" s="17">
        <v>0</v>
      </c>
      <c r="AG2" s="17">
        <v>0</v>
      </c>
      <c r="AH2" s="26">
        <v>0</v>
      </c>
      <c r="AI2" s="26">
        <v>0</v>
      </c>
      <c r="AJ2" s="26">
        <v>0</v>
      </c>
      <c r="AK2" s="26">
        <v>0</v>
      </c>
      <c r="AL2" s="26">
        <v>0</v>
      </c>
      <c r="AM2" s="17">
        <v>0</v>
      </c>
      <c r="AN2" s="17">
        <v>0</v>
      </c>
      <c r="AO2" s="17">
        <v>0</v>
      </c>
      <c r="AP2" s="26">
        <v>6725</v>
      </c>
      <c r="AQ2" s="17">
        <v>0</v>
      </c>
      <c r="AR2" s="17">
        <v>0</v>
      </c>
      <c r="AS2" s="17">
        <v>0</v>
      </c>
      <c r="AT2" s="26">
        <v>136277</v>
      </c>
      <c r="AU2" s="26">
        <v>0</v>
      </c>
      <c r="AV2" s="26">
        <v>228562</v>
      </c>
      <c r="AW2" s="26">
        <v>8775</v>
      </c>
      <c r="AX2" s="31">
        <v>0</v>
      </c>
      <c r="AY2" s="31">
        <v>0</v>
      </c>
      <c r="AZ2" s="31">
        <v>0</v>
      </c>
      <c r="BA2" s="31">
        <v>0</v>
      </c>
      <c r="BB2" s="26">
        <v>36</v>
      </c>
      <c r="BC2" s="26">
        <v>5526</v>
      </c>
      <c r="BD2" s="26">
        <v>1366</v>
      </c>
      <c r="BE2" s="26">
        <v>115</v>
      </c>
      <c r="BF2" s="23">
        <v>815</v>
      </c>
      <c r="BG2" s="23">
        <v>0</v>
      </c>
      <c r="BH2" s="23">
        <v>0</v>
      </c>
      <c r="BI2" s="23">
        <v>0</v>
      </c>
      <c r="BJ2" s="23">
        <v>261</v>
      </c>
      <c r="BK2" s="26">
        <v>1112</v>
      </c>
      <c r="BL2" s="26">
        <v>0</v>
      </c>
      <c r="BM2" s="26">
        <v>6734</v>
      </c>
      <c r="BN2" s="26">
        <v>5528</v>
      </c>
      <c r="BO2" s="26">
        <v>26761</v>
      </c>
      <c r="BP2" s="46">
        <v>0</v>
      </c>
      <c r="BQ2" s="26">
        <v>0</v>
      </c>
      <c r="BR2" s="26">
        <v>9334</v>
      </c>
      <c r="BS2" s="26">
        <v>154066</v>
      </c>
      <c r="BT2" s="35">
        <v>0</v>
      </c>
      <c r="BU2" s="40">
        <v>1172081</v>
      </c>
      <c r="BV2" s="40">
        <v>1172081</v>
      </c>
      <c r="BW2" s="42">
        <v>0</v>
      </c>
      <c r="BX2" s="35">
        <v>0</v>
      </c>
      <c r="BY2" s="42">
        <v>56382</v>
      </c>
      <c r="BZ2" s="17">
        <v>0</v>
      </c>
      <c r="CA2" s="17">
        <v>0</v>
      </c>
      <c r="CB2" s="18">
        <v>29409</v>
      </c>
      <c r="CC2" s="26">
        <v>16830</v>
      </c>
      <c r="CD2" s="35">
        <v>29409</v>
      </c>
      <c r="CE2" s="35">
        <v>400</v>
      </c>
      <c r="CF2" s="35">
        <v>0</v>
      </c>
      <c r="CG2" s="42">
        <v>0</v>
      </c>
      <c r="CH2" s="46">
        <v>0</v>
      </c>
      <c r="CI2" s="54">
        <f t="shared" ref="CI2:CI65" si="0">H2+I2+J2+K2+L2+M2+N2+O2+P2+Q2+R2+S2+U2+W2+X2+Y2+Z2+AA2+AE2+AH2+AI2+AJ2+AK2+AL2+AP2+AT2+AU2+AV2+AW2+BB2+BC2+BD2+BE2+BK2+BL2+BM2+BN2+BO2+BQ2+BR2+BS2+CC2</f>
        <v>1007626</v>
      </c>
      <c r="CJ2" s="54">
        <f>BV2</f>
        <v>1172081</v>
      </c>
      <c r="CK2" s="54">
        <f>BT2+BX2+CD2+CE2+CF2</f>
        <v>29809</v>
      </c>
      <c r="CL2" s="54">
        <f>T2+AX2+AY2+AZ2+BA2+BF2+BG2+BH2+BI2+BJ2</f>
        <v>1076</v>
      </c>
      <c r="CM2" s="54">
        <f>CI2+CJ2+CK2+CL2</f>
        <v>2210592</v>
      </c>
      <c r="CN2" s="58">
        <f>CI2/CM2*100</f>
        <v>45.581726523935664</v>
      </c>
      <c r="CO2" s="58">
        <v>45.581726523935664</v>
      </c>
      <c r="CP2" s="58">
        <v>45.581726523935664</v>
      </c>
      <c r="CQ2" s="54">
        <f t="shared" ref="CQ2:CQ65" si="1">CM2/D2</f>
        <v>503.20783063965399</v>
      </c>
      <c r="CR2" s="54">
        <f>CM2+BW2+BY2</f>
        <v>2266974</v>
      </c>
      <c r="CS2" s="54">
        <f t="shared" ref="CS2:CS65" si="2">CR2/D2</f>
        <v>516.04234008650121</v>
      </c>
      <c r="CT2" s="54">
        <f t="shared" ref="CT2:CT65" si="3">CR2+CH2+BP2</f>
        <v>2266974</v>
      </c>
      <c r="CU2" s="54">
        <f t="shared" ref="CU2:CU65" si="4">CT2/D2</f>
        <v>516.04234008650121</v>
      </c>
      <c r="CV2" s="54">
        <f>(L2+AT2)/D2</f>
        <v>58.151149556111996</v>
      </c>
      <c r="CW2" s="54">
        <f t="shared" ref="CW2:CW65" si="5">(M2+BQ2)/D2</f>
        <v>31.133621670839972</v>
      </c>
      <c r="CX2" s="54">
        <f>(R2+AU2)/D2</f>
        <v>32.401320282267243</v>
      </c>
      <c r="CY2" s="54">
        <f t="shared" ref="CY2:CY65" si="6">(O2+BR2)/D2</f>
        <v>2.1247439107671293</v>
      </c>
      <c r="CZ2" s="54">
        <f>(N2+BO2)/D2</f>
        <v>6.0917368540860464</v>
      </c>
      <c r="DA2" s="54">
        <f>AV2/D2</f>
        <v>52.028681994081495</v>
      </c>
      <c r="DB2" s="54">
        <f t="shared" ref="DB2:DB65" si="7">BS2/D2</f>
        <v>35.070794445709083</v>
      </c>
      <c r="DC2" s="54">
        <f>DA2+DB2</f>
        <v>87.099476439790578</v>
      </c>
      <c r="DD2" s="54">
        <f t="shared" ref="DD2:DD65" si="8">BV2/D2</f>
        <v>266.80651035738674</v>
      </c>
      <c r="DE2" s="54">
        <f>(X2+Y2+Z2+AA2+BB2+BC2+BM2+BN2)/D2</f>
        <v>4.0678351923514686</v>
      </c>
      <c r="DF2" s="54">
        <f t="shared" ref="DF2:DF65" si="9">CC2/D2</f>
        <v>3.8310949237423175</v>
      </c>
      <c r="DG2" s="54">
        <f t="shared" ref="DG2:DG65" si="10">CD2/D2</f>
        <v>6.6945139995447303</v>
      </c>
      <c r="DH2" s="54">
        <f>DF2+DG2</f>
        <v>10.525608923287049</v>
      </c>
      <c r="DI2" s="54">
        <f t="shared" ref="DI2:DI65" si="11">(CJ2+CK2)/D2</f>
        <v>273.59207830639656</v>
      </c>
    </row>
    <row r="3" spans="1:113">
      <c r="A3" s="7" t="s">
        <v>414</v>
      </c>
      <c r="B3" s="3" t="s">
        <v>316</v>
      </c>
      <c r="C3" s="3" t="s">
        <v>415</v>
      </c>
      <c r="D3" s="4">
        <v>1882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72412</v>
      </c>
      <c r="N3" s="27">
        <v>0</v>
      </c>
      <c r="O3" s="27">
        <v>0</v>
      </c>
      <c r="P3" s="27">
        <v>0</v>
      </c>
      <c r="Q3" s="27">
        <v>0</v>
      </c>
      <c r="R3" s="27">
        <v>63861</v>
      </c>
      <c r="S3" s="27">
        <v>0</v>
      </c>
      <c r="T3" s="24">
        <v>0</v>
      </c>
      <c r="U3" s="27">
        <v>6654</v>
      </c>
      <c r="V3" s="5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5">
        <v>0</v>
      </c>
      <c r="AN3" s="5">
        <v>0</v>
      </c>
      <c r="AO3" s="5">
        <v>0</v>
      </c>
      <c r="AP3" s="27">
        <v>2632</v>
      </c>
      <c r="AQ3" s="5">
        <v>0</v>
      </c>
      <c r="AR3" s="5">
        <v>0</v>
      </c>
      <c r="AS3" s="5">
        <v>0</v>
      </c>
      <c r="AT3" s="27">
        <v>94772</v>
      </c>
      <c r="AU3" s="27">
        <v>0</v>
      </c>
      <c r="AV3" s="27">
        <v>76170</v>
      </c>
      <c r="AW3" s="27">
        <v>4950</v>
      </c>
      <c r="AX3" s="32">
        <v>0</v>
      </c>
      <c r="AY3" s="32">
        <v>0</v>
      </c>
      <c r="AZ3" s="32">
        <v>0</v>
      </c>
      <c r="BA3" s="32">
        <v>0</v>
      </c>
      <c r="BB3" s="27">
        <v>5</v>
      </c>
      <c r="BC3" s="27">
        <v>2164</v>
      </c>
      <c r="BD3" s="27">
        <v>918</v>
      </c>
      <c r="BE3" s="27">
        <v>35</v>
      </c>
      <c r="BF3" s="24">
        <v>249</v>
      </c>
      <c r="BG3" s="24">
        <v>0</v>
      </c>
      <c r="BH3" s="24">
        <v>0</v>
      </c>
      <c r="BI3" s="24">
        <v>0</v>
      </c>
      <c r="BJ3" s="24">
        <v>73</v>
      </c>
      <c r="BK3" s="27">
        <v>159</v>
      </c>
      <c r="BL3" s="27">
        <v>0</v>
      </c>
      <c r="BM3" s="27">
        <v>2050</v>
      </c>
      <c r="BN3" s="27">
        <v>1684</v>
      </c>
      <c r="BO3" s="27">
        <v>50665</v>
      </c>
      <c r="BP3" s="47">
        <v>0</v>
      </c>
      <c r="BQ3" s="27">
        <v>0</v>
      </c>
      <c r="BR3" s="27">
        <v>6389</v>
      </c>
      <c r="BS3" s="27">
        <v>75616</v>
      </c>
      <c r="BT3" s="36">
        <v>0</v>
      </c>
      <c r="BU3" s="39">
        <v>490657</v>
      </c>
      <c r="BV3" s="39">
        <v>490657</v>
      </c>
      <c r="BW3" s="43">
        <v>0</v>
      </c>
      <c r="BX3" s="36">
        <v>0</v>
      </c>
      <c r="BY3" s="43">
        <v>6253</v>
      </c>
      <c r="BZ3" s="5">
        <v>0</v>
      </c>
      <c r="CA3" s="5">
        <v>0</v>
      </c>
      <c r="CB3" s="6">
        <v>51913</v>
      </c>
      <c r="CC3" s="27">
        <v>2526</v>
      </c>
      <c r="CD3" s="36">
        <v>51913</v>
      </c>
      <c r="CE3" s="36">
        <v>810</v>
      </c>
      <c r="CF3" s="35">
        <v>0</v>
      </c>
      <c r="CG3" s="43">
        <v>0</v>
      </c>
      <c r="CH3" s="47">
        <v>0</v>
      </c>
      <c r="CI3" s="55">
        <f t="shared" si="0"/>
        <v>463662</v>
      </c>
      <c r="CJ3" s="55">
        <f t="shared" ref="CJ3:CJ66" si="12">BV3</f>
        <v>490657</v>
      </c>
      <c r="CK3" s="55">
        <f t="shared" ref="CK3:CK66" si="13">BT3+BX3+CD3+CE3+CF3</f>
        <v>52723</v>
      </c>
      <c r="CL3" s="55">
        <f t="shared" ref="CL3:CL66" si="14">T3+AX3+AY3+AZ3+BA3+BF3+BG3+BH3+BI3+BJ3</f>
        <v>322</v>
      </c>
      <c r="CM3" s="55">
        <f t="shared" ref="CM3:CM66" si="15">CI3+CJ3+CK3+CL3</f>
        <v>1007364</v>
      </c>
      <c r="CN3" s="59">
        <f t="shared" ref="CN3:CN66" si="16">CI3/CM3*100</f>
        <v>46.027255292029494</v>
      </c>
      <c r="CO3" s="59">
        <v>46.027255292029494</v>
      </c>
      <c r="CP3" s="59">
        <v>46.027255292029494</v>
      </c>
      <c r="CQ3" s="55">
        <f t="shared" si="1"/>
        <v>535.26248671625933</v>
      </c>
      <c r="CR3" s="55">
        <f t="shared" ref="CR3:CR66" si="17">CM3+BW3+BY3</f>
        <v>1013617</v>
      </c>
      <c r="CS3" s="55">
        <f t="shared" si="2"/>
        <v>538.5850159404888</v>
      </c>
      <c r="CT3" s="55">
        <f t="shared" si="3"/>
        <v>1013617</v>
      </c>
      <c r="CU3" s="55">
        <f t="shared" si="4"/>
        <v>538.5850159404888</v>
      </c>
      <c r="CV3" s="55">
        <f t="shared" ref="CV3:CV66" si="18">(L3+AT3)/D3</f>
        <v>50.357066950053138</v>
      </c>
      <c r="CW3" s="55">
        <f t="shared" si="5"/>
        <v>38.47608926673751</v>
      </c>
      <c r="CX3" s="55">
        <f t="shared" ref="CX3:CX66" si="19">(R3+AU3)/D3</f>
        <v>33.932518597236985</v>
      </c>
      <c r="CY3" s="55">
        <f t="shared" si="6"/>
        <v>3.3947927736450585</v>
      </c>
      <c r="CZ3" s="55">
        <f t="shared" ref="CZ3:CZ66" si="20">(N3+BO3)/D3</f>
        <v>26.920828905419768</v>
      </c>
      <c r="DA3" s="55">
        <f t="shared" ref="DA3:DA66" si="21">AV3/D3</f>
        <v>40.47290116896918</v>
      </c>
      <c r="DB3" s="55">
        <f t="shared" si="7"/>
        <v>40.178533475026569</v>
      </c>
      <c r="DC3" s="55">
        <f t="shared" ref="DC3:DC66" si="22">DA3+DB3</f>
        <v>80.651434643995742</v>
      </c>
      <c r="DD3" s="55">
        <f t="shared" si="8"/>
        <v>260.71041445270987</v>
      </c>
      <c r="DE3" s="55">
        <f t="shared" ref="DE3:DE66" si="23">(X3+Y3+Z3+AA3+BB3+BC3+BM3+BN3)/D3</f>
        <v>3.1365568544102018</v>
      </c>
      <c r="DF3" s="55">
        <f t="shared" si="9"/>
        <v>1.3421891604675877</v>
      </c>
      <c r="DG3" s="55">
        <f t="shared" si="10"/>
        <v>27.583953241232731</v>
      </c>
      <c r="DH3" s="55">
        <f t="shared" ref="DH3:DH66" si="24">DF3+DG3</f>
        <v>28.926142401700318</v>
      </c>
      <c r="DI3" s="55">
        <f t="shared" si="11"/>
        <v>288.72476089266735</v>
      </c>
    </row>
    <row r="4" spans="1:113">
      <c r="A4" s="7" t="s">
        <v>426</v>
      </c>
      <c r="B4" s="3" t="s">
        <v>316</v>
      </c>
      <c r="C4" s="3" t="s">
        <v>427</v>
      </c>
      <c r="D4" s="4">
        <v>1566</v>
      </c>
      <c r="E4" s="5">
        <v>0</v>
      </c>
      <c r="F4" s="5">
        <v>0</v>
      </c>
      <c r="G4" s="5">
        <v>0</v>
      </c>
      <c r="H4" s="27">
        <v>0</v>
      </c>
      <c r="I4" s="27">
        <v>0</v>
      </c>
      <c r="J4" s="27">
        <v>0</v>
      </c>
      <c r="K4" s="27">
        <v>0</v>
      </c>
      <c r="L4" s="27">
        <v>14125</v>
      </c>
      <c r="M4" s="27">
        <v>28176</v>
      </c>
      <c r="N4" s="27">
        <v>0</v>
      </c>
      <c r="O4" s="27">
        <v>313</v>
      </c>
      <c r="P4" s="27">
        <v>22199</v>
      </c>
      <c r="Q4" s="27">
        <v>0</v>
      </c>
      <c r="R4" s="27">
        <v>41097</v>
      </c>
      <c r="S4" s="27">
        <v>0</v>
      </c>
      <c r="T4" s="24">
        <v>0</v>
      </c>
      <c r="U4" s="27">
        <v>717</v>
      </c>
      <c r="V4" s="5">
        <v>0</v>
      </c>
      <c r="W4" s="27">
        <v>0</v>
      </c>
      <c r="X4" s="27">
        <v>0</v>
      </c>
      <c r="Y4" s="27">
        <v>0</v>
      </c>
      <c r="Z4" s="27">
        <v>0</v>
      </c>
      <c r="AA4" s="27">
        <v>40</v>
      </c>
      <c r="AB4" s="5">
        <v>0</v>
      </c>
      <c r="AC4" s="5">
        <v>0</v>
      </c>
      <c r="AD4" s="5">
        <v>0</v>
      </c>
      <c r="AE4" s="27">
        <v>0</v>
      </c>
      <c r="AF4" s="5">
        <v>0</v>
      </c>
      <c r="AG4" s="5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5">
        <v>0</v>
      </c>
      <c r="AN4" s="5">
        <v>0</v>
      </c>
      <c r="AO4" s="5">
        <v>0</v>
      </c>
      <c r="AP4" s="27">
        <v>3875</v>
      </c>
      <c r="AQ4" s="5">
        <v>0</v>
      </c>
      <c r="AR4" s="5">
        <v>0</v>
      </c>
      <c r="AS4" s="5">
        <v>0</v>
      </c>
      <c r="AT4" s="27">
        <v>84355</v>
      </c>
      <c r="AU4" s="27">
        <v>0</v>
      </c>
      <c r="AV4" s="27">
        <v>85544</v>
      </c>
      <c r="AW4" s="27">
        <v>4340</v>
      </c>
      <c r="AX4" s="32">
        <v>0</v>
      </c>
      <c r="AY4" s="32">
        <v>0</v>
      </c>
      <c r="AZ4" s="32">
        <v>0</v>
      </c>
      <c r="BA4" s="32">
        <v>0</v>
      </c>
      <c r="BB4" s="27">
        <v>24</v>
      </c>
      <c r="BC4" s="27">
        <v>1654</v>
      </c>
      <c r="BD4" s="27">
        <v>1049</v>
      </c>
      <c r="BE4" s="27">
        <v>45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7">
        <v>395</v>
      </c>
      <c r="BL4" s="27">
        <v>0</v>
      </c>
      <c r="BM4" s="27">
        <v>1913</v>
      </c>
      <c r="BN4" s="27">
        <v>2452</v>
      </c>
      <c r="BO4" s="27">
        <v>17697</v>
      </c>
      <c r="BP4" s="47">
        <v>0</v>
      </c>
      <c r="BQ4" s="27">
        <v>0</v>
      </c>
      <c r="BR4" s="27">
        <v>1034</v>
      </c>
      <c r="BS4" s="27">
        <v>106684</v>
      </c>
      <c r="BT4" s="36">
        <v>0</v>
      </c>
      <c r="BU4" s="39">
        <v>496474</v>
      </c>
      <c r="BV4" s="39">
        <v>496474</v>
      </c>
      <c r="BW4" s="43">
        <v>0</v>
      </c>
      <c r="BX4" s="36">
        <v>0</v>
      </c>
      <c r="BY4" s="43">
        <v>11417</v>
      </c>
      <c r="BZ4" s="5">
        <v>0</v>
      </c>
      <c r="CA4" s="5">
        <v>0</v>
      </c>
      <c r="CB4" s="6">
        <v>9355</v>
      </c>
      <c r="CC4" s="27">
        <v>9355</v>
      </c>
      <c r="CD4" s="36">
        <v>12142</v>
      </c>
      <c r="CE4" s="36">
        <v>0</v>
      </c>
      <c r="CF4" s="35">
        <v>0</v>
      </c>
      <c r="CG4" s="43">
        <v>0</v>
      </c>
      <c r="CH4" s="47">
        <v>0</v>
      </c>
      <c r="CI4" s="55">
        <f t="shared" si="0"/>
        <v>427083</v>
      </c>
      <c r="CJ4" s="55">
        <f t="shared" si="12"/>
        <v>496474</v>
      </c>
      <c r="CK4" s="55">
        <f t="shared" si="13"/>
        <v>12142</v>
      </c>
      <c r="CL4" s="55">
        <f t="shared" si="14"/>
        <v>0</v>
      </c>
      <c r="CM4" s="55">
        <f t="shared" si="15"/>
        <v>935699</v>
      </c>
      <c r="CN4" s="59">
        <f t="shared" si="16"/>
        <v>45.643203637067046</v>
      </c>
      <c r="CO4" s="59">
        <v>45.643203637067046</v>
      </c>
      <c r="CP4" s="59">
        <v>45.643203637067046</v>
      </c>
      <c r="CQ4" s="55">
        <f t="shared" si="1"/>
        <v>597.50893997445723</v>
      </c>
      <c r="CR4" s="55">
        <f t="shared" si="17"/>
        <v>947116</v>
      </c>
      <c r="CS4" s="55">
        <f t="shared" si="2"/>
        <v>604.79948914431668</v>
      </c>
      <c r="CT4" s="55">
        <f t="shared" si="3"/>
        <v>947116</v>
      </c>
      <c r="CU4" s="55">
        <f t="shared" si="4"/>
        <v>604.79948914431668</v>
      </c>
      <c r="CV4" s="55">
        <f t="shared" si="18"/>
        <v>62.886334610472538</v>
      </c>
      <c r="CW4" s="55">
        <f t="shared" si="5"/>
        <v>17.992337164750957</v>
      </c>
      <c r="CX4" s="55">
        <f t="shared" si="19"/>
        <v>26.243295019157088</v>
      </c>
      <c r="CY4" s="55">
        <f t="shared" si="6"/>
        <v>0.86015325670498088</v>
      </c>
      <c r="CZ4" s="55">
        <f t="shared" si="20"/>
        <v>11.300766283524904</v>
      </c>
      <c r="DA4" s="55">
        <f t="shared" si="21"/>
        <v>54.625798212005108</v>
      </c>
      <c r="DB4" s="55">
        <f t="shared" si="7"/>
        <v>68.125159642401016</v>
      </c>
      <c r="DC4" s="55">
        <f t="shared" si="22"/>
        <v>122.75095785440612</v>
      </c>
      <c r="DD4" s="55">
        <f t="shared" si="8"/>
        <v>317.03320561941251</v>
      </c>
      <c r="DE4" s="55">
        <f t="shared" si="23"/>
        <v>3.8844189016602808</v>
      </c>
      <c r="DF4" s="55">
        <f t="shared" si="9"/>
        <v>5.9738186462324396</v>
      </c>
      <c r="DG4" s="55">
        <f t="shared" si="10"/>
        <v>7.7535121328224781</v>
      </c>
      <c r="DH4" s="55">
        <f t="shared" si="24"/>
        <v>13.727330779054917</v>
      </c>
      <c r="DI4" s="55">
        <f t="shared" si="11"/>
        <v>324.78671775223501</v>
      </c>
    </row>
    <row r="5" spans="1:113">
      <c r="A5" s="7" t="s">
        <v>433</v>
      </c>
      <c r="B5" s="3" t="s">
        <v>316</v>
      </c>
      <c r="C5" s="3" t="s">
        <v>434</v>
      </c>
      <c r="D5" s="4">
        <v>967</v>
      </c>
      <c r="E5" s="5">
        <v>0</v>
      </c>
      <c r="F5" s="5">
        <v>0</v>
      </c>
      <c r="G5" s="5">
        <v>0</v>
      </c>
      <c r="H5" s="28">
        <v>20</v>
      </c>
      <c r="I5" s="28">
        <v>0</v>
      </c>
      <c r="J5" s="28">
        <v>0</v>
      </c>
      <c r="K5" s="28">
        <v>0</v>
      </c>
      <c r="L5" s="28">
        <v>15060</v>
      </c>
      <c r="M5" s="28">
        <v>27075</v>
      </c>
      <c r="N5" s="28">
        <v>0</v>
      </c>
      <c r="O5" s="28">
        <v>4591</v>
      </c>
      <c r="P5" s="28">
        <v>0</v>
      </c>
      <c r="Q5" s="28">
        <v>0</v>
      </c>
      <c r="R5" s="28">
        <v>29131</v>
      </c>
      <c r="S5" s="28">
        <v>0</v>
      </c>
      <c r="T5" s="24">
        <v>0</v>
      </c>
      <c r="U5" s="28">
        <v>1054</v>
      </c>
      <c r="V5" s="5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5">
        <v>0</v>
      </c>
      <c r="AC5" s="5">
        <v>0</v>
      </c>
      <c r="AD5" s="5">
        <v>0</v>
      </c>
      <c r="AE5" s="28">
        <v>0</v>
      </c>
      <c r="AF5" s="5">
        <v>0</v>
      </c>
      <c r="AG5" s="5">
        <v>0</v>
      </c>
      <c r="AH5" s="28">
        <v>0</v>
      </c>
      <c r="AI5" s="28">
        <v>6782</v>
      </c>
      <c r="AJ5" s="28">
        <v>0</v>
      </c>
      <c r="AK5" s="28">
        <v>0</v>
      </c>
      <c r="AL5" s="28">
        <v>1171</v>
      </c>
      <c r="AM5" s="5">
        <v>0</v>
      </c>
      <c r="AN5" s="5">
        <v>0</v>
      </c>
      <c r="AO5" s="5">
        <v>0</v>
      </c>
      <c r="AP5" s="28">
        <v>0</v>
      </c>
      <c r="AQ5" s="5">
        <v>0</v>
      </c>
      <c r="AR5" s="5">
        <v>0</v>
      </c>
      <c r="AS5" s="5">
        <v>0</v>
      </c>
      <c r="AT5" s="28">
        <v>27176</v>
      </c>
      <c r="AU5" s="28">
        <v>2890</v>
      </c>
      <c r="AV5" s="28">
        <v>87173</v>
      </c>
      <c r="AW5" s="28">
        <v>1544</v>
      </c>
      <c r="AX5" s="32">
        <v>0</v>
      </c>
      <c r="AY5" s="32">
        <v>0</v>
      </c>
      <c r="AZ5" s="32">
        <v>0</v>
      </c>
      <c r="BA5" s="32">
        <v>0</v>
      </c>
      <c r="BB5" s="28">
        <v>46</v>
      </c>
      <c r="BC5" s="28">
        <v>1669</v>
      </c>
      <c r="BD5" s="28">
        <v>349</v>
      </c>
      <c r="BE5" s="28">
        <v>0</v>
      </c>
      <c r="BF5" s="24">
        <v>0</v>
      </c>
      <c r="BG5" s="24">
        <v>0</v>
      </c>
      <c r="BH5" s="24">
        <v>0</v>
      </c>
      <c r="BI5" s="24">
        <v>13</v>
      </c>
      <c r="BJ5" s="24">
        <v>0</v>
      </c>
      <c r="BK5" s="28">
        <v>605</v>
      </c>
      <c r="BL5" s="28">
        <v>0</v>
      </c>
      <c r="BM5" s="28">
        <v>2867</v>
      </c>
      <c r="BN5" s="28">
        <v>3218</v>
      </c>
      <c r="BO5" s="28">
        <v>11667</v>
      </c>
      <c r="BP5" s="47">
        <v>0</v>
      </c>
      <c r="BQ5" s="28">
        <v>5561</v>
      </c>
      <c r="BR5" s="28">
        <v>4757</v>
      </c>
      <c r="BS5" s="28">
        <v>44411</v>
      </c>
      <c r="BT5" s="36">
        <v>0</v>
      </c>
      <c r="BU5" s="39">
        <v>76545</v>
      </c>
      <c r="BV5" s="39">
        <v>76545</v>
      </c>
      <c r="BW5" s="43">
        <v>0</v>
      </c>
      <c r="BX5" s="36">
        <v>0</v>
      </c>
      <c r="BY5" s="43">
        <v>7142</v>
      </c>
      <c r="BZ5" s="5">
        <v>0</v>
      </c>
      <c r="CA5" s="5">
        <v>0</v>
      </c>
      <c r="CB5" s="6">
        <v>4466</v>
      </c>
      <c r="CC5" s="28">
        <v>4466</v>
      </c>
      <c r="CD5" s="36">
        <v>0</v>
      </c>
      <c r="CE5" s="36">
        <v>173</v>
      </c>
      <c r="CF5" s="35">
        <v>0</v>
      </c>
      <c r="CG5" s="43">
        <v>0</v>
      </c>
      <c r="CH5" s="47">
        <v>0</v>
      </c>
      <c r="CI5" s="55">
        <f t="shared" si="0"/>
        <v>283283</v>
      </c>
      <c r="CJ5" s="55">
        <f t="shared" si="12"/>
        <v>76545</v>
      </c>
      <c r="CK5" s="55">
        <f t="shared" si="13"/>
        <v>173</v>
      </c>
      <c r="CL5" s="55">
        <f t="shared" si="14"/>
        <v>13</v>
      </c>
      <c r="CM5" s="55">
        <f t="shared" si="15"/>
        <v>360014</v>
      </c>
      <c r="CN5" s="59">
        <f t="shared" si="16"/>
        <v>78.686662185359452</v>
      </c>
      <c r="CO5" s="59">
        <v>78.686662185359452</v>
      </c>
      <c r="CP5" s="59">
        <v>78.686662185359452</v>
      </c>
      <c r="CQ5" s="55">
        <f t="shared" si="1"/>
        <v>372.29989658738367</v>
      </c>
      <c r="CR5" s="55">
        <f t="shared" si="17"/>
        <v>367156</v>
      </c>
      <c r="CS5" s="55">
        <f t="shared" si="2"/>
        <v>379.68562564632884</v>
      </c>
      <c r="CT5" s="55">
        <f t="shared" si="3"/>
        <v>367156</v>
      </c>
      <c r="CU5" s="55">
        <f t="shared" si="4"/>
        <v>379.68562564632884</v>
      </c>
      <c r="CV5" s="55">
        <f t="shared" si="18"/>
        <v>43.67735263702172</v>
      </c>
      <c r="CW5" s="55">
        <f t="shared" si="5"/>
        <v>33.749741468459149</v>
      </c>
      <c r="CX5" s="55">
        <f t="shared" si="19"/>
        <v>33.11375387797311</v>
      </c>
      <c r="CY5" s="55">
        <f t="shared" si="6"/>
        <v>9.6670113753877978</v>
      </c>
      <c r="CZ5" s="55">
        <f t="shared" si="20"/>
        <v>12.065149948293692</v>
      </c>
      <c r="DA5" s="55">
        <f t="shared" si="21"/>
        <v>90.147880041365042</v>
      </c>
      <c r="DB5" s="55">
        <f t="shared" si="7"/>
        <v>45.926577042399174</v>
      </c>
      <c r="DC5" s="55">
        <f t="shared" si="22"/>
        <v>136.07445708376423</v>
      </c>
      <c r="DD5" s="55">
        <f t="shared" si="8"/>
        <v>79.157187176835578</v>
      </c>
      <c r="DE5" s="55">
        <f t="shared" si="23"/>
        <v>8.0661840744570839</v>
      </c>
      <c r="DF5" s="55">
        <f t="shared" si="9"/>
        <v>4.6184074457083764</v>
      </c>
      <c r="DG5" s="55">
        <f t="shared" si="10"/>
        <v>0</v>
      </c>
      <c r="DH5" s="55">
        <f t="shared" si="24"/>
        <v>4.6184074457083764</v>
      </c>
      <c r="DI5" s="55">
        <f t="shared" si="11"/>
        <v>79.336091003102382</v>
      </c>
    </row>
    <row r="6" spans="1:113">
      <c r="A6" s="7" t="s">
        <v>424</v>
      </c>
      <c r="B6" s="3" t="s">
        <v>316</v>
      </c>
      <c r="C6" s="3" t="s">
        <v>425</v>
      </c>
      <c r="D6" s="4">
        <v>769</v>
      </c>
      <c r="E6" s="5">
        <v>0</v>
      </c>
      <c r="F6" s="5">
        <v>0</v>
      </c>
      <c r="G6" s="5">
        <v>0</v>
      </c>
      <c r="H6" s="27">
        <v>0</v>
      </c>
      <c r="I6" s="27">
        <v>0</v>
      </c>
      <c r="J6" s="27">
        <v>0</v>
      </c>
      <c r="K6" s="27">
        <v>0</v>
      </c>
      <c r="L6" s="27">
        <v>5222</v>
      </c>
      <c r="M6" s="27">
        <v>16675</v>
      </c>
      <c r="N6" s="27">
        <v>0</v>
      </c>
      <c r="O6" s="27">
        <v>1624</v>
      </c>
      <c r="P6" s="27">
        <v>279</v>
      </c>
      <c r="Q6" s="27">
        <v>0</v>
      </c>
      <c r="R6" s="27">
        <v>25383</v>
      </c>
      <c r="S6" s="27">
        <v>0</v>
      </c>
      <c r="T6" s="24">
        <v>0</v>
      </c>
      <c r="U6" s="27">
        <v>319</v>
      </c>
      <c r="V6" s="5">
        <v>0</v>
      </c>
      <c r="W6" s="27">
        <v>0</v>
      </c>
      <c r="X6" s="27">
        <v>0</v>
      </c>
      <c r="Y6" s="27">
        <v>0</v>
      </c>
      <c r="Z6" s="27">
        <v>0</v>
      </c>
      <c r="AA6" s="27">
        <v>18</v>
      </c>
      <c r="AB6" s="5">
        <v>0</v>
      </c>
      <c r="AC6" s="5">
        <v>0</v>
      </c>
      <c r="AD6" s="5">
        <v>0</v>
      </c>
      <c r="AE6" s="27">
        <v>0</v>
      </c>
      <c r="AF6" s="5">
        <v>0</v>
      </c>
      <c r="AG6" s="5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5">
        <v>0</v>
      </c>
      <c r="AN6" s="5">
        <v>0</v>
      </c>
      <c r="AO6" s="5">
        <v>0</v>
      </c>
      <c r="AP6" s="27">
        <v>1722</v>
      </c>
      <c r="AQ6" s="5">
        <v>0</v>
      </c>
      <c r="AR6" s="5">
        <v>0</v>
      </c>
      <c r="AS6" s="5">
        <v>0</v>
      </c>
      <c r="AT6" s="27">
        <v>21195</v>
      </c>
      <c r="AU6" s="27">
        <v>0</v>
      </c>
      <c r="AV6" s="27">
        <v>25166</v>
      </c>
      <c r="AW6" s="27">
        <v>5900</v>
      </c>
      <c r="AX6" s="32">
        <v>0</v>
      </c>
      <c r="AY6" s="32">
        <v>0</v>
      </c>
      <c r="AZ6" s="32">
        <v>0</v>
      </c>
      <c r="BA6" s="32">
        <v>0</v>
      </c>
      <c r="BB6" s="27">
        <v>10</v>
      </c>
      <c r="BC6" s="27">
        <v>736</v>
      </c>
      <c r="BD6" s="27">
        <v>349</v>
      </c>
      <c r="BE6" s="27">
        <v>20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7">
        <v>176</v>
      </c>
      <c r="BL6" s="27">
        <v>0</v>
      </c>
      <c r="BM6" s="27">
        <v>850</v>
      </c>
      <c r="BN6" s="27">
        <v>1092</v>
      </c>
      <c r="BO6" s="27">
        <v>4851</v>
      </c>
      <c r="BP6" s="47">
        <v>0</v>
      </c>
      <c r="BQ6" s="27">
        <v>0</v>
      </c>
      <c r="BR6" s="27">
        <v>274</v>
      </c>
      <c r="BS6" s="27">
        <v>22226</v>
      </c>
      <c r="BT6" s="36">
        <v>0</v>
      </c>
      <c r="BU6" s="39">
        <v>106568</v>
      </c>
      <c r="BV6" s="39">
        <v>106568</v>
      </c>
      <c r="BW6" s="43">
        <v>0</v>
      </c>
      <c r="BX6" s="36">
        <v>0</v>
      </c>
      <c r="BY6" s="43">
        <v>1646</v>
      </c>
      <c r="BZ6" s="5">
        <v>0</v>
      </c>
      <c r="CA6" s="5">
        <v>0</v>
      </c>
      <c r="CB6" s="6">
        <v>4158</v>
      </c>
      <c r="CC6" s="27">
        <v>4158</v>
      </c>
      <c r="CD6" s="36">
        <v>4758</v>
      </c>
      <c r="CE6" s="36">
        <v>260</v>
      </c>
      <c r="CF6" s="35">
        <v>0</v>
      </c>
      <c r="CG6" s="43">
        <v>0</v>
      </c>
      <c r="CH6" s="47">
        <v>0</v>
      </c>
      <c r="CI6" s="55">
        <f t="shared" si="0"/>
        <v>138245</v>
      </c>
      <c r="CJ6" s="55">
        <f t="shared" si="12"/>
        <v>106568</v>
      </c>
      <c r="CK6" s="55">
        <f t="shared" si="13"/>
        <v>5018</v>
      </c>
      <c r="CL6" s="55">
        <f t="shared" si="14"/>
        <v>0</v>
      </c>
      <c r="CM6" s="55">
        <f t="shared" si="15"/>
        <v>249831</v>
      </c>
      <c r="CN6" s="59">
        <f t="shared" si="16"/>
        <v>55.335406734952826</v>
      </c>
      <c r="CO6" s="59">
        <v>55.335406734952826</v>
      </c>
      <c r="CP6" s="59">
        <v>55.335406734952826</v>
      </c>
      <c r="CQ6" s="55">
        <f t="shared" si="1"/>
        <v>324.8777633289987</v>
      </c>
      <c r="CR6" s="55">
        <f t="shared" si="17"/>
        <v>251477</v>
      </c>
      <c r="CS6" s="55">
        <f t="shared" si="2"/>
        <v>327.0182054616385</v>
      </c>
      <c r="CT6" s="55">
        <f t="shared" si="3"/>
        <v>251477</v>
      </c>
      <c r="CU6" s="55">
        <f t="shared" si="4"/>
        <v>327.0182054616385</v>
      </c>
      <c r="CV6" s="55">
        <f t="shared" si="18"/>
        <v>34.352405721716515</v>
      </c>
      <c r="CW6" s="55">
        <f t="shared" si="5"/>
        <v>21.684005201560467</v>
      </c>
      <c r="CX6" s="55">
        <f t="shared" si="19"/>
        <v>33.007802340702213</v>
      </c>
      <c r="CY6" s="55">
        <f t="shared" si="6"/>
        <v>2.4681404421326398</v>
      </c>
      <c r="CZ6" s="55">
        <f t="shared" si="20"/>
        <v>6.308192457737321</v>
      </c>
      <c r="DA6" s="55">
        <f t="shared" si="21"/>
        <v>32.725617685305593</v>
      </c>
      <c r="DB6" s="55">
        <f t="shared" si="7"/>
        <v>28.902470741222366</v>
      </c>
      <c r="DC6" s="55">
        <f t="shared" si="22"/>
        <v>61.62808842652796</v>
      </c>
      <c r="DD6" s="55">
        <f t="shared" si="8"/>
        <v>138.57997399219767</v>
      </c>
      <c r="DE6" s="55">
        <f t="shared" si="23"/>
        <v>3.5188556566970091</v>
      </c>
      <c r="DF6" s="55">
        <f t="shared" si="9"/>
        <v>5.4070221066319899</v>
      </c>
      <c r="DG6" s="55">
        <f t="shared" si="10"/>
        <v>6.1872561768530563</v>
      </c>
      <c r="DH6" s="55">
        <f t="shared" si="24"/>
        <v>11.594278283485046</v>
      </c>
      <c r="DI6" s="55">
        <f t="shared" si="11"/>
        <v>145.10533159947985</v>
      </c>
    </row>
    <row r="7" spans="1:113">
      <c r="A7" s="7" t="s">
        <v>346</v>
      </c>
      <c r="B7" s="3" t="s">
        <v>316</v>
      </c>
      <c r="C7" s="3" t="s">
        <v>347</v>
      </c>
      <c r="D7" s="4">
        <v>606</v>
      </c>
      <c r="E7" s="5">
        <v>0</v>
      </c>
      <c r="F7" s="5">
        <v>0</v>
      </c>
      <c r="G7" s="5">
        <v>0</v>
      </c>
      <c r="H7" s="27">
        <v>0</v>
      </c>
      <c r="I7" s="27">
        <v>0</v>
      </c>
      <c r="J7" s="27">
        <v>0</v>
      </c>
      <c r="K7" s="27">
        <v>0</v>
      </c>
      <c r="L7" s="27">
        <v>356</v>
      </c>
      <c r="M7" s="27">
        <v>30431</v>
      </c>
      <c r="N7" s="27">
        <v>9120</v>
      </c>
      <c r="O7" s="27">
        <v>0</v>
      </c>
      <c r="P7" s="27">
        <v>1620</v>
      </c>
      <c r="Q7" s="27">
        <v>0</v>
      </c>
      <c r="R7" s="27">
        <v>23107</v>
      </c>
      <c r="S7" s="27">
        <v>0</v>
      </c>
      <c r="T7" s="24">
        <v>0</v>
      </c>
      <c r="U7" s="27">
        <v>575</v>
      </c>
      <c r="V7" s="5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5">
        <v>0</v>
      </c>
      <c r="AC7" s="5">
        <v>0</v>
      </c>
      <c r="AD7" s="5">
        <v>0</v>
      </c>
      <c r="AE7" s="27">
        <v>0</v>
      </c>
      <c r="AF7" s="5">
        <v>0</v>
      </c>
      <c r="AG7" s="5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5">
        <v>0</v>
      </c>
      <c r="AN7" s="5">
        <v>0</v>
      </c>
      <c r="AO7" s="5">
        <v>0</v>
      </c>
      <c r="AP7" s="27">
        <v>21296</v>
      </c>
      <c r="AQ7" s="5">
        <v>0</v>
      </c>
      <c r="AR7" s="5">
        <v>0</v>
      </c>
      <c r="AS7" s="5">
        <v>0</v>
      </c>
      <c r="AT7" s="27">
        <v>31376</v>
      </c>
      <c r="AU7" s="27">
        <v>0</v>
      </c>
      <c r="AV7" s="27">
        <v>65628</v>
      </c>
      <c r="AW7" s="27">
        <v>0</v>
      </c>
      <c r="AX7" s="32">
        <v>0</v>
      </c>
      <c r="AY7" s="32">
        <v>0</v>
      </c>
      <c r="AZ7" s="32">
        <v>0</v>
      </c>
      <c r="BA7" s="32">
        <v>0</v>
      </c>
      <c r="BB7" s="27">
        <v>0</v>
      </c>
      <c r="BC7" s="27">
        <v>0</v>
      </c>
      <c r="BD7" s="27">
        <v>199</v>
      </c>
      <c r="BE7" s="27">
        <v>0</v>
      </c>
      <c r="BF7" s="24">
        <v>173</v>
      </c>
      <c r="BG7" s="24">
        <v>0</v>
      </c>
      <c r="BH7" s="24">
        <v>0</v>
      </c>
      <c r="BI7" s="24">
        <v>0</v>
      </c>
      <c r="BJ7" s="24">
        <v>0</v>
      </c>
      <c r="BK7" s="27">
        <v>90</v>
      </c>
      <c r="BL7" s="27">
        <v>0</v>
      </c>
      <c r="BM7" s="27">
        <v>545</v>
      </c>
      <c r="BN7" s="27">
        <v>1785</v>
      </c>
      <c r="BO7" s="27">
        <v>7052</v>
      </c>
      <c r="BP7" s="47">
        <v>0</v>
      </c>
      <c r="BQ7" s="27">
        <v>0</v>
      </c>
      <c r="BR7" s="27">
        <v>2810</v>
      </c>
      <c r="BS7" s="27">
        <v>13778</v>
      </c>
      <c r="BT7" s="36">
        <v>0</v>
      </c>
      <c r="BU7" s="39">
        <v>109998</v>
      </c>
      <c r="BV7" s="39">
        <v>109998</v>
      </c>
      <c r="BW7" s="43">
        <v>0</v>
      </c>
      <c r="BX7" s="36">
        <v>0</v>
      </c>
      <c r="BY7" s="43">
        <v>2403</v>
      </c>
      <c r="BZ7" s="5">
        <v>0</v>
      </c>
      <c r="CA7" s="5">
        <v>0</v>
      </c>
      <c r="CB7" s="6">
        <v>1263</v>
      </c>
      <c r="CC7" s="27">
        <v>1263</v>
      </c>
      <c r="CD7" s="36">
        <v>2333</v>
      </c>
      <c r="CE7" s="36">
        <v>0</v>
      </c>
      <c r="CF7" s="35">
        <v>0</v>
      </c>
      <c r="CG7" s="43">
        <v>0</v>
      </c>
      <c r="CH7" s="47">
        <v>0</v>
      </c>
      <c r="CI7" s="55">
        <f t="shared" si="0"/>
        <v>211031</v>
      </c>
      <c r="CJ7" s="55">
        <f t="shared" si="12"/>
        <v>109998</v>
      </c>
      <c r="CK7" s="55">
        <f t="shared" si="13"/>
        <v>2333</v>
      </c>
      <c r="CL7" s="55">
        <f t="shared" si="14"/>
        <v>173</v>
      </c>
      <c r="CM7" s="55">
        <f t="shared" si="15"/>
        <v>323535</v>
      </c>
      <c r="CN7" s="59">
        <f t="shared" si="16"/>
        <v>65.226636994451908</v>
      </c>
      <c r="CO7" s="59">
        <v>65.226636994451908</v>
      </c>
      <c r="CP7" s="59">
        <v>65.226636994451908</v>
      </c>
      <c r="CQ7" s="55">
        <f t="shared" si="1"/>
        <v>533.88613861386136</v>
      </c>
      <c r="CR7" s="55">
        <f t="shared" si="17"/>
        <v>325938</v>
      </c>
      <c r="CS7" s="55">
        <f t="shared" si="2"/>
        <v>537.85148514851483</v>
      </c>
      <c r="CT7" s="55">
        <f t="shared" si="3"/>
        <v>325938</v>
      </c>
      <c r="CU7" s="55">
        <f t="shared" si="4"/>
        <v>537.85148514851483</v>
      </c>
      <c r="CV7" s="55">
        <f t="shared" si="18"/>
        <v>52.363036303630366</v>
      </c>
      <c r="CW7" s="55">
        <f t="shared" si="5"/>
        <v>50.216171617161713</v>
      </c>
      <c r="CX7" s="55">
        <f t="shared" si="19"/>
        <v>38.130363036303628</v>
      </c>
      <c r="CY7" s="55">
        <f t="shared" si="6"/>
        <v>4.6369636963696372</v>
      </c>
      <c r="CZ7" s="55">
        <f t="shared" si="20"/>
        <v>26.686468646864686</v>
      </c>
      <c r="DA7" s="55">
        <f t="shared" si="21"/>
        <v>108.29702970297029</v>
      </c>
      <c r="DB7" s="55">
        <f t="shared" si="7"/>
        <v>22.735973597359735</v>
      </c>
      <c r="DC7" s="55">
        <f t="shared" si="22"/>
        <v>131.03300330033002</v>
      </c>
      <c r="DD7" s="55">
        <f t="shared" si="8"/>
        <v>181.51485148514851</v>
      </c>
      <c r="DE7" s="55">
        <f t="shared" si="23"/>
        <v>3.8448844884488449</v>
      </c>
      <c r="DF7" s="55">
        <f t="shared" si="9"/>
        <v>2.0841584158415842</v>
      </c>
      <c r="DG7" s="55">
        <f t="shared" si="10"/>
        <v>3.8498349834983498</v>
      </c>
      <c r="DH7" s="55">
        <f t="shared" si="24"/>
        <v>5.9339933993399345</v>
      </c>
      <c r="DI7" s="55">
        <f t="shared" si="11"/>
        <v>185.36468646864685</v>
      </c>
    </row>
    <row r="8" spans="1:113">
      <c r="A8" s="7" t="s">
        <v>422</v>
      </c>
      <c r="B8" s="3" t="s">
        <v>316</v>
      </c>
      <c r="C8" s="3" t="s">
        <v>423</v>
      </c>
      <c r="D8" s="4">
        <v>8731</v>
      </c>
      <c r="E8" s="5">
        <v>0</v>
      </c>
      <c r="F8" s="5">
        <v>0</v>
      </c>
      <c r="G8" s="5">
        <v>0</v>
      </c>
      <c r="H8" s="27">
        <v>0</v>
      </c>
      <c r="I8" s="27">
        <v>0</v>
      </c>
      <c r="J8" s="27">
        <v>0</v>
      </c>
      <c r="K8" s="27">
        <v>0</v>
      </c>
      <c r="L8" s="27">
        <v>165165</v>
      </c>
      <c r="M8" s="27">
        <v>221553</v>
      </c>
      <c r="N8" s="27">
        <v>0</v>
      </c>
      <c r="O8" s="27">
        <v>0</v>
      </c>
      <c r="P8" s="27">
        <v>0</v>
      </c>
      <c r="Q8" s="27">
        <v>0</v>
      </c>
      <c r="R8" s="27">
        <v>280945</v>
      </c>
      <c r="S8" s="27">
        <v>0</v>
      </c>
      <c r="T8" s="24">
        <v>0</v>
      </c>
      <c r="U8" s="27">
        <v>3020</v>
      </c>
      <c r="V8" s="5">
        <v>0</v>
      </c>
      <c r="W8" s="27">
        <v>0</v>
      </c>
      <c r="X8" s="27">
        <v>0</v>
      </c>
      <c r="Y8" s="27">
        <v>0</v>
      </c>
      <c r="Z8" s="27">
        <v>0</v>
      </c>
      <c r="AA8" s="27">
        <v>195</v>
      </c>
      <c r="AB8" s="5">
        <v>0</v>
      </c>
      <c r="AC8" s="5">
        <v>0</v>
      </c>
      <c r="AD8" s="5">
        <v>0</v>
      </c>
      <c r="AE8" s="27">
        <v>0</v>
      </c>
      <c r="AF8" s="5">
        <v>0</v>
      </c>
      <c r="AG8" s="5">
        <v>0</v>
      </c>
      <c r="AH8" s="27">
        <v>0</v>
      </c>
      <c r="AI8" s="27">
        <v>0</v>
      </c>
      <c r="AJ8" s="27">
        <v>0</v>
      </c>
      <c r="AK8" s="27">
        <v>0</v>
      </c>
      <c r="AL8" s="27">
        <v>11620</v>
      </c>
      <c r="AM8" s="5">
        <v>0</v>
      </c>
      <c r="AN8" s="5">
        <v>0</v>
      </c>
      <c r="AO8" s="5">
        <v>0</v>
      </c>
      <c r="AP8" s="27">
        <v>13158</v>
      </c>
      <c r="AQ8" s="5">
        <v>0</v>
      </c>
      <c r="AR8" s="5">
        <v>0</v>
      </c>
      <c r="AS8" s="5">
        <v>0</v>
      </c>
      <c r="AT8" s="27">
        <v>261877</v>
      </c>
      <c r="AU8" s="27">
        <v>0</v>
      </c>
      <c r="AV8" s="27">
        <v>349978</v>
      </c>
      <c r="AW8" s="27">
        <v>8380</v>
      </c>
      <c r="AX8" s="32">
        <v>0</v>
      </c>
      <c r="AY8" s="32">
        <v>0</v>
      </c>
      <c r="AZ8" s="32">
        <v>0</v>
      </c>
      <c r="BA8" s="32">
        <v>0</v>
      </c>
      <c r="BB8" s="27">
        <v>62</v>
      </c>
      <c r="BC8" s="27">
        <v>10815</v>
      </c>
      <c r="BD8" s="27">
        <v>3271</v>
      </c>
      <c r="BE8" s="27">
        <v>225</v>
      </c>
      <c r="BF8" s="24">
        <v>1595</v>
      </c>
      <c r="BG8" s="24">
        <v>0</v>
      </c>
      <c r="BH8" s="24">
        <v>0</v>
      </c>
      <c r="BI8" s="24">
        <v>0</v>
      </c>
      <c r="BJ8" s="24">
        <v>427</v>
      </c>
      <c r="BK8" s="27">
        <v>2405</v>
      </c>
      <c r="BL8" s="27">
        <v>0</v>
      </c>
      <c r="BM8" s="27">
        <v>13176</v>
      </c>
      <c r="BN8" s="27">
        <v>10818</v>
      </c>
      <c r="BO8" s="27">
        <v>107716</v>
      </c>
      <c r="BP8" s="47">
        <v>0</v>
      </c>
      <c r="BQ8" s="27">
        <v>1497</v>
      </c>
      <c r="BR8" s="27">
        <v>18261</v>
      </c>
      <c r="BS8" s="27">
        <v>196260</v>
      </c>
      <c r="BT8" s="36">
        <v>0</v>
      </c>
      <c r="BU8" s="39">
        <v>2501143</v>
      </c>
      <c r="BV8" s="39">
        <v>2501143</v>
      </c>
      <c r="BW8" s="43">
        <v>0</v>
      </c>
      <c r="BX8" s="36">
        <v>0</v>
      </c>
      <c r="BY8" s="43">
        <v>40720</v>
      </c>
      <c r="BZ8" s="5">
        <v>0</v>
      </c>
      <c r="CA8" s="5">
        <v>0</v>
      </c>
      <c r="CB8" s="6">
        <v>28944</v>
      </c>
      <c r="CC8" s="27">
        <v>28944</v>
      </c>
      <c r="CD8" s="36">
        <v>54574</v>
      </c>
      <c r="CE8" s="36">
        <v>2160</v>
      </c>
      <c r="CF8" s="35">
        <v>0</v>
      </c>
      <c r="CG8" s="43">
        <v>0</v>
      </c>
      <c r="CH8" s="47">
        <v>0</v>
      </c>
      <c r="CI8" s="55">
        <f t="shared" si="0"/>
        <v>1709341</v>
      </c>
      <c r="CJ8" s="55">
        <f t="shared" si="12"/>
        <v>2501143</v>
      </c>
      <c r="CK8" s="55">
        <f t="shared" si="13"/>
        <v>56734</v>
      </c>
      <c r="CL8" s="55">
        <f t="shared" si="14"/>
        <v>2022</v>
      </c>
      <c r="CM8" s="55">
        <f t="shared" si="15"/>
        <v>4269240</v>
      </c>
      <c r="CN8" s="59">
        <f t="shared" si="16"/>
        <v>40.038531448220297</v>
      </c>
      <c r="CO8" s="59">
        <v>40.038531448220297</v>
      </c>
      <c r="CP8" s="59">
        <v>40.038531448220297</v>
      </c>
      <c r="CQ8" s="55">
        <f t="shared" si="1"/>
        <v>488.97491696254724</v>
      </c>
      <c r="CR8" s="55">
        <f t="shared" si="17"/>
        <v>4309960</v>
      </c>
      <c r="CS8" s="55">
        <f t="shared" si="2"/>
        <v>493.6387584469133</v>
      </c>
      <c r="CT8" s="55">
        <f t="shared" si="3"/>
        <v>4309960</v>
      </c>
      <c r="CU8" s="55">
        <f t="shared" si="4"/>
        <v>493.6387584469133</v>
      </c>
      <c r="CV8" s="55">
        <f t="shared" si="18"/>
        <v>48.911006757530636</v>
      </c>
      <c r="CW8" s="55">
        <f t="shared" si="5"/>
        <v>25.546901844004122</v>
      </c>
      <c r="CX8" s="55">
        <f t="shared" si="19"/>
        <v>32.17787195052113</v>
      </c>
      <c r="CY8" s="55">
        <f t="shared" si="6"/>
        <v>2.0915129996563966</v>
      </c>
      <c r="CZ8" s="55">
        <f t="shared" si="20"/>
        <v>12.337189325392281</v>
      </c>
      <c r="DA8" s="55">
        <f t="shared" si="21"/>
        <v>40.084526400183258</v>
      </c>
      <c r="DB8" s="55">
        <f t="shared" si="7"/>
        <v>22.478524796701407</v>
      </c>
      <c r="DC8" s="55">
        <f t="shared" si="22"/>
        <v>62.563051196884665</v>
      </c>
      <c r="DD8" s="55">
        <f t="shared" si="8"/>
        <v>286.46695682052456</v>
      </c>
      <c r="DE8" s="55">
        <f t="shared" si="23"/>
        <v>4.0162638872981331</v>
      </c>
      <c r="DF8" s="55">
        <f t="shared" si="9"/>
        <v>3.3150841827969306</v>
      </c>
      <c r="DG8" s="55">
        <f t="shared" si="10"/>
        <v>6.2506013056923608</v>
      </c>
      <c r="DH8" s="55">
        <f t="shared" si="24"/>
        <v>9.5656854884892919</v>
      </c>
      <c r="DI8" s="55">
        <f t="shared" si="11"/>
        <v>292.96495246821672</v>
      </c>
    </row>
    <row r="9" spans="1:113">
      <c r="A9" s="7" t="s">
        <v>420</v>
      </c>
      <c r="B9" s="3" t="s">
        <v>316</v>
      </c>
      <c r="C9" s="3" t="s">
        <v>421</v>
      </c>
      <c r="D9" s="4">
        <v>2245</v>
      </c>
      <c r="E9" s="5">
        <v>0</v>
      </c>
      <c r="F9" s="5">
        <v>0</v>
      </c>
      <c r="G9" s="5">
        <v>0</v>
      </c>
      <c r="H9" s="27">
        <v>0</v>
      </c>
      <c r="I9" s="27">
        <v>0</v>
      </c>
      <c r="J9" s="27">
        <v>0</v>
      </c>
      <c r="K9" s="27">
        <v>0</v>
      </c>
      <c r="L9" s="27">
        <v>22198</v>
      </c>
      <c r="M9" s="27">
        <v>73645</v>
      </c>
      <c r="N9" s="27">
        <v>0</v>
      </c>
      <c r="O9" s="27">
        <v>0</v>
      </c>
      <c r="P9" s="27">
        <v>0</v>
      </c>
      <c r="Q9" s="27">
        <v>0</v>
      </c>
      <c r="R9" s="27">
        <v>75903</v>
      </c>
      <c r="S9" s="27">
        <v>0</v>
      </c>
      <c r="T9" s="24">
        <v>0</v>
      </c>
      <c r="U9" s="27">
        <v>805</v>
      </c>
      <c r="V9" s="5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5">
        <v>0</v>
      </c>
      <c r="AC9" s="5">
        <v>0</v>
      </c>
      <c r="AD9" s="5">
        <v>0</v>
      </c>
      <c r="AE9" s="27">
        <v>0</v>
      </c>
      <c r="AF9" s="5">
        <v>0</v>
      </c>
      <c r="AG9" s="5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5">
        <v>0</v>
      </c>
      <c r="AN9" s="5">
        <v>0</v>
      </c>
      <c r="AO9" s="5">
        <v>0</v>
      </c>
      <c r="AP9" s="27">
        <v>3509</v>
      </c>
      <c r="AQ9" s="5">
        <v>0</v>
      </c>
      <c r="AR9" s="5">
        <v>0</v>
      </c>
      <c r="AS9" s="5">
        <v>0</v>
      </c>
      <c r="AT9" s="27">
        <v>76809</v>
      </c>
      <c r="AU9" s="27">
        <v>0</v>
      </c>
      <c r="AV9" s="27">
        <v>140916</v>
      </c>
      <c r="AW9" s="27">
        <v>4120</v>
      </c>
      <c r="AX9" s="32">
        <v>0</v>
      </c>
      <c r="AY9" s="32">
        <v>0</v>
      </c>
      <c r="AZ9" s="32">
        <v>0</v>
      </c>
      <c r="BA9" s="32">
        <v>0</v>
      </c>
      <c r="BB9" s="27">
        <v>17</v>
      </c>
      <c r="BC9" s="27">
        <v>2883</v>
      </c>
      <c r="BD9" s="27">
        <v>955</v>
      </c>
      <c r="BE9" s="27">
        <v>60</v>
      </c>
      <c r="BF9" s="24">
        <v>426</v>
      </c>
      <c r="BG9" s="24">
        <v>0</v>
      </c>
      <c r="BH9" s="24">
        <v>0</v>
      </c>
      <c r="BI9" s="24">
        <v>0</v>
      </c>
      <c r="BJ9" s="24">
        <v>111</v>
      </c>
      <c r="BK9" s="27">
        <v>516</v>
      </c>
      <c r="BL9" s="27">
        <v>0</v>
      </c>
      <c r="BM9" s="27">
        <v>3514</v>
      </c>
      <c r="BN9" s="27">
        <v>2886</v>
      </c>
      <c r="BO9" s="27">
        <v>13962</v>
      </c>
      <c r="BP9" s="47">
        <v>0</v>
      </c>
      <c r="BQ9" s="27">
        <v>0</v>
      </c>
      <c r="BR9" s="27">
        <v>4869</v>
      </c>
      <c r="BS9" s="27">
        <v>44082</v>
      </c>
      <c r="BT9" s="36">
        <v>0</v>
      </c>
      <c r="BU9" s="39">
        <v>465277</v>
      </c>
      <c r="BV9" s="39">
        <v>465277</v>
      </c>
      <c r="BW9" s="43">
        <v>0</v>
      </c>
      <c r="BX9" s="36">
        <v>0</v>
      </c>
      <c r="BY9" s="43">
        <v>5074</v>
      </c>
      <c r="BZ9" s="5">
        <v>0</v>
      </c>
      <c r="CA9" s="5">
        <v>0</v>
      </c>
      <c r="CB9" s="6">
        <v>16397</v>
      </c>
      <c r="CC9" s="27">
        <v>7830</v>
      </c>
      <c r="CD9" s="36">
        <v>16397</v>
      </c>
      <c r="CE9" s="36">
        <v>7170</v>
      </c>
      <c r="CF9" s="35">
        <v>0</v>
      </c>
      <c r="CG9" s="43">
        <v>0</v>
      </c>
      <c r="CH9" s="47">
        <v>0</v>
      </c>
      <c r="CI9" s="55">
        <f t="shared" si="0"/>
        <v>479479</v>
      </c>
      <c r="CJ9" s="55">
        <f t="shared" si="12"/>
        <v>465277</v>
      </c>
      <c r="CK9" s="55">
        <f t="shared" si="13"/>
        <v>23567</v>
      </c>
      <c r="CL9" s="55">
        <f t="shared" si="14"/>
        <v>537</v>
      </c>
      <c r="CM9" s="55">
        <f t="shared" si="15"/>
        <v>968860</v>
      </c>
      <c r="CN9" s="59">
        <f t="shared" si="16"/>
        <v>49.488987056953533</v>
      </c>
      <c r="CO9" s="59">
        <v>49.488987056953533</v>
      </c>
      <c r="CP9" s="59">
        <v>49.488987056953533</v>
      </c>
      <c r="CQ9" s="55">
        <f t="shared" si="1"/>
        <v>431.56347438752783</v>
      </c>
      <c r="CR9" s="55">
        <f t="shared" si="17"/>
        <v>973934</v>
      </c>
      <c r="CS9" s="55">
        <f t="shared" si="2"/>
        <v>433.82360801781738</v>
      </c>
      <c r="CT9" s="55">
        <f t="shared" si="3"/>
        <v>973934</v>
      </c>
      <c r="CU9" s="55">
        <f t="shared" si="4"/>
        <v>433.82360801781738</v>
      </c>
      <c r="CV9" s="55">
        <f t="shared" si="18"/>
        <v>44.101113585746106</v>
      </c>
      <c r="CW9" s="55">
        <f t="shared" si="5"/>
        <v>32.804008908685972</v>
      </c>
      <c r="CX9" s="55">
        <f t="shared" si="19"/>
        <v>33.8097995545657</v>
      </c>
      <c r="CY9" s="55">
        <f t="shared" si="6"/>
        <v>2.1688195991091312</v>
      </c>
      <c r="CZ9" s="55">
        <f t="shared" si="20"/>
        <v>6.2191536748329623</v>
      </c>
      <c r="DA9" s="55">
        <f t="shared" si="21"/>
        <v>62.768819599109129</v>
      </c>
      <c r="DB9" s="55">
        <f t="shared" si="7"/>
        <v>19.635634743875279</v>
      </c>
      <c r="DC9" s="55">
        <f t="shared" si="22"/>
        <v>82.404454342984408</v>
      </c>
      <c r="DD9" s="55">
        <f t="shared" si="8"/>
        <v>207.25033407572383</v>
      </c>
      <c r="DE9" s="55">
        <f t="shared" si="23"/>
        <v>4.1425389755011137</v>
      </c>
      <c r="DF9" s="55">
        <f t="shared" si="9"/>
        <v>3.4877505567928733</v>
      </c>
      <c r="DG9" s="55">
        <f t="shared" si="10"/>
        <v>7.3037861915367479</v>
      </c>
      <c r="DH9" s="55">
        <f t="shared" si="24"/>
        <v>10.791536748329621</v>
      </c>
      <c r="DI9" s="55">
        <f t="shared" si="11"/>
        <v>217.74788418708241</v>
      </c>
    </row>
    <row r="10" spans="1:113">
      <c r="A10" s="7" t="s">
        <v>418</v>
      </c>
      <c r="B10" s="3" t="s">
        <v>316</v>
      </c>
      <c r="C10" s="3" t="s">
        <v>419</v>
      </c>
      <c r="D10" s="4">
        <v>1674</v>
      </c>
      <c r="E10" s="5">
        <v>0</v>
      </c>
      <c r="F10" s="5">
        <v>0</v>
      </c>
      <c r="G10" s="5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22840</v>
      </c>
      <c r="N10" s="27">
        <v>0</v>
      </c>
      <c r="O10" s="27">
        <v>60</v>
      </c>
      <c r="P10" s="27">
        <v>30440</v>
      </c>
      <c r="Q10" s="27">
        <v>0</v>
      </c>
      <c r="R10" s="27">
        <v>46020</v>
      </c>
      <c r="S10" s="27">
        <v>0</v>
      </c>
      <c r="T10" s="24">
        <v>0</v>
      </c>
      <c r="U10" s="27">
        <v>5310</v>
      </c>
      <c r="V10" s="5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5">
        <v>0</v>
      </c>
      <c r="AC10" s="5">
        <v>0</v>
      </c>
      <c r="AD10" s="5">
        <v>0</v>
      </c>
      <c r="AE10" s="27">
        <v>0</v>
      </c>
      <c r="AF10" s="5">
        <v>0</v>
      </c>
      <c r="AG10" s="5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5">
        <v>0</v>
      </c>
      <c r="AN10" s="5">
        <v>0</v>
      </c>
      <c r="AO10" s="5">
        <v>0</v>
      </c>
      <c r="AP10" s="27">
        <v>0</v>
      </c>
      <c r="AQ10" s="5">
        <v>0</v>
      </c>
      <c r="AR10" s="5">
        <v>0</v>
      </c>
      <c r="AS10" s="5">
        <v>0</v>
      </c>
      <c r="AT10" s="27">
        <v>84220</v>
      </c>
      <c r="AU10" s="27">
        <v>0</v>
      </c>
      <c r="AV10" s="27">
        <v>0</v>
      </c>
      <c r="AW10" s="27">
        <v>0</v>
      </c>
      <c r="AX10" s="32">
        <v>0</v>
      </c>
      <c r="AY10" s="32">
        <v>0</v>
      </c>
      <c r="AZ10" s="32">
        <v>0</v>
      </c>
      <c r="BA10" s="32">
        <v>0</v>
      </c>
      <c r="BB10" s="27">
        <v>0</v>
      </c>
      <c r="BC10" s="27">
        <v>2680</v>
      </c>
      <c r="BD10" s="27">
        <v>857</v>
      </c>
      <c r="BE10" s="27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7">
        <v>0</v>
      </c>
      <c r="BL10" s="27">
        <v>0</v>
      </c>
      <c r="BM10" s="27">
        <v>3500</v>
      </c>
      <c r="BN10" s="27">
        <v>1500</v>
      </c>
      <c r="BO10" s="27">
        <v>76560</v>
      </c>
      <c r="BP10" s="47">
        <v>0</v>
      </c>
      <c r="BQ10" s="27">
        <v>0</v>
      </c>
      <c r="BR10" s="27">
        <v>980</v>
      </c>
      <c r="BS10" s="27">
        <v>96680</v>
      </c>
      <c r="BT10" s="36">
        <v>0</v>
      </c>
      <c r="BU10" s="39">
        <v>542700</v>
      </c>
      <c r="BV10" s="39">
        <v>542700</v>
      </c>
      <c r="BW10" s="43">
        <v>0</v>
      </c>
      <c r="BX10" s="36">
        <v>0</v>
      </c>
      <c r="BY10" s="43">
        <v>3498</v>
      </c>
      <c r="BZ10" s="5">
        <v>0</v>
      </c>
      <c r="CA10" s="5">
        <v>0</v>
      </c>
      <c r="CB10" s="6">
        <v>13830</v>
      </c>
      <c r="CC10" s="27">
        <v>3500</v>
      </c>
      <c r="CD10" s="36">
        <v>13830</v>
      </c>
      <c r="CE10" s="36">
        <v>0</v>
      </c>
      <c r="CF10" s="35">
        <v>0</v>
      </c>
      <c r="CG10" s="43">
        <v>0</v>
      </c>
      <c r="CH10" s="47">
        <v>0</v>
      </c>
      <c r="CI10" s="55">
        <f t="shared" si="0"/>
        <v>375147</v>
      </c>
      <c r="CJ10" s="55">
        <f t="shared" si="12"/>
        <v>542700</v>
      </c>
      <c r="CK10" s="55">
        <f t="shared" si="13"/>
        <v>13830</v>
      </c>
      <c r="CL10" s="55">
        <f t="shared" si="14"/>
        <v>0</v>
      </c>
      <c r="CM10" s="55">
        <f t="shared" si="15"/>
        <v>931677</v>
      </c>
      <c r="CN10" s="59">
        <f t="shared" si="16"/>
        <v>40.265778805315577</v>
      </c>
      <c r="CO10" s="59">
        <v>40.265778805315577</v>
      </c>
      <c r="CP10" s="59">
        <v>40.265778805315577</v>
      </c>
      <c r="CQ10" s="55">
        <f t="shared" si="1"/>
        <v>556.55734767025092</v>
      </c>
      <c r="CR10" s="55">
        <f t="shared" si="17"/>
        <v>935175</v>
      </c>
      <c r="CS10" s="55">
        <f t="shared" si="2"/>
        <v>558.64695340501794</v>
      </c>
      <c r="CT10" s="55">
        <f t="shared" si="3"/>
        <v>935175</v>
      </c>
      <c r="CU10" s="55">
        <f t="shared" si="4"/>
        <v>558.64695340501794</v>
      </c>
      <c r="CV10" s="55">
        <f t="shared" si="18"/>
        <v>50.31063321385902</v>
      </c>
      <c r="CW10" s="55">
        <f t="shared" si="5"/>
        <v>13.643966547192354</v>
      </c>
      <c r="CX10" s="55">
        <f t="shared" si="19"/>
        <v>27.491039426523297</v>
      </c>
      <c r="CY10" s="55">
        <f t="shared" si="6"/>
        <v>0.62126642771804064</v>
      </c>
      <c r="CZ10" s="55">
        <f t="shared" si="20"/>
        <v>45.734767025089603</v>
      </c>
      <c r="DA10" s="55">
        <f t="shared" si="21"/>
        <v>0</v>
      </c>
      <c r="DB10" s="55">
        <f t="shared" si="7"/>
        <v>57.753882915173236</v>
      </c>
      <c r="DC10" s="55">
        <f t="shared" si="22"/>
        <v>57.753882915173236</v>
      </c>
      <c r="DD10" s="55">
        <f t="shared" si="8"/>
        <v>324.19354838709677</v>
      </c>
      <c r="DE10" s="55">
        <f t="shared" si="23"/>
        <v>4.5878136200716844</v>
      </c>
      <c r="DF10" s="55">
        <f t="shared" si="9"/>
        <v>2.0908004778972522</v>
      </c>
      <c r="DG10" s="55">
        <f t="shared" si="10"/>
        <v>8.2616487455197127</v>
      </c>
      <c r="DH10" s="55">
        <f t="shared" si="24"/>
        <v>10.352449223416965</v>
      </c>
      <c r="DI10" s="55">
        <f t="shared" si="11"/>
        <v>332.45519713261649</v>
      </c>
    </row>
    <row r="11" spans="1:113">
      <c r="A11" s="7" t="s">
        <v>416</v>
      </c>
      <c r="B11" s="3" t="s">
        <v>316</v>
      </c>
      <c r="C11" s="3" t="s">
        <v>417</v>
      </c>
      <c r="D11" s="4">
        <v>7887</v>
      </c>
      <c r="E11" s="5">
        <v>0</v>
      </c>
      <c r="F11" s="5">
        <v>0</v>
      </c>
      <c r="G11" s="5">
        <v>0</v>
      </c>
      <c r="H11" s="28">
        <v>86</v>
      </c>
      <c r="I11" s="28">
        <v>0</v>
      </c>
      <c r="J11" s="28">
        <v>0</v>
      </c>
      <c r="K11" s="28">
        <v>0</v>
      </c>
      <c r="L11" s="28">
        <v>195923</v>
      </c>
      <c r="M11" s="28">
        <v>239811</v>
      </c>
      <c r="N11" s="28">
        <v>2</v>
      </c>
      <c r="O11" s="28">
        <v>32277</v>
      </c>
      <c r="P11" s="28">
        <v>0</v>
      </c>
      <c r="Q11" s="28">
        <v>0</v>
      </c>
      <c r="R11" s="28">
        <v>222209</v>
      </c>
      <c r="S11" s="28">
        <v>3</v>
      </c>
      <c r="T11" s="24">
        <v>0</v>
      </c>
      <c r="U11" s="28">
        <v>555</v>
      </c>
      <c r="V11" s="5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5">
        <v>0</v>
      </c>
      <c r="AC11" s="5">
        <v>0</v>
      </c>
      <c r="AD11" s="5">
        <v>0</v>
      </c>
      <c r="AE11" s="28">
        <v>0</v>
      </c>
      <c r="AF11" s="5">
        <v>0</v>
      </c>
      <c r="AG11" s="5">
        <v>0</v>
      </c>
      <c r="AH11" s="28">
        <v>0</v>
      </c>
      <c r="AI11" s="28">
        <v>2473</v>
      </c>
      <c r="AJ11" s="28">
        <v>0</v>
      </c>
      <c r="AK11" s="28">
        <v>0</v>
      </c>
      <c r="AL11" s="28">
        <v>0</v>
      </c>
      <c r="AM11" s="5">
        <v>0</v>
      </c>
      <c r="AN11" s="5">
        <v>0</v>
      </c>
      <c r="AO11" s="5">
        <v>0</v>
      </c>
      <c r="AP11" s="28">
        <v>0</v>
      </c>
      <c r="AQ11" s="5">
        <v>0</v>
      </c>
      <c r="AR11" s="5">
        <v>0</v>
      </c>
      <c r="AS11" s="5">
        <v>0</v>
      </c>
      <c r="AT11" s="28">
        <v>196065</v>
      </c>
      <c r="AU11" s="28">
        <v>0</v>
      </c>
      <c r="AV11" s="28">
        <v>719480</v>
      </c>
      <c r="AW11" s="28">
        <v>9702</v>
      </c>
      <c r="AX11" s="32">
        <v>0</v>
      </c>
      <c r="AY11" s="32">
        <v>0</v>
      </c>
      <c r="AZ11" s="32">
        <v>0</v>
      </c>
      <c r="BA11" s="32">
        <v>23</v>
      </c>
      <c r="BB11" s="28">
        <v>44</v>
      </c>
      <c r="BC11" s="28">
        <v>4820</v>
      </c>
      <c r="BD11" s="28">
        <v>2796</v>
      </c>
      <c r="BE11" s="28">
        <v>199</v>
      </c>
      <c r="BF11" s="24">
        <v>1037</v>
      </c>
      <c r="BG11" s="24">
        <v>0</v>
      </c>
      <c r="BH11" s="24">
        <v>36</v>
      </c>
      <c r="BI11" s="24">
        <v>353</v>
      </c>
      <c r="BJ11" s="24">
        <v>0</v>
      </c>
      <c r="BK11" s="28">
        <v>740</v>
      </c>
      <c r="BL11" s="28">
        <v>401</v>
      </c>
      <c r="BM11" s="28">
        <v>11330</v>
      </c>
      <c r="BN11" s="28">
        <v>18425</v>
      </c>
      <c r="BO11" s="28">
        <v>37305</v>
      </c>
      <c r="BP11" s="47">
        <v>0</v>
      </c>
      <c r="BQ11" s="28">
        <v>0</v>
      </c>
      <c r="BR11" s="28">
        <v>10812</v>
      </c>
      <c r="BS11" s="28">
        <v>747761</v>
      </c>
      <c r="BT11" s="36">
        <v>0</v>
      </c>
      <c r="BU11" s="39">
        <v>768630</v>
      </c>
      <c r="BV11" s="39">
        <v>768630</v>
      </c>
      <c r="BW11" s="43">
        <v>0</v>
      </c>
      <c r="BX11" s="36">
        <v>54050</v>
      </c>
      <c r="BY11" s="43">
        <v>183400</v>
      </c>
      <c r="BZ11" s="5">
        <v>0</v>
      </c>
      <c r="CA11" s="5">
        <v>0</v>
      </c>
      <c r="CB11" s="6">
        <v>30290</v>
      </c>
      <c r="CC11" s="28">
        <v>0</v>
      </c>
      <c r="CD11" s="36">
        <v>30290</v>
      </c>
      <c r="CE11" s="36">
        <v>720</v>
      </c>
      <c r="CF11" s="35">
        <v>0</v>
      </c>
      <c r="CG11" s="43">
        <v>0</v>
      </c>
      <c r="CH11" s="47">
        <v>0</v>
      </c>
      <c r="CI11" s="55">
        <f t="shared" si="0"/>
        <v>2453219</v>
      </c>
      <c r="CJ11" s="55">
        <f t="shared" si="12"/>
        <v>768630</v>
      </c>
      <c r="CK11" s="55">
        <f t="shared" si="13"/>
        <v>85060</v>
      </c>
      <c r="CL11" s="55">
        <f t="shared" si="14"/>
        <v>1449</v>
      </c>
      <c r="CM11" s="55">
        <f t="shared" si="15"/>
        <v>3308358</v>
      </c>
      <c r="CN11" s="59">
        <f t="shared" si="16"/>
        <v>74.152162492692753</v>
      </c>
      <c r="CO11" s="59">
        <v>74.152162492692753</v>
      </c>
      <c r="CP11" s="59">
        <v>74.152162492692753</v>
      </c>
      <c r="CQ11" s="55">
        <f t="shared" si="1"/>
        <v>419.46976036515787</v>
      </c>
      <c r="CR11" s="55">
        <f t="shared" si="17"/>
        <v>3491758</v>
      </c>
      <c r="CS11" s="55">
        <f t="shared" si="2"/>
        <v>442.72321541777609</v>
      </c>
      <c r="CT11" s="55">
        <f t="shared" si="3"/>
        <v>3491758</v>
      </c>
      <c r="CU11" s="55">
        <f t="shared" si="4"/>
        <v>442.72321541777609</v>
      </c>
      <c r="CV11" s="55">
        <f t="shared" si="18"/>
        <v>49.700519842779258</v>
      </c>
      <c r="CW11" s="55">
        <f t="shared" si="5"/>
        <v>30.405857740585773</v>
      </c>
      <c r="CX11" s="55">
        <f t="shared" si="19"/>
        <v>28.174083935590211</v>
      </c>
      <c r="CY11" s="55">
        <f t="shared" si="6"/>
        <v>5.463294028147585</v>
      </c>
      <c r="CZ11" s="55">
        <f t="shared" si="20"/>
        <v>4.7301889184734369</v>
      </c>
      <c r="DA11" s="55">
        <f t="shared" si="21"/>
        <v>91.223532395080511</v>
      </c>
      <c r="DB11" s="55">
        <f t="shared" si="7"/>
        <v>94.809306453657925</v>
      </c>
      <c r="DC11" s="55">
        <f t="shared" si="22"/>
        <v>186.03283884873844</v>
      </c>
      <c r="DD11" s="55">
        <f t="shared" si="8"/>
        <v>97.45530620007608</v>
      </c>
      <c r="DE11" s="55">
        <f t="shared" si="23"/>
        <v>4.3893749207556736</v>
      </c>
      <c r="DF11" s="55">
        <f t="shared" si="9"/>
        <v>0</v>
      </c>
      <c r="DG11" s="55">
        <f t="shared" si="10"/>
        <v>3.8404970204133386</v>
      </c>
      <c r="DH11" s="55">
        <f t="shared" si="24"/>
        <v>3.8404970204133386</v>
      </c>
      <c r="DI11" s="55">
        <f t="shared" si="11"/>
        <v>108.24014200583238</v>
      </c>
    </row>
    <row r="12" spans="1:113">
      <c r="A12" s="7" t="s">
        <v>412</v>
      </c>
      <c r="B12" s="3" t="s">
        <v>316</v>
      </c>
      <c r="C12" s="3" t="s">
        <v>413</v>
      </c>
      <c r="D12" s="4">
        <v>60888</v>
      </c>
      <c r="E12" s="5">
        <v>0</v>
      </c>
      <c r="F12" s="5">
        <v>0</v>
      </c>
      <c r="G12" s="5">
        <v>0</v>
      </c>
      <c r="H12" s="28">
        <v>1089</v>
      </c>
      <c r="I12" s="28">
        <v>0</v>
      </c>
      <c r="J12" s="28">
        <v>0</v>
      </c>
      <c r="K12" s="28">
        <v>20</v>
      </c>
      <c r="L12" s="28">
        <v>1629879</v>
      </c>
      <c r="M12" s="28">
        <v>2033012</v>
      </c>
      <c r="N12" s="28">
        <v>38922</v>
      </c>
      <c r="O12" s="28">
        <v>265702</v>
      </c>
      <c r="P12" s="28">
        <v>0</v>
      </c>
      <c r="Q12" s="28">
        <v>0</v>
      </c>
      <c r="R12" s="28">
        <v>2356589</v>
      </c>
      <c r="S12" s="28">
        <v>583</v>
      </c>
      <c r="T12" s="24">
        <v>0</v>
      </c>
      <c r="U12" s="28">
        <v>21873</v>
      </c>
      <c r="V12" s="5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5">
        <v>0</v>
      </c>
      <c r="AC12" s="4">
        <v>502</v>
      </c>
      <c r="AD12" s="4">
        <v>89</v>
      </c>
      <c r="AE12" s="28">
        <v>0</v>
      </c>
      <c r="AF12" s="5">
        <v>0</v>
      </c>
      <c r="AG12" s="5">
        <v>0</v>
      </c>
      <c r="AH12" s="28">
        <v>0</v>
      </c>
      <c r="AI12" s="28">
        <v>349802</v>
      </c>
      <c r="AJ12" s="28">
        <v>0</v>
      </c>
      <c r="AK12" s="28">
        <v>0</v>
      </c>
      <c r="AL12" s="28">
        <v>0</v>
      </c>
      <c r="AM12" s="4">
        <v>20</v>
      </c>
      <c r="AN12" s="4">
        <v>2260</v>
      </c>
      <c r="AO12" s="4">
        <v>2046</v>
      </c>
      <c r="AP12" s="28">
        <v>0</v>
      </c>
      <c r="AQ12" s="4">
        <v>11</v>
      </c>
      <c r="AR12" s="5">
        <v>0</v>
      </c>
      <c r="AS12" s="5">
        <v>0</v>
      </c>
      <c r="AT12" s="28">
        <v>3192842</v>
      </c>
      <c r="AU12" s="28">
        <v>0</v>
      </c>
      <c r="AV12" s="28">
        <v>6383355</v>
      </c>
      <c r="AW12" s="28">
        <v>196908</v>
      </c>
      <c r="AX12" s="32">
        <v>228</v>
      </c>
      <c r="AY12" s="32">
        <v>258</v>
      </c>
      <c r="AZ12" s="32">
        <v>223</v>
      </c>
      <c r="BA12" s="32">
        <v>586</v>
      </c>
      <c r="BB12" s="28">
        <v>1485</v>
      </c>
      <c r="BC12" s="28">
        <v>88241</v>
      </c>
      <c r="BD12" s="28">
        <v>15543</v>
      </c>
      <c r="BE12" s="28">
        <v>3268</v>
      </c>
      <c r="BF12" s="24">
        <v>32726</v>
      </c>
      <c r="BG12" s="24">
        <v>0</v>
      </c>
      <c r="BH12" s="24">
        <v>1358</v>
      </c>
      <c r="BI12" s="24">
        <v>3730</v>
      </c>
      <c r="BJ12" s="24">
        <v>0</v>
      </c>
      <c r="BK12" s="28">
        <v>13959</v>
      </c>
      <c r="BL12" s="28">
        <v>4498</v>
      </c>
      <c r="BM12" s="28">
        <v>99548</v>
      </c>
      <c r="BN12" s="28">
        <v>194323</v>
      </c>
      <c r="BO12" s="28">
        <v>1035205</v>
      </c>
      <c r="BP12" s="47">
        <v>0</v>
      </c>
      <c r="BQ12" s="28">
        <v>0</v>
      </c>
      <c r="BR12" s="28">
        <v>242237</v>
      </c>
      <c r="BS12" s="28">
        <v>7473612</v>
      </c>
      <c r="BT12" s="36">
        <v>0</v>
      </c>
      <c r="BU12" s="39">
        <v>7431127</v>
      </c>
      <c r="BV12" s="39">
        <v>7431127</v>
      </c>
      <c r="BW12" s="43">
        <v>0</v>
      </c>
      <c r="BX12" s="36">
        <v>216660</v>
      </c>
      <c r="BY12" s="43">
        <v>2197722</v>
      </c>
      <c r="BZ12" s="5">
        <v>0</v>
      </c>
      <c r="CA12" s="5">
        <v>0</v>
      </c>
      <c r="CB12" s="6">
        <v>739608</v>
      </c>
      <c r="CC12" s="28">
        <v>0</v>
      </c>
      <c r="CD12" s="36">
        <v>739608</v>
      </c>
      <c r="CE12" s="36">
        <v>21580</v>
      </c>
      <c r="CF12" s="35">
        <v>0</v>
      </c>
      <c r="CG12" s="43">
        <v>0</v>
      </c>
      <c r="CH12" s="47">
        <v>3743420</v>
      </c>
      <c r="CI12" s="55">
        <f t="shared" si="0"/>
        <v>25642495</v>
      </c>
      <c r="CJ12" s="55">
        <f t="shared" si="12"/>
        <v>7431127</v>
      </c>
      <c r="CK12" s="55">
        <f t="shared" si="13"/>
        <v>977848</v>
      </c>
      <c r="CL12" s="55">
        <f t="shared" si="14"/>
        <v>39109</v>
      </c>
      <c r="CM12" s="55">
        <f t="shared" si="15"/>
        <v>34090579</v>
      </c>
      <c r="CN12" s="59">
        <f t="shared" si="16"/>
        <v>75.218713651064718</v>
      </c>
      <c r="CO12" s="59">
        <v>75.218713651064718</v>
      </c>
      <c r="CP12" s="59">
        <v>75.218713651064718</v>
      </c>
      <c r="CQ12" s="55">
        <f t="shared" si="1"/>
        <v>559.88994547365655</v>
      </c>
      <c r="CR12" s="55">
        <f t="shared" si="17"/>
        <v>36288301</v>
      </c>
      <c r="CS12" s="55">
        <f t="shared" si="2"/>
        <v>595.98444685323875</v>
      </c>
      <c r="CT12" s="55">
        <f t="shared" si="3"/>
        <v>40031721</v>
      </c>
      <c r="CU12" s="55">
        <f t="shared" si="4"/>
        <v>657.46486992510836</v>
      </c>
      <c r="CV12" s="55">
        <f t="shared" si="18"/>
        <v>79.206428196032064</v>
      </c>
      <c r="CW12" s="55">
        <f t="shared" si="5"/>
        <v>33.389370647746681</v>
      </c>
      <c r="CX12" s="55">
        <f t="shared" si="19"/>
        <v>38.703669031664695</v>
      </c>
      <c r="CY12" s="55">
        <f t="shared" si="6"/>
        <v>8.3421856523452895</v>
      </c>
      <c r="CZ12" s="55">
        <f t="shared" si="20"/>
        <v>17.641029431086586</v>
      </c>
      <c r="DA12" s="55">
        <f t="shared" si="21"/>
        <v>104.83765273945605</v>
      </c>
      <c r="DB12" s="55">
        <f t="shared" si="7"/>
        <v>122.74359479700433</v>
      </c>
      <c r="DC12" s="55">
        <f t="shared" si="22"/>
        <v>227.58124753646038</v>
      </c>
      <c r="DD12" s="55">
        <f t="shared" si="8"/>
        <v>122.04583826041257</v>
      </c>
      <c r="DE12" s="55">
        <f t="shared" si="23"/>
        <v>6.3000427013533047</v>
      </c>
      <c r="DF12" s="55">
        <f t="shared" si="9"/>
        <v>0</v>
      </c>
      <c r="DG12" s="55">
        <f t="shared" si="10"/>
        <v>12.14702404414663</v>
      </c>
      <c r="DH12" s="55">
        <f t="shared" si="24"/>
        <v>12.14702404414663</v>
      </c>
      <c r="DI12" s="55">
        <f t="shared" si="11"/>
        <v>138.10562015503876</v>
      </c>
    </row>
    <row r="13" spans="1:113">
      <c r="A13" s="7" t="s">
        <v>410</v>
      </c>
      <c r="B13" s="3" t="s">
        <v>316</v>
      </c>
      <c r="C13" s="3" t="s">
        <v>411</v>
      </c>
      <c r="D13" s="4">
        <v>8596</v>
      </c>
      <c r="E13" s="5">
        <v>0</v>
      </c>
      <c r="F13" s="5">
        <v>0</v>
      </c>
      <c r="G13" s="5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398609</v>
      </c>
      <c r="M13" s="27">
        <v>289500</v>
      </c>
      <c r="N13" s="27">
        <v>247445</v>
      </c>
      <c r="O13" s="27">
        <v>1920</v>
      </c>
      <c r="P13" s="27">
        <v>9648</v>
      </c>
      <c r="Q13" s="27">
        <v>0</v>
      </c>
      <c r="R13" s="27">
        <v>281297</v>
      </c>
      <c r="S13" s="27">
        <v>0</v>
      </c>
      <c r="T13" s="24">
        <v>0</v>
      </c>
      <c r="U13" s="27">
        <v>9340</v>
      </c>
      <c r="V13" s="5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642</v>
      </c>
      <c r="AB13" s="5">
        <v>0</v>
      </c>
      <c r="AC13" s="5">
        <v>0</v>
      </c>
      <c r="AD13" s="5">
        <v>0</v>
      </c>
      <c r="AE13" s="27">
        <v>0</v>
      </c>
      <c r="AF13" s="5">
        <v>0</v>
      </c>
      <c r="AG13" s="5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1760</v>
      </c>
      <c r="AM13" s="5">
        <v>0</v>
      </c>
      <c r="AN13" s="5">
        <v>0</v>
      </c>
      <c r="AO13" s="5">
        <v>0</v>
      </c>
      <c r="AP13" s="27">
        <v>52856</v>
      </c>
      <c r="AQ13" s="5">
        <v>0</v>
      </c>
      <c r="AR13" s="5">
        <v>0</v>
      </c>
      <c r="AS13" s="5">
        <v>0</v>
      </c>
      <c r="AT13" s="27">
        <v>416225</v>
      </c>
      <c r="AU13" s="27">
        <v>0</v>
      </c>
      <c r="AV13" s="27">
        <v>261603</v>
      </c>
      <c r="AW13" s="27">
        <v>23000</v>
      </c>
      <c r="AX13" s="32">
        <v>0</v>
      </c>
      <c r="AY13" s="32">
        <v>0</v>
      </c>
      <c r="AZ13" s="32">
        <v>0</v>
      </c>
      <c r="BA13" s="32">
        <v>0</v>
      </c>
      <c r="BB13" s="27">
        <v>210</v>
      </c>
      <c r="BC13" s="27">
        <v>19060</v>
      </c>
      <c r="BD13" s="27">
        <v>2749</v>
      </c>
      <c r="BE13" s="27">
        <v>500</v>
      </c>
      <c r="BF13" s="24">
        <v>0</v>
      </c>
      <c r="BG13" s="24">
        <v>0</v>
      </c>
      <c r="BH13" s="24">
        <v>0</v>
      </c>
      <c r="BI13" s="24">
        <v>0</v>
      </c>
      <c r="BJ13" s="24">
        <v>397</v>
      </c>
      <c r="BK13" s="27">
        <v>1840</v>
      </c>
      <c r="BL13" s="27">
        <v>0</v>
      </c>
      <c r="BM13" s="27">
        <v>19140</v>
      </c>
      <c r="BN13" s="27">
        <v>10985</v>
      </c>
      <c r="BO13" s="27">
        <v>126900</v>
      </c>
      <c r="BP13" s="47">
        <v>0</v>
      </c>
      <c r="BQ13" s="27">
        <v>0</v>
      </c>
      <c r="BR13" s="27">
        <v>22980</v>
      </c>
      <c r="BS13" s="27">
        <v>138460</v>
      </c>
      <c r="BT13" s="36">
        <v>0</v>
      </c>
      <c r="BU13" s="39">
        <v>2119638</v>
      </c>
      <c r="BV13" s="39">
        <v>2119638</v>
      </c>
      <c r="BW13" s="43">
        <v>0</v>
      </c>
      <c r="BX13" s="36">
        <v>0</v>
      </c>
      <c r="BY13" s="43">
        <v>243459</v>
      </c>
      <c r="BZ13" s="5">
        <v>0</v>
      </c>
      <c r="CA13" s="5">
        <v>0</v>
      </c>
      <c r="CB13" s="6">
        <v>24900</v>
      </c>
      <c r="CC13" s="27">
        <v>24900</v>
      </c>
      <c r="CD13" s="36">
        <v>61340</v>
      </c>
      <c r="CE13" s="36">
        <v>1170</v>
      </c>
      <c r="CF13" s="35">
        <v>0</v>
      </c>
      <c r="CG13" s="43">
        <v>0</v>
      </c>
      <c r="CH13" s="47">
        <v>0</v>
      </c>
      <c r="CI13" s="55">
        <f t="shared" si="0"/>
        <v>2361569</v>
      </c>
      <c r="CJ13" s="55">
        <f t="shared" si="12"/>
        <v>2119638</v>
      </c>
      <c r="CK13" s="55">
        <f t="shared" si="13"/>
        <v>62510</v>
      </c>
      <c r="CL13" s="55">
        <f t="shared" si="14"/>
        <v>397</v>
      </c>
      <c r="CM13" s="55">
        <f t="shared" si="15"/>
        <v>4544114</v>
      </c>
      <c r="CN13" s="59">
        <f t="shared" si="16"/>
        <v>51.969844946671671</v>
      </c>
      <c r="CO13" s="59">
        <v>51.969844946671671</v>
      </c>
      <c r="CP13" s="59">
        <v>51.969844946671671</v>
      </c>
      <c r="CQ13" s="55">
        <f t="shared" si="1"/>
        <v>528.63122382503491</v>
      </c>
      <c r="CR13" s="55">
        <f t="shared" si="17"/>
        <v>4787573</v>
      </c>
      <c r="CS13" s="55">
        <f t="shared" si="2"/>
        <v>556.95358306188928</v>
      </c>
      <c r="CT13" s="55">
        <f t="shared" si="3"/>
        <v>4787573</v>
      </c>
      <c r="CU13" s="55">
        <f t="shared" si="4"/>
        <v>556.95358306188928</v>
      </c>
      <c r="CV13" s="55">
        <f t="shared" si="18"/>
        <v>94.792228943694738</v>
      </c>
      <c r="CW13" s="55">
        <f t="shared" si="5"/>
        <v>33.678455095393204</v>
      </c>
      <c r="CX13" s="55">
        <f t="shared" si="19"/>
        <v>32.724174034434618</v>
      </c>
      <c r="CY13" s="55">
        <f t="shared" si="6"/>
        <v>2.8966961377384832</v>
      </c>
      <c r="CZ13" s="55">
        <f t="shared" si="20"/>
        <v>43.548743601675199</v>
      </c>
      <c r="DA13" s="55">
        <f t="shared" si="21"/>
        <v>30.433108422522103</v>
      </c>
      <c r="DB13" s="55">
        <f t="shared" si="7"/>
        <v>16.107491856677523</v>
      </c>
      <c r="DC13" s="55">
        <f t="shared" si="22"/>
        <v>46.540600279199623</v>
      </c>
      <c r="DD13" s="55">
        <f t="shared" si="8"/>
        <v>246.58422522103305</v>
      </c>
      <c r="DE13" s="55">
        <f t="shared" si="23"/>
        <v>5.8209632387156818</v>
      </c>
      <c r="DF13" s="55">
        <f t="shared" si="9"/>
        <v>2.8966961377384832</v>
      </c>
      <c r="DG13" s="55">
        <f t="shared" si="10"/>
        <v>7.1358771521637969</v>
      </c>
      <c r="DH13" s="55">
        <f t="shared" si="24"/>
        <v>10.032573289902281</v>
      </c>
      <c r="DI13" s="55">
        <f t="shared" si="11"/>
        <v>253.85621219171708</v>
      </c>
    </row>
    <row r="14" spans="1:113">
      <c r="A14" s="7" t="s">
        <v>408</v>
      </c>
      <c r="B14" s="3" t="s">
        <v>316</v>
      </c>
      <c r="C14" s="3" t="s">
        <v>409</v>
      </c>
      <c r="D14" s="4">
        <v>9575</v>
      </c>
      <c r="E14" s="5">
        <v>0</v>
      </c>
      <c r="F14" s="5">
        <v>0</v>
      </c>
      <c r="G14" s="5">
        <v>0</v>
      </c>
      <c r="H14" s="28">
        <v>203</v>
      </c>
      <c r="I14" s="28">
        <v>0</v>
      </c>
      <c r="J14" s="28">
        <v>0</v>
      </c>
      <c r="K14" s="28">
        <v>0</v>
      </c>
      <c r="L14" s="28">
        <v>327391</v>
      </c>
      <c r="M14" s="28">
        <v>339160</v>
      </c>
      <c r="N14" s="28">
        <v>0</v>
      </c>
      <c r="O14" s="28">
        <v>40946</v>
      </c>
      <c r="P14" s="28">
        <v>0</v>
      </c>
      <c r="Q14" s="28">
        <v>0</v>
      </c>
      <c r="R14" s="28">
        <v>312522</v>
      </c>
      <c r="S14" s="28">
        <v>0</v>
      </c>
      <c r="T14" s="24">
        <v>0</v>
      </c>
      <c r="U14" s="28">
        <v>2839</v>
      </c>
      <c r="V14" s="5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5">
        <v>0</v>
      </c>
      <c r="AC14" s="5">
        <v>0</v>
      </c>
      <c r="AD14" s="5">
        <v>0</v>
      </c>
      <c r="AE14" s="28">
        <v>0</v>
      </c>
      <c r="AF14" s="5">
        <v>0</v>
      </c>
      <c r="AG14" s="5">
        <v>0</v>
      </c>
      <c r="AH14" s="28">
        <v>0</v>
      </c>
      <c r="AI14" s="28">
        <v>4082</v>
      </c>
      <c r="AJ14" s="28">
        <v>0</v>
      </c>
      <c r="AK14" s="28">
        <v>0</v>
      </c>
      <c r="AL14" s="28">
        <v>0</v>
      </c>
      <c r="AM14" s="4">
        <v>480</v>
      </c>
      <c r="AN14" s="4">
        <v>26</v>
      </c>
      <c r="AO14" s="4">
        <v>78</v>
      </c>
      <c r="AP14" s="28">
        <v>0</v>
      </c>
      <c r="AQ14" s="5">
        <v>0</v>
      </c>
      <c r="AR14" s="5">
        <v>0</v>
      </c>
      <c r="AS14" s="5">
        <v>0</v>
      </c>
      <c r="AT14" s="28">
        <v>304780</v>
      </c>
      <c r="AU14" s="28">
        <v>0</v>
      </c>
      <c r="AV14" s="28">
        <v>856010</v>
      </c>
      <c r="AW14" s="28">
        <v>32305</v>
      </c>
      <c r="AX14" s="32">
        <v>0</v>
      </c>
      <c r="AY14" s="32">
        <v>20</v>
      </c>
      <c r="AZ14" s="32">
        <v>0</v>
      </c>
      <c r="BA14" s="32">
        <v>5</v>
      </c>
      <c r="BB14" s="28">
        <v>1</v>
      </c>
      <c r="BC14" s="28">
        <v>10665</v>
      </c>
      <c r="BD14" s="28">
        <v>2612</v>
      </c>
      <c r="BE14" s="28">
        <v>105</v>
      </c>
      <c r="BF14" s="24">
        <v>3550</v>
      </c>
      <c r="BG14" s="24">
        <v>0</v>
      </c>
      <c r="BH14" s="24">
        <v>15</v>
      </c>
      <c r="BI14" s="24">
        <v>487</v>
      </c>
      <c r="BJ14" s="24">
        <v>0</v>
      </c>
      <c r="BK14" s="28">
        <v>1068</v>
      </c>
      <c r="BL14" s="28">
        <v>724</v>
      </c>
      <c r="BM14" s="28">
        <v>13350</v>
      </c>
      <c r="BN14" s="28">
        <v>13303</v>
      </c>
      <c r="BO14" s="28">
        <v>56882</v>
      </c>
      <c r="BP14" s="47">
        <v>0</v>
      </c>
      <c r="BQ14" s="28">
        <v>0</v>
      </c>
      <c r="BR14" s="28">
        <v>18635</v>
      </c>
      <c r="BS14" s="28">
        <v>668892</v>
      </c>
      <c r="BT14" s="36">
        <v>0</v>
      </c>
      <c r="BU14" s="39">
        <v>1250820</v>
      </c>
      <c r="BV14" s="39">
        <v>1250820</v>
      </c>
      <c r="BW14" s="43">
        <v>0</v>
      </c>
      <c r="BX14" s="36">
        <v>79340</v>
      </c>
      <c r="BY14" s="43">
        <v>265940</v>
      </c>
      <c r="BZ14" s="5">
        <v>0</v>
      </c>
      <c r="CA14" s="5">
        <v>0</v>
      </c>
      <c r="CB14" s="6">
        <v>65445</v>
      </c>
      <c r="CC14" s="28">
        <v>0</v>
      </c>
      <c r="CD14" s="36">
        <v>65445</v>
      </c>
      <c r="CE14" s="36">
        <v>2440</v>
      </c>
      <c r="CF14" s="35">
        <v>0</v>
      </c>
      <c r="CG14" s="43">
        <v>0</v>
      </c>
      <c r="CH14" s="47">
        <v>0</v>
      </c>
      <c r="CI14" s="55">
        <f t="shared" si="0"/>
        <v>3006475</v>
      </c>
      <c r="CJ14" s="55">
        <f t="shared" si="12"/>
        <v>1250820</v>
      </c>
      <c r="CK14" s="55">
        <f t="shared" si="13"/>
        <v>147225</v>
      </c>
      <c r="CL14" s="55">
        <f t="shared" si="14"/>
        <v>4077</v>
      </c>
      <c r="CM14" s="55">
        <f t="shared" si="15"/>
        <v>4408597</v>
      </c>
      <c r="CN14" s="59">
        <f t="shared" si="16"/>
        <v>68.195732111599227</v>
      </c>
      <c r="CO14" s="59">
        <v>68.195732111599227</v>
      </c>
      <c r="CP14" s="59">
        <v>68.195732111599227</v>
      </c>
      <c r="CQ14" s="55">
        <f t="shared" si="1"/>
        <v>460.42788511749347</v>
      </c>
      <c r="CR14" s="55">
        <f t="shared" si="17"/>
        <v>4674537</v>
      </c>
      <c r="CS14" s="55">
        <f t="shared" si="2"/>
        <v>488.20229765013056</v>
      </c>
      <c r="CT14" s="55">
        <f t="shared" si="3"/>
        <v>4674537</v>
      </c>
      <c r="CU14" s="55">
        <f t="shared" si="4"/>
        <v>488.20229765013056</v>
      </c>
      <c r="CV14" s="55">
        <f t="shared" si="18"/>
        <v>66.023080939947775</v>
      </c>
      <c r="CW14" s="55">
        <f t="shared" si="5"/>
        <v>35.421409921671021</v>
      </c>
      <c r="CX14" s="55">
        <f t="shared" si="19"/>
        <v>32.639373368146217</v>
      </c>
      <c r="CY14" s="55">
        <f t="shared" si="6"/>
        <v>6.2225587467362926</v>
      </c>
      <c r="CZ14" s="55">
        <f t="shared" si="20"/>
        <v>5.9406788511749351</v>
      </c>
      <c r="DA14" s="55">
        <f t="shared" si="21"/>
        <v>89.400522193211486</v>
      </c>
      <c r="DB14" s="55">
        <f t="shared" si="7"/>
        <v>69.858172323759788</v>
      </c>
      <c r="DC14" s="55">
        <f t="shared" si="22"/>
        <v>159.25869451697127</v>
      </c>
      <c r="DD14" s="55">
        <f t="shared" si="8"/>
        <v>130.63394255874672</v>
      </c>
      <c r="DE14" s="55">
        <f t="shared" si="23"/>
        <v>3.8975456919060054</v>
      </c>
      <c r="DF14" s="55">
        <f t="shared" si="9"/>
        <v>0</v>
      </c>
      <c r="DG14" s="55">
        <f t="shared" si="10"/>
        <v>6.8349869451697129</v>
      </c>
      <c r="DH14" s="55">
        <f t="shared" si="24"/>
        <v>6.8349869451697129</v>
      </c>
      <c r="DI14" s="55">
        <f t="shared" si="11"/>
        <v>146.00992167101828</v>
      </c>
    </row>
    <row r="15" spans="1:113">
      <c r="A15" s="7" t="s">
        <v>406</v>
      </c>
      <c r="B15" s="3" t="s">
        <v>316</v>
      </c>
      <c r="C15" s="3" t="s">
        <v>407</v>
      </c>
      <c r="D15" s="4">
        <v>966</v>
      </c>
      <c r="E15" s="5">
        <v>0</v>
      </c>
      <c r="F15" s="5">
        <v>0</v>
      </c>
      <c r="G15" s="5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21600</v>
      </c>
      <c r="N15" s="27">
        <v>0</v>
      </c>
      <c r="O15" s="27">
        <v>0</v>
      </c>
      <c r="P15" s="27">
        <v>0</v>
      </c>
      <c r="Q15" s="27">
        <v>0</v>
      </c>
      <c r="R15" s="27">
        <v>34280</v>
      </c>
      <c r="S15" s="27">
        <v>0</v>
      </c>
      <c r="T15" s="24">
        <v>0</v>
      </c>
      <c r="U15" s="27">
        <v>0</v>
      </c>
      <c r="V15" s="5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5">
        <v>0</v>
      </c>
      <c r="AC15" s="5">
        <v>0</v>
      </c>
      <c r="AD15" s="5">
        <v>0</v>
      </c>
      <c r="AE15" s="27">
        <v>0</v>
      </c>
      <c r="AF15" s="5">
        <v>0</v>
      </c>
      <c r="AG15" s="5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5">
        <v>0</v>
      </c>
      <c r="AN15" s="5">
        <v>0</v>
      </c>
      <c r="AO15" s="5">
        <v>0</v>
      </c>
      <c r="AP15" s="27">
        <v>0</v>
      </c>
      <c r="AQ15" s="5">
        <v>0</v>
      </c>
      <c r="AR15" s="5">
        <v>0</v>
      </c>
      <c r="AS15" s="5">
        <v>0</v>
      </c>
      <c r="AT15" s="27">
        <v>32540</v>
      </c>
      <c r="AU15" s="27">
        <v>0</v>
      </c>
      <c r="AV15" s="27">
        <v>45850</v>
      </c>
      <c r="AW15" s="27">
        <v>4440</v>
      </c>
      <c r="AX15" s="32">
        <v>0</v>
      </c>
      <c r="AY15" s="32">
        <v>0</v>
      </c>
      <c r="AZ15" s="32">
        <v>0</v>
      </c>
      <c r="BA15" s="32">
        <v>0</v>
      </c>
      <c r="BB15" s="27">
        <v>0</v>
      </c>
      <c r="BC15" s="27">
        <v>1660</v>
      </c>
      <c r="BD15" s="27">
        <v>530</v>
      </c>
      <c r="BE15" s="27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7">
        <v>870</v>
      </c>
      <c r="BL15" s="27">
        <v>0</v>
      </c>
      <c r="BM15" s="27">
        <v>1930</v>
      </c>
      <c r="BN15" s="27">
        <v>2360</v>
      </c>
      <c r="BO15" s="27">
        <v>3900</v>
      </c>
      <c r="BP15" s="47">
        <v>0</v>
      </c>
      <c r="BQ15" s="27">
        <v>0</v>
      </c>
      <c r="BR15" s="27">
        <v>9640</v>
      </c>
      <c r="BS15" s="27">
        <v>50580</v>
      </c>
      <c r="BT15" s="36">
        <v>0</v>
      </c>
      <c r="BU15" s="39">
        <v>217554</v>
      </c>
      <c r="BV15" s="39">
        <v>217554</v>
      </c>
      <c r="BW15" s="43">
        <v>0</v>
      </c>
      <c r="BX15" s="36">
        <v>0</v>
      </c>
      <c r="BY15" s="43">
        <v>3396</v>
      </c>
      <c r="BZ15" s="5">
        <v>0</v>
      </c>
      <c r="CA15" s="5">
        <v>0</v>
      </c>
      <c r="CB15" s="6">
        <v>5080</v>
      </c>
      <c r="CC15" s="27">
        <v>5080</v>
      </c>
      <c r="CD15" s="36">
        <v>2040</v>
      </c>
      <c r="CE15" s="36">
        <v>1620</v>
      </c>
      <c r="CF15" s="35">
        <v>0</v>
      </c>
      <c r="CG15" s="43">
        <v>0</v>
      </c>
      <c r="CH15" s="47">
        <v>0</v>
      </c>
      <c r="CI15" s="55">
        <f t="shared" si="0"/>
        <v>215260</v>
      </c>
      <c r="CJ15" s="55">
        <f t="shared" si="12"/>
        <v>217554</v>
      </c>
      <c r="CK15" s="55">
        <f t="shared" si="13"/>
        <v>3660</v>
      </c>
      <c r="CL15" s="55">
        <f t="shared" si="14"/>
        <v>0</v>
      </c>
      <c r="CM15" s="55">
        <f t="shared" si="15"/>
        <v>436474</v>
      </c>
      <c r="CN15" s="59">
        <f t="shared" si="16"/>
        <v>49.317943336831064</v>
      </c>
      <c r="CO15" s="59">
        <v>49.317943336831064</v>
      </c>
      <c r="CP15" s="59">
        <v>49.317943336831064</v>
      </c>
      <c r="CQ15" s="55">
        <f t="shared" si="1"/>
        <v>451.83643892339546</v>
      </c>
      <c r="CR15" s="55">
        <f t="shared" si="17"/>
        <v>439870</v>
      </c>
      <c r="CS15" s="55">
        <f t="shared" si="2"/>
        <v>455.35196687370598</v>
      </c>
      <c r="CT15" s="55">
        <f t="shared" si="3"/>
        <v>439870</v>
      </c>
      <c r="CU15" s="55">
        <f t="shared" si="4"/>
        <v>455.35196687370598</v>
      </c>
      <c r="CV15" s="55">
        <f t="shared" si="18"/>
        <v>33.68530020703934</v>
      </c>
      <c r="CW15" s="55">
        <f t="shared" si="5"/>
        <v>22.36024844720497</v>
      </c>
      <c r="CX15" s="55">
        <f t="shared" si="19"/>
        <v>35.486542443064181</v>
      </c>
      <c r="CY15" s="55">
        <f t="shared" si="6"/>
        <v>9.9792960662525871</v>
      </c>
      <c r="CZ15" s="55">
        <f t="shared" si="20"/>
        <v>4.0372670807453419</v>
      </c>
      <c r="DA15" s="55">
        <f t="shared" si="21"/>
        <v>47.463768115942031</v>
      </c>
      <c r="DB15" s="55">
        <f t="shared" si="7"/>
        <v>52.360248447204967</v>
      </c>
      <c r="DC15" s="55">
        <f t="shared" si="22"/>
        <v>99.824016563146998</v>
      </c>
      <c r="DD15" s="55">
        <f t="shared" si="8"/>
        <v>225.2111801242236</v>
      </c>
      <c r="DE15" s="55">
        <f t="shared" si="23"/>
        <v>6.1594202898550723</v>
      </c>
      <c r="DF15" s="55">
        <f t="shared" si="9"/>
        <v>5.2587991718426501</v>
      </c>
      <c r="DG15" s="55">
        <f t="shared" si="10"/>
        <v>2.1118012422360248</v>
      </c>
      <c r="DH15" s="55">
        <f t="shared" si="24"/>
        <v>7.3706004140786749</v>
      </c>
      <c r="DI15" s="55">
        <f t="shared" si="11"/>
        <v>229</v>
      </c>
    </row>
    <row r="16" spans="1:113">
      <c r="A16" s="7" t="s">
        <v>374</v>
      </c>
      <c r="B16" s="3" t="s">
        <v>316</v>
      </c>
      <c r="C16" s="3" t="s">
        <v>375</v>
      </c>
      <c r="D16" s="4">
        <v>293</v>
      </c>
      <c r="E16" s="5">
        <v>0</v>
      </c>
      <c r="F16" s="5">
        <v>0</v>
      </c>
      <c r="G16" s="5">
        <v>0</v>
      </c>
      <c r="H16" s="27">
        <v>0</v>
      </c>
      <c r="I16" s="27">
        <v>0</v>
      </c>
      <c r="J16" s="27">
        <v>0</v>
      </c>
      <c r="K16" s="27">
        <v>0</v>
      </c>
      <c r="L16" s="27">
        <v>1706</v>
      </c>
      <c r="M16" s="27">
        <v>9801</v>
      </c>
      <c r="N16" s="27">
        <v>12340</v>
      </c>
      <c r="O16" s="27">
        <v>1353</v>
      </c>
      <c r="P16" s="27">
        <v>0</v>
      </c>
      <c r="Q16" s="27">
        <v>0</v>
      </c>
      <c r="R16" s="27">
        <v>10865</v>
      </c>
      <c r="S16" s="27">
        <v>0</v>
      </c>
      <c r="T16" s="24">
        <v>0</v>
      </c>
      <c r="U16" s="27">
        <v>120</v>
      </c>
      <c r="V16" s="5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">
        <v>0</v>
      </c>
      <c r="AC16" s="5">
        <v>0</v>
      </c>
      <c r="AD16" s="5">
        <v>0</v>
      </c>
      <c r="AE16" s="27">
        <v>0</v>
      </c>
      <c r="AF16" s="5">
        <v>0</v>
      </c>
      <c r="AG16" s="5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5">
        <v>0</v>
      </c>
      <c r="AN16" s="5">
        <v>0</v>
      </c>
      <c r="AO16" s="5">
        <v>0</v>
      </c>
      <c r="AP16" s="27">
        <v>646</v>
      </c>
      <c r="AQ16" s="5">
        <v>0</v>
      </c>
      <c r="AR16" s="5">
        <v>0</v>
      </c>
      <c r="AS16" s="5">
        <v>0</v>
      </c>
      <c r="AT16" s="27">
        <v>7465</v>
      </c>
      <c r="AU16" s="27">
        <v>0</v>
      </c>
      <c r="AV16" s="27">
        <v>11821</v>
      </c>
      <c r="AW16" s="27">
        <v>0</v>
      </c>
      <c r="AX16" s="32">
        <v>0</v>
      </c>
      <c r="AY16" s="32">
        <v>0</v>
      </c>
      <c r="AZ16" s="32">
        <v>0</v>
      </c>
      <c r="BA16" s="32">
        <v>0</v>
      </c>
      <c r="BB16" s="27">
        <v>4</v>
      </c>
      <c r="BC16" s="27">
        <v>278</v>
      </c>
      <c r="BD16" s="27">
        <v>195</v>
      </c>
      <c r="BE16" s="27">
        <v>8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7">
        <v>66</v>
      </c>
      <c r="BL16" s="27">
        <v>0</v>
      </c>
      <c r="BM16" s="27">
        <v>320</v>
      </c>
      <c r="BN16" s="27">
        <v>410</v>
      </c>
      <c r="BO16" s="27">
        <v>1819</v>
      </c>
      <c r="BP16" s="47">
        <v>0</v>
      </c>
      <c r="BQ16" s="27">
        <v>0</v>
      </c>
      <c r="BR16" s="27">
        <v>102</v>
      </c>
      <c r="BS16" s="27">
        <v>9153</v>
      </c>
      <c r="BT16" s="36">
        <v>0</v>
      </c>
      <c r="BU16" s="39">
        <v>118257</v>
      </c>
      <c r="BV16" s="39">
        <v>118257</v>
      </c>
      <c r="BW16" s="43">
        <v>0</v>
      </c>
      <c r="BX16" s="36">
        <v>0</v>
      </c>
      <c r="BY16" s="43">
        <v>926</v>
      </c>
      <c r="BZ16" s="5">
        <v>0</v>
      </c>
      <c r="CA16" s="5">
        <v>0</v>
      </c>
      <c r="CB16" s="6">
        <v>1782</v>
      </c>
      <c r="CC16" s="27">
        <v>1559</v>
      </c>
      <c r="CD16" s="36">
        <v>1782</v>
      </c>
      <c r="CE16" s="36">
        <v>0</v>
      </c>
      <c r="CF16" s="35">
        <v>0</v>
      </c>
      <c r="CG16" s="43">
        <v>0</v>
      </c>
      <c r="CH16" s="47">
        <v>0</v>
      </c>
      <c r="CI16" s="55">
        <f t="shared" si="0"/>
        <v>70031</v>
      </c>
      <c r="CJ16" s="55">
        <f t="shared" si="12"/>
        <v>118257</v>
      </c>
      <c r="CK16" s="55">
        <f t="shared" si="13"/>
        <v>1782</v>
      </c>
      <c r="CL16" s="55">
        <f t="shared" si="14"/>
        <v>0</v>
      </c>
      <c r="CM16" s="55">
        <f t="shared" si="15"/>
        <v>190070</v>
      </c>
      <c r="CN16" s="59">
        <f t="shared" si="16"/>
        <v>36.844846635450097</v>
      </c>
      <c r="CO16" s="59">
        <v>36.844846635450097</v>
      </c>
      <c r="CP16" s="59">
        <v>36.844846635450097</v>
      </c>
      <c r="CQ16" s="55">
        <f t="shared" si="1"/>
        <v>648.70307167235489</v>
      </c>
      <c r="CR16" s="55">
        <f t="shared" si="17"/>
        <v>190996</v>
      </c>
      <c r="CS16" s="55">
        <f t="shared" si="2"/>
        <v>651.86348122866889</v>
      </c>
      <c r="CT16" s="55">
        <f t="shared" si="3"/>
        <v>190996</v>
      </c>
      <c r="CU16" s="55">
        <f t="shared" si="4"/>
        <v>651.86348122866889</v>
      </c>
      <c r="CV16" s="55">
        <f t="shared" si="18"/>
        <v>31.300341296928327</v>
      </c>
      <c r="CW16" s="55">
        <f t="shared" si="5"/>
        <v>33.450511945392492</v>
      </c>
      <c r="CX16" s="55">
        <f t="shared" si="19"/>
        <v>37.081911262798634</v>
      </c>
      <c r="CY16" s="55">
        <f t="shared" si="6"/>
        <v>4.9658703071672354</v>
      </c>
      <c r="CZ16" s="55">
        <f t="shared" si="20"/>
        <v>48.324232081911262</v>
      </c>
      <c r="DA16" s="55">
        <f t="shared" si="21"/>
        <v>40.344709897610919</v>
      </c>
      <c r="DB16" s="55">
        <f t="shared" si="7"/>
        <v>31.238907849829353</v>
      </c>
      <c r="DC16" s="55">
        <f t="shared" si="22"/>
        <v>71.583617747440272</v>
      </c>
      <c r="DD16" s="55">
        <f t="shared" si="8"/>
        <v>403.6075085324232</v>
      </c>
      <c r="DE16" s="55">
        <f t="shared" si="23"/>
        <v>3.4539249146757678</v>
      </c>
      <c r="DF16" s="55">
        <f t="shared" si="9"/>
        <v>5.3208191126279862</v>
      </c>
      <c r="DG16" s="55">
        <f t="shared" si="10"/>
        <v>6.0819112627986351</v>
      </c>
      <c r="DH16" s="55">
        <f t="shared" si="24"/>
        <v>11.402730375426621</v>
      </c>
      <c r="DI16" s="55">
        <f t="shared" si="11"/>
        <v>409.68941979522185</v>
      </c>
    </row>
    <row r="17" spans="1:113">
      <c r="A17" s="7" t="s">
        <v>394</v>
      </c>
      <c r="B17" s="3" t="s">
        <v>316</v>
      </c>
      <c r="C17" s="3" t="s">
        <v>395</v>
      </c>
      <c r="D17" s="4">
        <v>1300</v>
      </c>
      <c r="E17" s="5">
        <v>0</v>
      </c>
      <c r="F17" s="5">
        <v>0</v>
      </c>
      <c r="G17" s="5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2291</v>
      </c>
      <c r="M17" s="27">
        <v>34999</v>
      </c>
      <c r="N17" s="27">
        <v>0</v>
      </c>
      <c r="O17" s="27">
        <v>1200</v>
      </c>
      <c r="P17" s="27">
        <v>168</v>
      </c>
      <c r="Q17" s="27">
        <v>0</v>
      </c>
      <c r="R17" s="27">
        <v>42575</v>
      </c>
      <c r="S17" s="27">
        <v>0</v>
      </c>
      <c r="T17" s="24">
        <v>0</v>
      </c>
      <c r="U17" s="27">
        <v>2028</v>
      </c>
      <c r="V17" s="5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5">
        <v>0</v>
      </c>
      <c r="AC17" s="5">
        <v>0</v>
      </c>
      <c r="AD17" s="5">
        <v>0</v>
      </c>
      <c r="AE17" s="27">
        <v>0</v>
      </c>
      <c r="AF17" s="5">
        <v>0</v>
      </c>
      <c r="AG17" s="5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5">
        <v>0</v>
      </c>
      <c r="AN17" s="5">
        <v>0</v>
      </c>
      <c r="AO17" s="5">
        <v>0</v>
      </c>
      <c r="AP17" s="27">
        <v>0</v>
      </c>
      <c r="AQ17" s="5">
        <v>0</v>
      </c>
      <c r="AR17" s="5">
        <v>0</v>
      </c>
      <c r="AS17" s="5">
        <v>0</v>
      </c>
      <c r="AT17" s="27">
        <v>50601</v>
      </c>
      <c r="AU17" s="27">
        <v>0</v>
      </c>
      <c r="AV17" s="27">
        <v>39483</v>
      </c>
      <c r="AW17" s="27">
        <v>5135</v>
      </c>
      <c r="AX17" s="32">
        <v>0</v>
      </c>
      <c r="AY17" s="32">
        <v>0</v>
      </c>
      <c r="AZ17" s="32">
        <v>0</v>
      </c>
      <c r="BA17" s="32">
        <v>0</v>
      </c>
      <c r="BB17" s="27">
        <v>146</v>
      </c>
      <c r="BC17" s="27">
        <v>3045</v>
      </c>
      <c r="BD17" s="27">
        <v>882</v>
      </c>
      <c r="BE17" s="27">
        <v>515</v>
      </c>
      <c r="BF17" s="24">
        <v>106</v>
      </c>
      <c r="BG17" s="24">
        <v>0</v>
      </c>
      <c r="BH17" s="24">
        <v>0</v>
      </c>
      <c r="BI17" s="24">
        <v>0</v>
      </c>
      <c r="BJ17" s="24">
        <v>41</v>
      </c>
      <c r="BK17" s="27">
        <v>120</v>
      </c>
      <c r="BL17" s="27">
        <v>0</v>
      </c>
      <c r="BM17" s="27">
        <v>4163</v>
      </c>
      <c r="BN17" s="27">
        <v>720</v>
      </c>
      <c r="BO17" s="27">
        <v>15491</v>
      </c>
      <c r="BP17" s="47">
        <v>0</v>
      </c>
      <c r="BQ17" s="27">
        <v>0</v>
      </c>
      <c r="BR17" s="27">
        <v>0</v>
      </c>
      <c r="BS17" s="27">
        <v>79459</v>
      </c>
      <c r="BT17" s="36">
        <v>0</v>
      </c>
      <c r="BU17" s="39">
        <v>425636</v>
      </c>
      <c r="BV17" s="39">
        <v>425636</v>
      </c>
      <c r="BW17" s="43">
        <v>0</v>
      </c>
      <c r="BX17" s="36">
        <v>0</v>
      </c>
      <c r="BY17" s="43">
        <v>3426</v>
      </c>
      <c r="BZ17" s="5">
        <v>0</v>
      </c>
      <c r="CA17" s="5">
        <v>0</v>
      </c>
      <c r="CB17" s="6">
        <v>10440</v>
      </c>
      <c r="CC17" s="27">
        <v>10440</v>
      </c>
      <c r="CD17" s="36">
        <v>26216</v>
      </c>
      <c r="CE17" s="36">
        <v>0</v>
      </c>
      <c r="CF17" s="35">
        <v>0</v>
      </c>
      <c r="CG17" s="43">
        <v>0</v>
      </c>
      <c r="CH17" s="47">
        <v>0</v>
      </c>
      <c r="CI17" s="55">
        <f t="shared" si="0"/>
        <v>293461</v>
      </c>
      <c r="CJ17" s="55">
        <f t="shared" si="12"/>
        <v>425636</v>
      </c>
      <c r="CK17" s="55">
        <f t="shared" si="13"/>
        <v>26216</v>
      </c>
      <c r="CL17" s="55">
        <f t="shared" si="14"/>
        <v>147</v>
      </c>
      <c r="CM17" s="55">
        <f t="shared" si="15"/>
        <v>745460</v>
      </c>
      <c r="CN17" s="59">
        <f t="shared" si="16"/>
        <v>39.366431465135619</v>
      </c>
      <c r="CO17" s="59">
        <v>39.366431465135619</v>
      </c>
      <c r="CP17" s="59">
        <v>39.366431465135619</v>
      </c>
      <c r="CQ17" s="55">
        <f t="shared" si="1"/>
        <v>573.43076923076922</v>
      </c>
      <c r="CR17" s="55">
        <f t="shared" si="17"/>
        <v>748886</v>
      </c>
      <c r="CS17" s="55">
        <f t="shared" si="2"/>
        <v>576.06615384615384</v>
      </c>
      <c r="CT17" s="55">
        <f t="shared" si="3"/>
        <v>748886</v>
      </c>
      <c r="CU17" s="55">
        <f t="shared" si="4"/>
        <v>576.06615384615384</v>
      </c>
      <c r="CV17" s="55">
        <f t="shared" si="18"/>
        <v>40.686153846153843</v>
      </c>
      <c r="CW17" s="55">
        <f t="shared" si="5"/>
        <v>26.922307692307694</v>
      </c>
      <c r="CX17" s="55">
        <f t="shared" si="19"/>
        <v>32.75</v>
      </c>
      <c r="CY17" s="55">
        <f t="shared" si="6"/>
        <v>0.92307692307692313</v>
      </c>
      <c r="CZ17" s="55">
        <f t="shared" si="20"/>
        <v>11.916153846153847</v>
      </c>
      <c r="DA17" s="55">
        <f t="shared" si="21"/>
        <v>30.37153846153846</v>
      </c>
      <c r="DB17" s="55">
        <f t="shared" si="7"/>
        <v>61.122307692307693</v>
      </c>
      <c r="DC17" s="55">
        <f t="shared" si="22"/>
        <v>91.49384615384615</v>
      </c>
      <c r="DD17" s="55">
        <f t="shared" si="8"/>
        <v>327.41230769230771</v>
      </c>
      <c r="DE17" s="55">
        <f t="shared" si="23"/>
        <v>6.2107692307692304</v>
      </c>
      <c r="DF17" s="55">
        <f t="shared" si="9"/>
        <v>8.0307692307692307</v>
      </c>
      <c r="DG17" s="55">
        <f t="shared" si="10"/>
        <v>20.166153846153847</v>
      </c>
      <c r="DH17" s="55">
        <f t="shared" si="24"/>
        <v>28.196923076923078</v>
      </c>
      <c r="DI17" s="55">
        <f t="shared" si="11"/>
        <v>347.57846153846151</v>
      </c>
    </row>
    <row r="18" spans="1:113">
      <c r="A18" s="7" t="s">
        <v>376</v>
      </c>
      <c r="B18" s="3" t="s">
        <v>316</v>
      </c>
      <c r="C18" s="3" t="s">
        <v>377</v>
      </c>
      <c r="D18" s="4">
        <v>5781</v>
      </c>
      <c r="E18" s="5">
        <v>0</v>
      </c>
      <c r="F18" s="5">
        <v>0</v>
      </c>
      <c r="G18" s="5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35268</v>
      </c>
      <c r="M18" s="27">
        <v>83277</v>
      </c>
      <c r="N18" s="27">
        <v>11460</v>
      </c>
      <c r="O18" s="27">
        <v>0</v>
      </c>
      <c r="P18" s="27">
        <v>68791</v>
      </c>
      <c r="Q18" s="27">
        <v>0</v>
      </c>
      <c r="R18" s="27">
        <v>393345</v>
      </c>
      <c r="S18" s="27">
        <v>0</v>
      </c>
      <c r="T18" s="24">
        <v>0</v>
      </c>
      <c r="U18" s="27">
        <v>0</v>
      </c>
      <c r="V18" s="5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229</v>
      </c>
      <c r="AB18" s="5">
        <v>0</v>
      </c>
      <c r="AC18" s="5">
        <v>0</v>
      </c>
      <c r="AD18" s="5">
        <v>0</v>
      </c>
      <c r="AE18" s="27">
        <v>0</v>
      </c>
      <c r="AF18" s="5">
        <v>0</v>
      </c>
      <c r="AG18" s="5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1440</v>
      </c>
      <c r="AM18" s="5">
        <v>0</v>
      </c>
      <c r="AN18" s="5">
        <v>0</v>
      </c>
      <c r="AO18" s="5">
        <v>0</v>
      </c>
      <c r="AP18" s="27">
        <v>80840</v>
      </c>
      <c r="AQ18" s="5">
        <v>0</v>
      </c>
      <c r="AR18" s="5">
        <v>0</v>
      </c>
      <c r="AS18" s="5">
        <v>0</v>
      </c>
      <c r="AT18" s="27">
        <v>293321</v>
      </c>
      <c r="AU18" s="27">
        <v>0</v>
      </c>
      <c r="AV18" s="27">
        <v>187127</v>
      </c>
      <c r="AW18" s="27">
        <v>52430</v>
      </c>
      <c r="AX18" s="32">
        <v>0</v>
      </c>
      <c r="AY18" s="32">
        <v>0</v>
      </c>
      <c r="AZ18" s="32">
        <v>0</v>
      </c>
      <c r="BA18" s="32">
        <v>0</v>
      </c>
      <c r="BB18" s="27">
        <v>128</v>
      </c>
      <c r="BC18" s="27">
        <v>9225</v>
      </c>
      <c r="BD18" s="27">
        <v>5238</v>
      </c>
      <c r="BE18" s="27">
        <v>950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7">
        <v>300</v>
      </c>
      <c r="BL18" s="27">
        <v>0</v>
      </c>
      <c r="BM18" s="27">
        <v>16238</v>
      </c>
      <c r="BN18" s="27">
        <v>11960</v>
      </c>
      <c r="BO18" s="27">
        <v>244480</v>
      </c>
      <c r="BP18" s="47">
        <v>0</v>
      </c>
      <c r="BQ18" s="27">
        <v>0</v>
      </c>
      <c r="BR18" s="27">
        <v>20240</v>
      </c>
      <c r="BS18" s="27">
        <v>439998</v>
      </c>
      <c r="BT18" s="36">
        <v>0</v>
      </c>
      <c r="BU18" s="39">
        <v>3080498</v>
      </c>
      <c r="BV18" s="39">
        <v>3080498</v>
      </c>
      <c r="BW18" s="43">
        <v>0</v>
      </c>
      <c r="BX18" s="36">
        <v>0</v>
      </c>
      <c r="BY18" s="43">
        <v>559210</v>
      </c>
      <c r="BZ18" s="5">
        <v>0</v>
      </c>
      <c r="CA18" s="5">
        <v>0</v>
      </c>
      <c r="CB18" s="6">
        <v>46300</v>
      </c>
      <c r="CC18" s="27">
        <v>46300</v>
      </c>
      <c r="CD18" s="36">
        <v>62816</v>
      </c>
      <c r="CE18" s="36">
        <v>0</v>
      </c>
      <c r="CF18" s="35">
        <v>0</v>
      </c>
      <c r="CG18" s="43">
        <v>0</v>
      </c>
      <c r="CH18" s="47">
        <v>2835210</v>
      </c>
      <c r="CI18" s="55">
        <f t="shared" si="0"/>
        <v>2002585</v>
      </c>
      <c r="CJ18" s="55">
        <f t="shared" si="12"/>
        <v>3080498</v>
      </c>
      <c r="CK18" s="55">
        <f t="shared" si="13"/>
        <v>62816</v>
      </c>
      <c r="CL18" s="55">
        <f t="shared" si="14"/>
        <v>0</v>
      </c>
      <c r="CM18" s="55">
        <f t="shared" si="15"/>
        <v>5145899</v>
      </c>
      <c r="CN18" s="59">
        <f t="shared" si="16"/>
        <v>38.916134964949762</v>
      </c>
      <c r="CO18" s="59">
        <v>38.916134964949762</v>
      </c>
      <c r="CP18" s="59">
        <v>38.916134964949762</v>
      </c>
      <c r="CQ18" s="55">
        <f t="shared" si="1"/>
        <v>890.13994118664596</v>
      </c>
      <c r="CR18" s="55">
        <f t="shared" si="17"/>
        <v>5705109</v>
      </c>
      <c r="CS18" s="55">
        <f t="shared" si="2"/>
        <v>986.87234042553189</v>
      </c>
      <c r="CT18" s="55">
        <f t="shared" si="3"/>
        <v>8540319</v>
      </c>
      <c r="CU18" s="55">
        <f t="shared" si="4"/>
        <v>1477.308251167618</v>
      </c>
      <c r="CV18" s="55">
        <f t="shared" si="18"/>
        <v>56.839474139422244</v>
      </c>
      <c r="CW18" s="55">
        <f t="shared" si="5"/>
        <v>14.405293201868188</v>
      </c>
      <c r="CX18" s="55">
        <f t="shared" si="19"/>
        <v>68.040996367410486</v>
      </c>
      <c r="CY18" s="55">
        <f t="shared" si="6"/>
        <v>3.5011243729458572</v>
      </c>
      <c r="CZ18" s="55">
        <f t="shared" si="20"/>
        <v>44.272617194257052</v>
      </c>
      <c r="DA18" s="55">
        <f t="shared" si="21"/>
        <v>32.369313267600759</v>
      </c>
      <c r="DB18" s="55">
        <f t="shared" si="7"/>
        <v>76.111053450960043</v>
      </c>
      <c r="DC18" s="55">
        <f t="shared" si="22"/>
        <v>108.4803667185608</v>
      </c>
      <c r="DD18" s="55">
        <f t="shared" si="8"/>
        <v>532.86594014876323</v>
      </c>
      <c r="DE18" s="55">
        <f t="shared" si="23"/>
        <v>6.5352015222279887</v>
      </c>
      <c r="DF18" s="55">
        <f t="shared" si="9"/>
        <v>8.0089949835668577</v>
      </c>
      <c r="DG18" s="55">
        <f t="shared" si="10"/>
        <v>10.86594014876319</v>
      </c>
      <c r="DH18" s="55">
        <f t="shared" si="24"/>
        <v>18.874935132330048</v>
      </c>
      <c r="DI18" s="55">
        <f t="shared" si="11"/>
        <v>543.73188029752635</v>
      </c>
    </row>
    <row r="19" spans="1:113">
      <c r="A19" s="7" t="s">
        <v>378</v>
      </c>
      <c r="B19" s="3" t="s">
        <v>316</v>
      </c>
      <c r="C19" s="3" t="s">
        <v>379</v>
      </c>
      <c r="D19" s="4">
        <v>4835</v>
      </c>
      <c r="E19" s="5">
        <v>0</v>
      </c>
      <c r="F19" s="5">
        <v>0</v>
      </c>
      <c r="G19" s="5">
        <v>0</v>
      </c>
      <c r="H19" s="27">
        <v>0</v>
      </c>
      <c r="I19" s="27">
        <v>0</v>
      </c>
      <c r="J19" s="27">
        <v>0</v>
      </c>
      <c r="K19" s="27">
        <v>0</v>
      </c>
      <c r="L19" s="27">
        <v>39800</v>
      </c>
      <c r="M19" s="27">
        <v>7486</v>
      </c>
      <c r="N19" s="27">
        <v>21260</v>
      </c>
      <c r="O19" s="27">
        <v>0</v>
      </c>
      <c r="P19" s="27">
        <v>147855</v>
      </c>
      <c r="Q19" s="27">
        <v>0</v>
      </c>
      <c r="R19" s="27">
        <v>109342</v>
      </c>
      <c r="S19" s="27">
        <v>0</v>
      </c>
      <c r="T19" s="24">
        <v>0</v>
      </c>
      <c r="U19" s="27">
        <v>0</v>
      </c>
      <c r="V19" s="5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198</v>
      </c>
      <c r="AB19" s="5">
        <v>0</v>
      </c>
      <c r="AC19" s="5">
        <v>0</v>
      </c>
      <c r="AD19" s="5">
        <v>0</v>
      </c>
      <c r="AE19" s="27">
        <v>0</v>
      </c>
      <c r="AF19" s="5">
        <v>0</v>
      </c>
      <c r="AG19" s="5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5">
        <v>0</v>
      </c>
      <c r="AN19" s="5">
        <v>0</v>
      </c>
      <c r="AO19" s="5">
        <v>0</v>
      </c>
      <c r="AP19" s="27">
        <v>9157</v>
      </c>
      <c r="AQ19" s="5">
        <v>0</v>
      </c>
      <c r="AR19" s="5">
        <v>0</v>
      </c>
      <c r="AS19" s="5">
        <v>0</v>
      </c>
      <c r="AT19" s="27">
        <v>202011</v>
      </c>
      <c r="AU19" s="27">
        <v>0</v>
      </c>
      <c r="AV19" s="27">
        <v>198402</v>
      </c>
      <c r="AW19" s="27">
        <v>53235</v>
      </c>
      <c r="AX19" s="32">
        <v>0</v>
      </c>
      <c r="AY19" s="32">
        <v>0</v>
      </c>
      <c r="AZ19" s="32">
        <v>0</v>
      </c>
      <c r="BA19" s="32">
        <v>0</v>
      </c>
      <c r="BB19" s="27">
        <v>55</v>
      </c>
      <c r="BC19" s="27">
        <v>1440</v>
      </c>
      <c r="BD19" s="27">
        <v>5094</v>
      </c>
      <c r="BE19" s="27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7">
        <v>50</v>
      </c>
      <c r="BL19" s="27">
        <v>0</v>
      </c>
      <c r="BM19" s="27">
        <v>1662</v>
      </c>
      <c r="BN19" s="27">
        <v>922</v>
      </c>
      <c r="BO19" s="27">
        <v>349020</v>
      </c>
      <c r="BP19" s="47">
        <v>0</v>
      </c>
      <c r="BQ19" s="27">
        <v>0</v>
      </c>
      <c r="BR19" s="27">
        <v>9140</v>
      </c>
      <c r="BS19" s="27">
        <v>275566</v>
      </c>
      <c r="BT19" s="36">
        <v>0</v>
      </c>
      <c r="BU19" s="39">
        <v>1348194</v>
      </c>
      <c r="BV19" s="39">
        <v>1348194</v>
      </c>
      <c r="BW19" s="43">
        <v>0</v>
      </c>
      <c r="BX19" s="36">
        <v>0</v>
      </c>
      <c r="BY19" s="43">
        <v>71410</v>
      </c>
      <c r="BZ19" s="5">
        <v>0</v>
      </c>
      <c r="CA19" s="5">
        <v>0</v>
      </c>
      <c r="CB19" s="6">
        <v>27115</v>
      </c>
      <c r="CC19" s="27">
        <v>294</v>
      </c>
      <c r="CD19" s="36">
        <v>27115</v>
      </c>
      <c r="CE19" s="36">
        <v>150</v>
      </c>
      <c r="CF19" s="35">
        <v>0</v>
      </c>
      <c r="CG19" s="43">
        <v>0</v>
      </c>
      <c r="CH19" s="47">
        <v>0</v>
      </c>
      <c r="CI19" s="55">
        <f t="shared" si="0"/>
        <v>1431989</v>
      </c>
      <c r="CJ19" s="55">
        <f t="shared" si="12"/>
        <v>1348194</v>
      </c>
      <c r="CK19" s="55">
        <f t="shared" si="13"/>
        <v>27265</v>
      </c>
      <c r="CL19" s="55">
        <f t="shared" si="14"/>
        <v>0</v>
      </c>
      <c r="CM19" s="55">
        <f t="shared" si="15"/>
        <v>2807448</v>
      </c>
      <c r="CN19" s="59">
        <f t="shared" si="16"/>
        <v>51.006786234330967</v>
      </c>
      <c r="CO19" s="59">
        <v>51.006786234330967</v>
      </c>
      <c r="CP19" s="59">
        <v>51.006786234330967</v>
      </c>
      <c r="CQ19" s="55">
        <f t="shared" si="1"/>
        <v>580.65108583247161</v>
      </c>
      <c r="CR19" s="55">
        <f t="shared" si="17"/>
        <v>2878858</v>
      </c>
      <c r="CS19" s="55">
        <f t="shared" si="2"/>
        <v>595.42047569803515</v>
      </c>
      <c r="CT19" s="55">
        <f t="shared" si="3"/>
        <v>2878858</v>
      </c>
      <c r="CU19" s="55">
        <f t="shared" si="4"/>
        <v>595.42047569803515</v>
      </c>
      <c r="CV19" s="55">
        <f t="shared" si="18"/>
        <v>50.012616339193379</v>
      </c>
      <c r="CW19" s="55">
        <f t="shared" si="5"/>
        <v>1.5482936918304033</v>
      </c>
      <c r="CX19" s="55">
        <f t="shared" si="19"/>
        <v>22.614684591520167</v>
      </c>
      <c r="CY19" s="55">
        <f t="shared" si="6"/>
        <v>1.8903826266804551</v>
      </c>
      <c r="CZ19" s="55">
        <f t="shared" si="20"/>
        <v>76.58324715615305</v>
      </c>
      <c r="DA19" s="55">
        <f t="shared" si="21"/>
        <v>41.034539813857293</v>
      </c>
      <c r="DB19" s="55">
        <f t="shared" si="7"/>
        <v>56.994002068252328</v>
      </c>
      <c r="DC19" s="55">
        <f t="shared" si="22"/>
        <v>98.028541882109621</v>
      </c>
      <c r="DD19" s="55">
        <f t="shared" si="8"/>
        <v>278.84053774560499</v>
      </c>
      <c r="DE19" s="55">
        <f t="shared" si="23"/>
        <v>0.88459152016546017</v>
      </c>
      <c r="DF19" s="55">
        <f t="shared" si="9"/>
        <v>6.0806618407445709E-2</v>
      </c>
      <c r="DG19" s="55">
        <f t="shared" si="10"/>
        <v>5.608066184074457</v>
      </c>
      <c r="DH19" s="55">
        <f t="shared" si="24"/>
        <v>5.6688728024819026</v>
      </c>
      <c r="DI19" s="55">
        <f t="shared" si="11"/>
        <v>284.47962771458117</v>
      </c>
    </row>
    <row r="20" spans="1:113">
      <c r="A20" s="7" t="s">
        <v>380</v>
      </c>
      <c r="B20" s="3" t="s">
        <v>316</v>
      </c>
      <c r="C20" s="3" t="s">
        <v>381</v>
      </c>
      <c r="D20" s="4">
        <v>594</v>
      </c>
      <c r="E20" s="5">
        <v>0</v>
      </c>
      <c r="F20" s="5">
        <v>0</v>
      </c>
      <c r="G20" s="5">
        <v>0</v>
      </c>
      <c r="H20" s="28">
        <v>3</v>
      </c>
      <c r="I20" s="28">
        <v>0</v>
      </c>
      <c r="J20" s="28">
        <v>0</v>
      </c>
      <c r="K20" s="28">
        <v>0</v>
      </c>
      <c r="L20" s="28">
        <v>6145</v>
      </c>
      <c r="M20" s="28">
        <v>21062</v>
      </c>
      <c r="N20" s="28">
        <v>0</v>
      </c>
      <c r="O20" s="28">
        <v>3611</v>
      </c>
      <c r="P20" s="28">
        <v>0</v>
      </c>
      <c r="Q20" s="28">
        <v>0</v>
      </c>
      <c r="R20" s="28">
        <v>24376</v>
      </c>
      <c r="S20" s="28">
        <v>0</v>
      </c>
      <c r="T20" s="24">
        <v>0</v>
      </c>
      <c r="U20" s="28">
        <v>160</v>
      </c>
      <c r="V20" s="5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5">
        <v>0</v>
      </c>
      <c r="AC20" s="5">
        <v>0</v>
      </c>
      <c r="AD20" s="5">
        <v>0</v>
      </c>
      <c r="AE20" s="28">
        <v>0</v>
      </c>
      <c r="AF20" s="5">
        <v>0</v>
      </c>
      <c r="AG20" s="5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5">
        <v>0</v>
      </c>
      <c r="AN20" s="5">
        <v>0</v>
      </c>
      <c r="AO20" s="5">
        <v>0</v>
      </c>
      <c r="AP20" s="28">
        <v>0</v>
      </c>
      <c r="AQ20" s="5">
        <v>0</v>
      </c>
      <c r="AR20" s="5">
        <v>0</v>
      </c>
      <c r="AS20" s="5">
        <v>0</v>
      </c>
      <c r="AT20" s="28">
        <v>14673</v>
      </c>
      <c r="AU20" s="28">
        <v>0</v>
      </c>
      <c r="AV20" s="28">
        <v>46030</v>
      </c>
      <c r="AW20" s="28">
        <v>4500</v>
      </c>
      <c r="AX20" s="32">
        <v>0</v>
      </c>
      <c r="AY20" s="32">
        <v>0</v>
      </c>
      <c r="AZ20" s="32">
        <v>0</v>
      </c>
      <c r="BA20" s="32">
        <v>0</v>
      </c>
      <c r="BB20" s="28">
        <v>0</v>
      </c>
      <c r="BC20" s="28">
        <v>480</v>
      </c>
      <c r="BD20" s="28">
        <v>0</v>
      </c>
      <c r="BE20" s="28">
        <v>0</v>
      </c>
      <c r="BF20" s="24">
        <v>0</v>
      </c>
      <c r="BG20" s="24">
        <v>0</v>
      </c>
      <c r="BH20" s="24">
        <v>0</v>
      </c>
      <c r="BI20" s="24">
        <v>141</v>
      </c>
      <c r="BJ20" s="24">
        <v>0</v>
      </c>
      <c r="BK20" s="28">
        <v>800</v>
      </c>
      <c r="BL20" s="28">
        <v>165</v>
      </c>
      <c r="BM20" s="28">
        <v>420</v>
      </c>
      <c r="BN20" s="28">
        <v>1081</v>
      </c>
      <c r="BO20" s="28">
        <v>3840</v>
      </c>
      <c r="BP20" s="47">
        <v>0</v>
      </c>
      <c r="BQ20" s="28">
        <v>0</v>
      </c>
      <c r="BR20" s="28">
        <v>1115</v>
      </c>
      <c r="BS20" s="28">
        <v>10061</v>
      </c>
      <c r="BT20" s="36">
        <v>0</v>
      </c>
      <c r="BU20" s="39">
        <v>58350</v>
      </c>
      <c r="BV20" s="39">
        <v>58350</v>
      </c>
      <c r="BW20" s="43">
        <v>0</v>
      </c>
      <c r="BX20" s="36">
        <v>0</v>
      </c>
      <c r="BY20" s="43">
        <v>0</v>
      </c>
      <c r="BZ20" s="5">
        <v>0</v>
      </c>
      <c r="CA20" s="5">
        <v>0</v>
      </c>
      <c r="CB20" s="6">
        <v>2978</v>
      </c>
      <c r="CC20" s="28">
        <v>0</v>
      </c>
      <c r="CD20" s="36">
        <v>2978</v>
      </c>
      <c r="CE20" s="36">
        <v>0</v>
      </c>
      <c r="CF20" s="35">
        <v>0</v>
      </c>
      <c r="CG20" s="43">
        <v>0</v>
      </c>
      <c r="CH20" s="47">
        <v>0</v>
      </c>
      <c r="CI20" s="55">
        <f t="shared" si="0"/>
        <v>138522</v>
      </c>
      <c r="CJ20" s="55">
        <f t="shared" si="12"/>
        <v>58350</v>
      </c>
      <c r="CK20" s="55">
        <f t="shared" si="13"/>
        <v>2978</v>
      </c>
      <c r="CL20" s="55">
        <f t="shared" si="14"/>
        <v>141</v>
      </c>
      <c r="CM20" s="55">
        <f t="shared" si="15"/>
        <v>199991</v>
      </c>
      <c r="CN20" s="59">
        <f t="shared" si="16"/>
        <v>69.264116885259838</v>
      </c>
      <c r="CO20" s="59">
        <v>69.264116885259838</v>
      </c>
      <c r="CP20" s="59">
        <v>69.264116885259838</v>
      </c>
      <c r="CQ20" s="55">
        <f t="shared" si="1"/>
        <v>336.68518518518516</v>
      </c>
      <c r="CR20" s="55">
        <f t="shared" si="17"/>
        <v>199991</v>
      </c>
      <c r="CS20" s="55">
        <f t="shared" si="2"/>
        <v>336.68518518518516</v>
      </c>
      <c r="CT20" s="55">
        <f t="shared" si="3"/>
        <v>199991</v>
      </c>
      <c r="CU20" s="55">
        <f t="shared" si="4"/>
        <v>336.68518518518516</v>
      </c>
      <c r="CV20" s="55">
        <f t="shared" si="18"/>
        <v>35.047138047138048</v>
      </c>
      <c r="CW20" s="55">
        <f t="shared" si="5"/>
        <v>35.457912457912457</v>
      </c>
      <c r="CX20" s="55">
        <f t="shared" si="19"/>
        <v>41.037037037037038</v>
      </c>
      <c r="CY20" s="55">
        <f t="shared" si="6"/>
        <v>7.9562289562289559</v>
      </c>
      <c r="CZ20" s="55">
        <f t="shared" si="20"/>
        <v>6.4646464646464645</v>
      </c>
      <c r="DA20" s="55">
        <f t="shared" si="21"/>
        <v>77.491582491582491</v>
      </c>
      <c r="DB20" s="55">
        <f t="shared" si="7"/>
        <v>16.937710437710436</v>
      </c>
      <c r="DC20" s="55">
        <f t="shared" si="22"/>
        <v>94.429292929292927</v>
      </c>
      <c r="DD20" s="55">
        <f t="shared" si="8"/>
        <v>98.232323232323239</v>
      </c>
      <c r="DE20" s="55">
        <f t="shared" si="23"/>
        <v>3.3350168350168352</v>
      </c>
      <c r="DF20" s="55">
        <f t="shared" si="9"/>
        <v>0</v>
      </c>
      <c r="DG20" s="55">
        <f t="shared" si="10"/>
        <v>5.0134680134680139</v>
      </c>
      <c r="DH20" s="55">
        <f t="shared" si="24"/>
        <v>5.0134680134680139</v>
      </c>
      <c r="DI20" s="55">
        <f t="shared" si="11"/>
        <v>103.24579124579125</v>
      </c>
    </row>
    <row r="21" spans="1:113">
      <c r="A21" s="7" t="s">
        <v>382</v>
      </c>
      <c r="B21" s="3" t="s">
        <v>316</v>
      </c>
      <c r="C21" s="3" t="s">
        <v>383</v>
      </c>
      <c r="D21" s="4">
        <v>1527</v>
      </c>
      <c r="E21" s="5">
        <v>0</v>
      </c>
      <c r="F21" s="5">
        <v>0</v>
      </c>
      <c r="G21" s="5">
        <v>0</v>
      </c>
      <c r="H21" s="27">
        <v>0</v>
      </c>
      <c r="I21" s="27">
        <v>0</v>
      </c>
      <c r="J21" s="27">
        <v>0</v>
      </c>
      <c r="K21" s="27">
        <v>0</v>
      </c>
      <c r="L21" s="27">
        <v>24397</v>
      </c>
      <c r="M21" s="27">
        <v>31201</v>
      </c>
      <c r="N21" s="27">
        <v>39400</v>
      </c>
      <c r="O21" s="27">
        <v>4065</v>
      </c>
      <c r="P21" s="27">
        <v>27451</v>
      </c>
      <c r="Q21" s="27">
        <v>0</v>
      </c>
      <c r="R21" s="27">
        <v>35337</v>
      </c>
      <c r="S21" s="27">
        <v>0</v>
      </c>
      <c r="T21" s="24">
        <v>0</v>
      </c>
      <c r="U21" s="27">
        <v>677</v>
      </c>
      <c r="V21" s="5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45</v>
      </c>
      <c r="AB21" s="5">
        <v>0</v>
      </c>
      <c r="AC21" s="5">
        <v>0</v>
      </c>
      <c r="AD21" s="5">
        <v>0</v>
      </c>
      <c r="AE21" s="27">
        <v>0</v>
      </c>
      <c r="AF21" s="5">
        <v>0</v>
      </c>
      <c r="AG21" s="5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5">
        <v>0</v>
      </c>
      <c r="AN21" s="5">
        <v>0</v>
      </c>
      <c r="AO21" s="5">
        <v>0</v>
      </c>
      <c r="AP21" s="27">
        <v>3660</v>
      </c>
      <c r="AQ21" s="5">
        <v>0</v>
      </c>
      <c r="AR21" s="5">
        <v>0</v>
      </c>
      <c r="AS21" s="5">
        <v>0</v>
      </c>
      <c r="AT21" s="27">
        <v>67954</v>
      </c>
      <c r="AU21" s="27">
        <v>0</v>
      </c>
      <c r="AV21" s="27">
        <v>80524</v>
      </c>
      <c r="AW21" s="27">
        <v>0</v>
      </c>
      <c r="AX21" s="32">
        <v>0</v>
      </c>
      <c r="AY21" s="32">
        <v>0</v>
      </c>
      <c r="AZ21" s="32">
        <v>0</v>
      </c>
      <c r="BA21" s="32">
        <v>0</v>
      </c>
      <c r="BB21" s="27">
        <v>22</v>
      </c>
      <c r="BC21" s="27">
        <v>1558</v>
      </c>
      <c r="BD21" s="27">
        <v>719</v>
      </c>
      <c r="BE21" s="27">
        <v>42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7">
        <v>374</v>
      </c>
      <c r="BL21" s="27">
        <v>0</v>
      </c>
      <c r="BM21" s="27">
        <v>1806</v>
      </c>
      <c r="BN21" s="27">
        <v>2314</v>
      </c>
      <c r="BO21" s="27">
        <v>20588</v>
      </c>
      <c r="BP21" s="47">
        <v>0</v>
      </c>
      <c r="BQ21" s="27">
        <v>0</v>
      </c>
      <c r="BR21" s="27">
        <v>585</v>
      </c>
      <c r="BS21" s="27">
        <v>58433</v>
      </c>
      <c r="BT21" s="36">
        <v>0</v>
      </c>
      <c r="BU21" s="39">
        <v>284760</v>
      </c>
      <c r="BV21" s="39">
        <v>284760</v>
      </c>
      <c r="BW21" s="43">
        <v>0</v>
      </c>
      <c r="BX21" s="36">
        <v>0</v>
      </c>
      <c r="BY21" s="43">
        <v>22033</v>
      </c>
      <c r="BZ21" s="5">
        <v>0</v>
      </c>
      <c r="CA21" s="5">
        <v>0</v>
      </c>
      <c r="CB21" s="6">
        <v>8835</v>
      </c>
      <c r="CC21" s="27">
        <v>8835</v>
      </c>
      <c r="CD21" s="36">
        <v>10109</v>
      </c>
      <c r="CE21" s="36">
        <v>170</v>
      </c>
      <c r="CF21" s="35">
        <v>0</v>
      </c>
      <c r="CG21" s="43">
        <v>0</v>
      </c>
      <c r="CH21" s="47">
        <v>0</v>
      </c>
      <c r="CI21" s="55">
        <f t="shared" si="0"/>
        <v>409987</v>
      </c>
      <c r="CJ21" s="55">
        <f t="shared" si="12"/>
        <v>284760</v>
      </c>
      <c r="CK21" s="55">
        <f t="shared" si="13"/>
        <v>10279</v>
      </c>
      <c r="CL21" s="55">
        <f t="shared" si="14"/>
        <v>0</v>
      </c>
      <c r="CM21" s="55">
        <f t="shared" si="15"/>
        <v>705026</v>
      </c>
      <c r="CN21" s="59">
        <f t="shared" si="16"/>
        <v>58.15203978292999</v>
      </c>
      <c r="CO21" s="59">
        <v>58.15203978292999</v>
      </c>
      <c r="CP21" s="59">
        <v>58.15203978292999</v>
      </c>
      <c r="CQ21" s="55">
        <f t="shared" si="1"/>
        <v>461.70661427635889</v>
      </c>
      <c r="CR21" s="55">
        <f t="shared" si="17"/>
        <v>727059</v>
      </c>
      <c r="CS21" s="55">
        <f t="shared" si="2"/>
        <v>476.13555992141454</v>
      </c>
      <c r="CT21" s="55">
        <f t="shared" si="3"/>
        <v>727059</v>
      </c>
      <c r="CU21" s="55">
        <f t="shared" si="4"/>
        <v>476.13555992141454</v>
      </c>
      <c r="CV21" s="55">
        <f t="shared" si="18"/>
        <v>60.47871643745907</v>
      </c>
      <c r="CW21" s="55">
        <f t="shared" si="5"/>
        <v>20.432874918140143</v>
      </c>
      <c r="CX21" s="55">
        <f t="shared" si="19"/>
        <v>23.141453831041257</v>
      </c>
      <c r="CY21" s="55">
        <f t="shared" si="6"/>
        <v>3.0451866404715129</v>
      </c>
      <c r="CZ21" s="55">
        <f t="shared" si="20"/>
        <v>39.284872298624755</v>
      </c>
      <c r="DA21" s="55">
        <f t="shared" si="21"/>
        <v>52.733464309102814</v>
      </c>
      <c r="DB21" s="55">
        <f t="shared" si="7"/>
        <v>38.266535690897186</v>
      </c>
      <c r="DC21" s="55">
        <f t="shared" si="22"/>
        <v>91</v>
      </c>
      <c r="DD21" s="55">
        <f t="shared" si="8"/>
        <v>186.48330058939095</v>
      </c>
      <c r="DE21" s="55">
        <f t="shared" si="23"/>
        <v>3.7622789783889981</v>
      </c>
      <c r="DF21" s="55">
        <f t="shared" si="9"/>
        <v>5.7858546168958744</v>
      </c>
      <c r="DG21" s="55">
        <f t="shared" si="10"/>
        <v>6.6201702685003276</v>
      </c>
      <c r="DH21" s="55">
        <f t="shared" si="24"/>
        <v>12.406024885396203</v>
      </c>
      <c r="DI21" s="55">
        <f t="shared" si="11"/>
        <v>193.21480026195155</v>
      </c>
    </row>
    <row r="22" spans="1:113">
      <c r="A22" s="7" t="s">
        <v>384</v>
      </c>
      <c r="B22" s="3" t="s">
        <v>316</v>
      </c>
      <c r="C22" s="3" t="s">
        <v>385</v>
      </c>
      <c r="D22" s="4">
        <v>1990</v>
      </c>
      <c r="E22" s="5">
        <v>0</v>
      </c>
      <c r="F22" s="5">
        <v>0</v>
      </c>
      <c r="G22" s="5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15151</v>
      </c>
      <c r="M22" s="27">
        <v>50198</v>
      </c>
      <c r="N22" s="27">
        <v>0</v>
      </c>
      <c r="O22" s="27">
        <v>2709</v>
      </c>
      <c r="P22" s="27">
        <v>19039</v>
      </c>
      <c r="Q22" s="27">
        <v>0</v>
      </c>
      <c r="R22" s="27">
        <v>57354</v>
      </c>
      <c r="S22" s="27">
        <v>0</v>
      </c>
      <c r="T22" s="24">
        <v>0</v>
      </c>
      <c r="U22" s="27">
        <v>877</v>
      </c>
      <c r="V22" s="5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5">
        <v>0</v>
      </c>
      <c r="AC22" s="5">
        <v>0</v>
      </c>
      <c r="AD22" s="5">
        <v>0</v>
      </c>
      <c r="AE22" s="27">
        <v>0</v>
      </c>
      <c r="AF22" s="5">
        <v>0</v>
      </c>
      <c r="AG22" s="5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5">
        <v>0</v>
      </c>
      <c r="AN22" s="5">
        <v>0</v>
      </c>
      <c r="AO22" s="5">
        <v>0</v>
      </c>
      <c r="AP22" s="27">
        <v>4737</v>
      </c>
      <c r="AQ22" s="5">
        <v>0</v>
      </c>
      <c r="AR22" s="5">
        <v>0</v>
      </c>
      <c r="AS22" s="5">
        <v>0</v>
      </c>
      <c r="AT22" s="27">
        <v>87946</v>
      </c>
      <c r="AU22" s="27">
        <v>0</v>
      </c>
      <c r="AV22" s="27">
        <v>78630</v>
      </c>
      <c r="AW22" s="27">
        <v>0</v>
      </c>
      <c r="AX22" s="32">
        <v>0</v>
      </c>
      <c r="AY22" s="32">
        <v>0</v>
      </c>
      <c r="AZ22" s="32">
        <v>0</v>
      </c>
      <c r="BA22" s="32">
        <v>0</v>
      </c>
      <c r="BB22" s="27">
        <v>28</v>
      </c>
      <c r="BC22" s="27">
        <v>2018</v>
      </c>
      <c r="BD22" s="27">
        <v>978</v>
      </c>
      <c r="BE22" s="27">
        <v>55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7">
        <v>484</v>
      </c>
      <c r="BL22" s="27">
        <v>0</v>
      </c>
      <c r="BM22" s="27">
        <v>2339</v>
      </c>
      <c r="BN22" s="27">
        <v>2996</v>
      </c>
      <c r="BO22" s="27">
        <v>13339</v>
      </c>
      <c r="BP22" s="47">
        <v>0</v>
      </c>
      <c r="BQ22" s="27">
        <v>0</v>
      </c>
      <c r="BR22" s="27">
        <v>756</v>
      </c>
      <c r="BS22" s="27">
        <v>63718</v>
      </c>
      <c r="BT22" s="36">
        <v>0</v>
      </c>
      <c r="BU22" s="39">
        <v>552664</v>
      </c>
      <c r="BV22" s="39">
        <v>552664</v>
      </c>
      <c r="BW22" s="43">
        <v>0</v>
      </c>
      <c r="BX22" s="36">
        <v>0</v>
      </c>
      <c r="BY22" s="43">
        <v>20040</v>
      </c>
      <c r="BZ22" s="5">
        <v>0</v>
      </c>
      <c r="CA22" s="5">
        <v>0</v>
      </c>
      <c r="CB22" s="6">
        <v>11433</v>
      </c>
      <c r="CC22" s="27">
        <v>11433</v>
      </c>
      <c r="CD22" s="36">
        <v>15650</v>
      </c>
      <c r="CE22" s="36">
        <v>0</v>
      </c>
      <c r="CF22" s="35">
        <v>0</v>
      </c>
      <c r="CG22" s="43">
        <v>0</v>
      </c>
      <c r="CH22" s="47">
        <v>0</v>
      </c>
      <c r="CI22" s="55">
        <f t="shared" si="0"/>
        <v>414785</v>
      </c>
      <c r="CJ22" s="55">
        <f t="shared" si="12"/>
        <v>552664</v>
      </c>
      <c r="CK22" s="55">
        <f t="shared" si="13"/>
        <v>15650</v>
      </c>
      <c r="CL22" s="55">
        <f t="shared" si="14"/>
        <v>0</v>
      </c>
      <c r="CM22" s="55">
        <f t="shared" si="15"/>
        <v>983099</v>
      </c>
      <c r="CN22" s="59">
        <f t="shared" si="16"/>
        <v>42.191579891750472</v>
      </c>
      <c r="CO22" s="59">
        <v>42.191579891750472</v>
      </c>
      <c r="CP22" s="59">
        <v>42.191579891750472</v>
      </c>
      <c r="CQ22" s="55">
        <f t="shared" si="1"/>
        <v>494.01959798994977</v>
      </c>
      <c r="CR22" s="55">
        <f t="shared" si="17"/>
        <v>1003139</v>
      </c>
      <c r="CS22" s="55">
        <f t="shared" si="2"/>
        <v>504.08994974874372</v>
      </c>
      <c r="CT22" s="55">
        <f t="shared" si="3"/>
        <v>1003139</v>
      </c>
      <c r="CU22" s="55">
        <f t="shared" si="4"/>
        <v>504.08994974874372</v>
      </c>
      <c r="CV22" s="55">
        <f t="shared" si="18"/>
        <v>51.80753768844221</v>
      </c>
      <c r="CW22" s="55">
        <f t="shared" si="5"/>
        <v>25.225125628140702</v>
      </c>
      <c r="CX22" s="55">
        <f t="shared" si="19"/>
        <v>28.821105527638192</v>
      </c>
      <c r="CY22" s="55">
        <f t="shared" si="6"/>
        <v>1.7412060301507537</v>
      </c>
      <c r="CZ22" s="55">
        <f t="shared" si="20"/>
        <v>6.703015075376884</v>
      </c>
      <c r="DA22" s="55">
        <f t="shared" si="21"/>
        <v>39.51256281407035</v>
      </c>
      <c r="DB22" s="55">
        <f t="shared" si="7"/>
        <v>32.019095477386934</v>
      </c>
      <c r="DC22" s="55">
        <f t="shared" si="22"/>
        <v>71.53165829145729</v>
      </c>
      <c r="DD22" s="55">
        <f t="shared" si="8"/>
        <v>277.72060301507537</v>
      </c>
      <c r="DE22" s="55">
        <f t="shared" si="23"/>
        <v>3.7090452261306535</v>
      </c>
      <c r="DF22" s="55">
        <f t="shared" si="9"/>
        <v>5.7452261306532666</v>
      </c>
      <c r="DG22" s="55">
        <f t="shared" si="10"/>
        <v>7.8643216080402008</v>
      </c>
      <c r="DH22" s="55">
        <f t="shared" si="24"/>
        <v>13.609547738693468</v>
      </c>
      <c r="DI22" s="55">
        <f t="shared" si="11"/>
        <v>285.58492462311557</v>
      </c>
    </row>
    <row r="23" spans="1:113">
      <c r="A23" s="7" t="s">
        <v>386</v>
      </c>
      <c r="B23" s="3" t="s">
        <v>316</v>
      </c>
      <c r="C23" s="3" t="s">
        <v>387</v>
      </c>
      <c r="D23" s="4">
        <v>1378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0</v>
      </c>
      <c r="K23" s="27">
        <v>0</v>
      </c>
      <c r="L23" s="27">
        <v>689</v>
      </c>
      <c r="M23" s="27">
        <v>63021</v>
      </c>
      <c r="N23" s="27">
        <v>1610</v>
      </c>
      <c r="O23" s="27">
        <v>1880</v>
      </c>
      <c r="P23" s="27">
        <v>0</v>
      </c>
      <c r="Q23" s="27">
        <v>0</v>
      </c>
      <c r="R23" s="27">
        <v>44240</v>
      </c>
      <c r="S23" s="27">
        <v>0</v>
      </c>
      <c r="T23" s="24">
        <v>0</v>
      </c>
      <c r="U23" s="27">
        <v>1725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183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41372</v>
      </c>
      <c r="AQ23" s="5">
        <v>0</v>
      </c>
      <c r="AR23" s="5">
        <v>0</v>
      </c>
      <c r="AS23" s="5">
        <v>0</v>
      </c>
      <c r="AT23" s="27">
        <v>122411</v>
      </c>
      <c r="AU23" s="27">
        <v>0</v>
      </c>
      <c r="AV23" s="27">
        <v>141736</v>
      </c>
      <c r="AW23" s="27">
        <v>8900</v>
      </c>
      <c r="AX23" s="32">
        <v>0</v>
      </c>
      <c r="AY23" s="32">
        <v>0</v>
      </c>
      <c r="AZ23" s="32">
        <v>0</v>
      </c>
      <c r="BA23" s="32">
        <v>0</v>
      </c>
      <c r="BB23" s="27">
        <v>120</v>
      </c>
      <c r="BC23" s="27">
        <v>2060</v>
      </c>
      <c r="BD23" s="27">
        <v>533</v>
      </c>
      <c r="BE23" s="27">
        <v>0</v>
      </c>
      <c r="BF23" s="24">
        <v>519</v>
      </c>
      <c r="BG23" s="24">
        <v>0</v>
      </c>
      <c r="BH23" s="24">
        <v>0</v>
      </c>
      <c r="BI23" s="24">
        <v>0</v>
      </c>
      <c r="BJ23" s="24">
        <v>186</v>
      </c>
      <c r="BK23" s="27">
        <v>1170</v>
      </c>
      <c r="BL23" s="27">
        <v>0</v>
      </c>
      <c r="BM23" s="27">
        <v>3755</v>
      </c>
      <c r="BN23" s="27">
        <v>5355</v>
      </c>
      <c r="BO23" s="27">
        <v>24810</v>
      </c>
      <c r="BP23" s="47">
        <v>0</v>
      </c>
      <c r="BQ23" s="27">
        <v>0</v>
      </c>
      <c r="BR23" s="27">
        <v>10690</v>
      </c>
      <c r="BS23" s="27">
        <v>88931</v>
      </c>
      <c r="BT23" s="36">
        <v>0</v>
      </c>
      <c r="BU23" s="39">
        <v>113117</v>
      </c>
      <c r="BV23" s="39">
        <v>113117</v>
      </c>
      <c r="BW23" s="43">
        <v>0</v>
      </c>
      <c r="BX23" s="36">
        <v>0</v>
      </c>
      <c r="BY23" s="43">
        <v>12671</v>
      </c>
      <c r="BZ23" s="5">
        <v>0</v>
      </c>
      <c r="CA23" s="5">
        <v>0</v>
      </c>
      <c r="CB23" s="6">
        <v>6768</v>
      </c>
      <c r="CC23" s="27">
        <v>6768</v>
      </c>
      <c r="CD23" s="36">
        <v>19534</v>
      </c>
      <c r="CE23" s="36">
        <v>0</v>
      </c>
      <c r="CF23" s="35">
        <v>0</v>
      </c>
      <c r="CG23" s="43">
        <v>0</v>
      </c>
      <c r="CH23" s="47">
        <v>0</v>
      </c>
      <c r="CI23" s="55">
        <f t="shared" si="0"/>
        <v>571959</v>
      </c>
      <c r="CJ23" s="55">
        <f t="shared" si="12"/>
        <v>113117</v>
      </c>
      <c r="CK23" s="55">
        <f t="shared" si="13"/>
        <v>19534</v>
      </c>
      <c r="CL23" s="55">
        <f t="shared" si="14"/>
        <v>705</v>
      </c>
      <c r="CM23" s="55">
        <f t="shared" si="15"/>
        <v>705315</v>
      </c>
      <c r="CN23" s="59">
        <f t="shared" si="16"/>
        <v>81.092703260245429</v>
      </c>
      <c r="CO23" s="59">
        <v>81.092703260245429</v>
      </c>
      <c r="CP23" s="59">
        <v>81.092703260245429</v>
      </c>
      <c r="CQ23" s="55">
        <f t="shared" si="1"/>
        <v>511.83962264150944</v>
      </c>
      <c r="CR23" s="55">
        <f t="shared" si="17"/>
        <v>717986</v>
      </c>
      <c r="CS23" s="55">
        <f t="shared" si="2"/>
        <v>521.03483309143689</v>
      </c>
      <c r="CT23" s="55">
        <f t="shared" si="3"/>
        <v>717986</v>
      </c>
      <c r="CU23" s="55">
        <f t="shared" si="4"/>
        <v>521.03483309143689</v>
      </c>
      <c r="CV23" s="55">
        <f t="shared" si="18"/>
        <v>89.332365747460088</v>
      </c>
      <c r="CW23" s="55">
        <f t="shared" si="5"/>
        <v>45.73367198838897</v>
      </c>
      <c r="CX23" s="55">
        <f t="shared" si="19"/>
        <v>32.104499274310598</v>
      </c>
      <c r="CY23" s="55">
        <f t="shared" si="6"/>
        <v>9.1219158200290273</v>
      </c>
      <c r="CZ23" s="55">
        <f t="shared" si="20"/>
        <v>19.172714078374455</v>
      </c>
      <c r="DA23" s="55">
        <f t="shared" si="21"/>
        <v>102.85631349782294</v>
      </c>
      <c r="DB23" s="55">
        <f t="shared" si="7"/>
        <v>64.536284470246741</v>
      </c>
      <c r="DC23" s="55">
        <f t="shared" si="22"/>
        <v>167.39259796806968</v>
      </c>
      <c r="DD23" s="55">
        <f t="shared" si="8"/>
        <v>82.087808417997095</v>
      </c>
      <c r="DE23" s="55">
        <f t="shared" si="23"/>
        <v>8.3258345428156755</v>
      </c>
      <c r="DF23" s="55">
        <f t="shared" si="9"/>
        <v>4.9114658925979677</v>
      </c>
      <c r="DG23" s="55">
        <f t="shared" si="10"/>
        <v>14.175616835994195</v>
      </c>
      <c r="DH23" s="55">
        <f t="shared" si="24"/>
        <v>19.087082728592161</v>
      </c>
      <c r="DI23" s="55">
        <f t="shared" si="11"/>
        <v>96.263425253991286</v>
      </c>
    </row>
    <row r="24" spans="1:113">
      <c r="A24" s="7" t="s">
        <v>388</v>
      </c>
      <c r="B24" s="3" t="s">
        <v>316</v>
      </c>
      <c r="C24" s="3" t="s">
        <v>389</v>
      </c>
      <c r="D24" s="4">
        <v>1086</v>
      </c>
      <c r="E24" s="5">
        <v>0</v>
      </c>
      <c r="F24" s="5">
        <v>0</v>
      </c>
      <c r="G24" s="5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10421</v>
      </c>
      <c r="M24" s="27">
        <v>38309</v>
      </c>
      <c r="N24" s="27">
        <v>0</v>
      </c>
      <c r="O24" s="27">
        <v>437</v>
      </c>
      <c r="P24" s="27">
        <v>12885</v>
      </c>
      <c r="Q24" s="27">
        <v>0</v>
      </c>
      <c r="R24" s="27">
        <v>31218</v>
      </c>
      <c r="S24" s="27">
        <v>0</v>
      </c>
      <c r="T24" s="24">
        <v>0</v>
      </c>
      <c r="U24" s="27">
        <v>478</v>
      </c>
      <c r="V24" s="5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45</v>
      </c>
      <c r="AB24" s="5">
        <v>0</v>
      </c>
      <c r="AC24" s="5">
        <v>0</v>
      </c>
      <c r="AD24" s="5">
        <v>0</v>
      </c>
      <c r="AE24" s="27">
        <v>0</v>
      </c>
      <c r="AF24" s="5">
        <v>0</v>
      </c>
      <c r="AG24" s="5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5">
        <v>0</v>
      </c>
      <c r="AN24" s="5">
        <v>0</v>
      </c>
      <c r="AO24" s="5">
        <v>0</v>
      </c>
      <c r="AP24" s="27">
        <v>2584</v>
      </c>
      <c r="AQ24" s="5">
        <v>0</v>
      </c>
      <c r="AR24" s="5">
        <v>0</v>
      </c>
      <c r="AS24" s="5">
        <v>0</v>
      </c>
      <c r="AT24" s="27">
        <v>60796</v>
      </c>
      <c r="AU24" s="27">
        <v>0</v>
      </c>
      <c r="AV24" s="27">
        <v>43531</v>
      </c>
      <c r="AW24" s="27">
        <v>0</v>
      </c>
      <c r="AX24" s="32">
        <v>0</v>
      </c>
      <c r="AY24" s="32">
        <v>0</v>
      </c>
      <c r="AZ24" s="32">
        <v>0</v>
      </c>
      <c r="BA24" s="32">
        <v>0</v>
      </c>
      <c r="BB24" s="27">
        <v>16</v>
      </c>
      <c r="BC24" s="27">
        <v>1100</v>
      </c>
      <c r="BD24" s="27">
        <v>570</v>
      </c>
      <c r="BE24" s="27">
        <v>30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7">
        <v>263</v>
      </c>
      <c r="BL24" s="27">
        <v>0</v>
      </c>
      <c r="BM24" s="27">
        <v>1276</v>
      </c>
      <c r="BN24" s="27">
        <v>1632</v>
      </c>
      <c r="BO24" s="27">
        <v>7276</v>
      </c>
      <c r="BP24" s="47">
        <v>0</v>
      </c>
      <c r="BQ24" s="27">
        <v>0</v>
      </c>
      <c r="BR24" s="27">
        <v>413</v>
      </c>
      <c r="BS24" s="27">
        <v>32245</v>
      </c>
      <c r="BT24" s="36">
        <v>0</v>
      </c>
      <c r="BU24" s="39">
        <v>381906</v>
      </c>
      <c r="BV24" s="39">
        <v>381906</v>
      </c>
      <c r="BW24" s="43">
        <v>0</v>
      </c>
      <c r="BX24" s="36">
        <v>0</v>
      </c>
      <c r="BY24" s="43">
        <v>3077</v>
      </c>
      <c r="BZ24" s="5">
        <v>0</v>
      </c>
      <c r="CA24" s="5">
        <v>0</v>
      </c>
      <c r="CB24" s="6">
        <v>8573</v>
      </c>
      <c r="CC24" s="27">
        <v>6236</v>
      </c>
      <c r="CD24" s="36">
        <v>8573</v>
      </c>
      <c r="CE24" s="36">
        <v>100</v>
      </c>
      <c r="CF24" s="35">
        <v>0</v>
      </c>
      <c r="CG24" s="43">
        <v>0</v>
      </c>
      <c r="CH24" s="47">
        <v>0</v>
      </c>
      <c r="CI24" s="55">
        <f t="shared" si="0"/>
        <v>251761</v>
      </c>
      <c r="CJ24" s="55">
        <f t="shared" si="12"/>
        <v>381906</v>
      </c>
      <c r="CK24" s="55">
        <f t="shared" si="13"/>
        <v>8673</v>
      </c>
      <c r="CL24" s="55">
        <f t="shared" si="14"/>
        <v>0</v>
      </c>
      <c r="CM24" s="55">
        <f t="shared" si="15"/>
        <v>642340</v>
      </c>
      <c r="CN24" s="59">
        <f t="shared" si="16"/>
        <v>39.194351900862472</v>
      </c>
      <c r="CO24" s="59">
        <v>39.194351900862472</v>
      </c>
      <c r="CP24" s="59">
        <v>39.194351900862472</v>
      </c>
      <c r="CQ24" s="55">
        <f t="shared" si="1"/>
        <v>591.47329650092081</v>
      </c>
      <c r="CR24" s="55">
        <f t="shared" si="17"/>
        <v>645417</v>
      </c>
      <c r="CS24" s="55">
        <f t="shared" si="2"/>
        <v>594.30662983425418</v>
      </c>
      <c r="CT24" s="55">
        <f t="shared" si="3"/>
        <v>645417</v>
      </c>
      <c r="CU24" s="55">
        <f t="shared" si="4"/>
        <v>594.30662983425418</v>
      </c>
      <c r="CV24" s="55">
        <f t="shared" si="18"/>
        <v>65.577348066298342</v>
      </c>
      <c r="CW24" s="55">
        <f t="shared" si="5"/>
        <v>35.275322283609576</v>
      </c>
      <c r="CX24" s="55">
        <f t="shared" si="19"/>
        <v>28.745856353591162</v>
      </c>
      <c r="CY24" s="55">
        <f t="shared" si="6"/>
        <v>0.78268876611418048</v>
      </c>
      <c r="CZ24" s="55">
        <f t="shared" si="20"/>
        <v>6.6998158379373853</v>
      </c>
      <c r="DA24" s="55">
        <f t="shared" si="21"/>
        <v>40.083793738489874</v>
      </c>
      <c r="DB24" s="55">
        <f t="shared" si="7"/>
        <v>29.691528545119706</v>
      </c>
      <c r="DC24" s="55">
        <f t="shared" si="22"/>
        <v>69.775322283609583</v>
      </c>
      <c r="DD24" s="55">
        <f t="shared" si="8"/>
        <v>351.66298342541438</v>
      </c>
      <c r="DE24" s="55">
        <f t="shared" si="23"/>
        <v>3.7467771639042358</v>
      </c>
      <c r="DF24" s="55">
        <f t="shared" si="9"/>
        <v>5.7421731123388584</v>
      </c>
      <c r="DG24" s="55">
        <f t="shared" si="10"/>
        <v>7.8941068139963164</v>
      </c>
      <c r="DH24" s="55">
        <f t="shared" si="24"/>
        <v>13.636279926335174</v>
      </c>
      <c r="DI24" s="55">
        <f t="shared" si="11"/>
        <v>359.64917127071823</v>
      </c>
    </row>
    <row r="25" spans="1:113">
      <c r="A25" s="7" t="s">
        <v>402</v>
      </c>
      <c r="B25" s="3" t="s">
        <v>316</v>
      </c>
      <c r="C25" s="3" t="s">
        <v>403</v>
      </c>
      <c r="D25" s="4">
        <v>2152</v>
      </c>
      <c r="E25" s="5">
        <v>0</v>
      </c>
      <c r="F25" s="5">
        <v>0</v>
      </c>
      <c r="G25" s="5">
        <v>0</v>
      </c>
      <c r="H25" s="27">
        <v>0</v>
      </c>
      <c r="I25" s="27">
        <v>0</v>
      </c>
      <c r="J25" s="27">
        <v>0</v>
      </c>
      <c r="K25" s="27">
        <v>0</v>
      </c>
      <c r="L25" s="27">
        <v>59924</v>
      </c>
      <c r="M25" s="27">
        <v>1662</v>
      </c>
      <c r="N25" s="27">
        <v>52920</v>
      </c>
      <c r="O25" s="27">
        <v>0</v>
      </c>
      <c r="P25" s="27">
        <v>101579</v>
      </c>
      <c r="Q25" s="27">
        <v>0</v>
      </c>
      <c r="R25" s="27">
        <v>23380</v>
      </c>
      <c r="S25" s="27">
        <v>0</v>
      </c>
      <c r="T25" s="24">
        <v>0</v>
      </c>
      <c r="U25" s="27">
        <v>0</v>
      </c>
      <c r="V25" s="5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76</v>
      </c>
      <c r="AB25" s="5">
        <v>0</v>
      </c>
      <c r="AC25" s="5">
        <v>0</v>
      </c>
      <c r="AD25" s="5">
        <v>0</v>
      </c>
      <c r="AE25" s="27">
        <v>0</v>
      </c>
      <c r="AF25" s="5">
        <v>0</v>
      </c>
      <c r="AG25" s="5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5">
        <v>0</v>
      </c>
      <c r="AN25" s="5">
        <v>0</v>
      </c>
      <c r="AO25" s="5">
        <v>0</v>
      </c>
      <c r="AP25" s="27">
        <v>4310</v>
      </c>
      <c r="AQ25" s="5">
        <v>0</v>
      </c>
      <c r="AR25" s="5">
        <v>0</v>
      </c>
      <c r="AS25" s="5">
        <v>0</v>
      </c>
      <c r="AT25" s="27">
        <v>101673</v>
      </c>
      <c r="AU25" s="27">
        <v>0</v>
      </c>
      <c r="AV25" s="27">
        <v>64491</v>
      </c>
      <c r="AW25" s="27">
        <v>41795</v>
      </c>
      <c r="AX25" s="32">
        <v>0</v>
      </c>
      <c r="AY25" s="32">
        <v>0</v>
      </c>
      <c r="AZ25" s="32">
        <v>0</v>
      </c>
      <c r="BA25" s="32">
        <v>0</v>
      </c>
      <c r="BB25" s="27">
        <v>24</v>
      </c>
      <c r="BC25" s="27">
        <v>736</v>
      </c>
      <c r="BD25" s="27">
        <v>1776</v>
      </c>
      <c r="BE25" s="27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65</v>
      </c>
      <c r="BK25" s="27">
        <v>99</v>
      </c>
      <c r="BL25" s="27">
        <v>0</v>
      </c>
      <c r="BM25" s="27">
        <v>879</v>
      </c>
      <c r="BN25" s="27">
        <v>526</v>
      </c>
      <c r="BO25" s="27">
        <v>11100</v>
      </c>
      <c r="BP25" s="47">
        <v>0</v>
      </c>
      <c r="BQ25" s="27">
        <v>0</v>
      </c>
      <c r="BR25" s="27">
        <v>0</v>
      </c>
      <c r="BS25" s="27">
        <v>136115</v>
      </c>
      <c r="BT25" s="36">
        <v>0</v>
      </c>
      <c r="BU25" s="39">
        <v>592669</v>
      </c>
      <c r="BV25" s="39">
        <v>592669</v>
      </c>
      <c r="BW25" s="43">
        <v>0</v>
      </c>
      <c r="BX25" s="36">
        <v>0</v>
      </c>
      <c r="BY25" s="43">
        <v>39663</v>
      </c>
      <c r="BZ25" s="5">
        <v>0</v>
      </c>
      <c r="CA25" s="5">
        <v>0</v>
      </c>
      <c r="CB25" s="6">
        <v>108</v>
      </c>
      <c r="CC25" s="27">
        <v>108</v>
      </c>
      <c r="CD25" s="36">
        <v>33784</v>
      </c>
      <c r="CE25" s="36">
        <v>0</v>
      </c>
      <c r="CF25" s="35">
        <v>0</v>
      </c>
      <c r="CG25" s="43">
        <v>0</v>
      </c>
      <c r="CH25" s="47">
        <v>0</v>
      </c>
      <c r="CI25" s="55">
        <f t="shared" si="0"/>
        <v>603173</v>
      </c>
      <c r="CJ25" s="55">
        <f t="shared" si="12"/>
        <v>592669</v>
      </c>
      <c r="CK25" s="55">
        <f t="shared" si="13"/>
        <v>33784</v>
      </c>
      <c r="CL25" s="55">
        <f t="shared" si="14"/>
        <v>65</v>
      </c>
      <c r="CM25" s="55">
        <f t="shared" si="15"/>
        <v>1229691</v>
      </c>
      <c r="CN25" s="59">
        <f t="shared" si="16"/>
        <v>49.050777797023805</v>
      </c>
      <c r="CO25" s="59">
        <v>49.050777797023805</v>
      </c>
      <c r="CP25" s="59">
        <v>49.050777797023805</v>
      </c>
      <c r="CQ25" s="55">
        <f t="shared" si="1"/>
        <v>571.41775092936803</v>
      </c>
      <c r="CR25" s="55">
        <f t="shared" si="17"/>
        <v>1269354</v>
      </c>
      <c r="CS25" s="55">
        <f t="shared" si="2"/>
        <v>589.84851301115236</v>
      </c>
      <c r="CT25" s="55">
        <f t="shared" si="3"/>
        <v>1269354</v>
      </c>
      <c r="CU25" s="55">
        <f t="shared" si="4"/>
        <v>589.84851301115236</v>
      </c>
      <c r="CV25" s="55">
        <f t="shared" si="18"/>
        <v>75.091542750929364</v>
      </c>
      <c r="CW25" s="55">
        <f t="shared" si="5"/>
        <v>0.77230483271375461</v>
      </c>
      <c r="CX25" s="55">
        <f t="shared" si="19"/>
        <v>10.864312267657992</v>
      </c>
      <c r="CY25" s="55">
        <f t="shared" si="6"/>
        <v>0</v>
      </c>
      <c r="CZ25" s="55">
        <f t="shared" si="20"/>
        <v>29.749070631970259</v>
      </c>
      <c r="DA25" s="55">
        <f t="shared" si="21"/>
        <v>29.967936802973977</v>
      </c>
      <c r="DB25" s="55">
        <f t="shared" si="7"/>
        <v>63.250464684014872</v>
      </c>
      <c r="DC25" s="55">
        <f t="shared" si="22"/>
        <v>93.218401486988853</v>
      </c>
      <c r="DD25" s="55">
        <f t="shared" si="8"/>
        <v>275.40381040892191</v>
      </c>
      <c r="DE25" s="55">
        <f t="shared" si="23"/>
        <v>1.0413568773234201</v>
      </c>
      <c r="DF25" s="55">
        <f t="shared" si="9"/>
        <v>5.0185873605947957E-2</v>
      </c>
      <c r="DG25" s="55">
        <f t="shared" si="10"/>
        <v>15.698884758364311</v>
      </c>
      <c r="DH25" s="55">
        <f t="shared" si="24"/>
        <v>15.749070631970259</v>
      </c>
      <c r="DI25" s="55">
        <f t="shared" si="11"/>
        <v>291.10269516728624</v>
      </c>
    </row>
    <row r="26" spans="1:113">
      <c r="A26" s="7" t="s">
        <v>392</v>
      </c>
      <c r="B26" s="3" t="s">
        <v>316</v>
      </c>
      <c r="C26" s="3" t="s">
        <v>393</v>
      </c>
      <c r="D26" s="4">
        <v>3810</v>
      </c>
      <c r="E26" s="5">
        <v>0</v>
      </c>
      <c r="F26" s="5">
        <v>0</v>
      </c>
      <c r="G26" s="5">
        <v>0</v>
      </c>
      <c r="H26" s="28">
        <v>14</v>
      </c>
      <c r="I26" s="28">
        <v>0</v>
      </c>
      <c r="J26" s="28">
        <v>0</v>
      </c>
      <c r="K26" s="28">
        <v>0</v>
      </c>
      <c r="L26" s="28">
        <v>64992</v>
      </c>
      <c r="M26" s="28">
        <v>112407</v>
      </c>
      <c r="N26" s="28">
        <v>0</v>
      </c>
      <c r="O26" s="28">
        <v>17343</v>
      </c>
      <c r="P26" s="28">
        <v>0</v>
      </c>
      <c r="Q26" s="28">
        <v>0</v>
      </c>
      <c r="R26" s="28">
        <v>114238</v>
      </c>
      <c r="S26" s="28">
        <v>0</v>
      </c>
      <c r="T26" s="24">
        <v>0</v>
      </c>
      <c r="U26" s="28">
        <v>370</v>
      </c>
      <c r="V26" s="5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5">
        <v>0</v>
      </c>
      <c r="AC26" s="5">
        <v>0</v>
      </c>
      <c r="AD26" s="5">
        <v>0</v>
      </c>
      <c r="AE26" s="28">
        <v>0</v>
      </c>
      <c r="AF26" s="5">
        <v>0</v>
      </c>
      <c r="AG26" s="5">
        <v>0</v>
      </c>
      <c r="AH26" s="28">
        <v>0</v>
      </c>
      <c r="AI26" s="28">
        <v>332</v>
      </c>
      <c r="AJ26" s="28">
        <v>0</v>
      </c>
      <c r="AK26" s="28">
        <v>0</v>
      </c>
      <c r="AL26" s="28">
        <v>0</v>
      </c>
      <c r="AM26" s="5">
        <v>0</v>
      </c>
      <c r="AN26" s="5">
        <v>0</v>
      </c>
      <c r="AO26" s="5">
        <v>0</v>
      </c>
      <c r="AP26" s="28">
        <v>0</v>
      </c>
      <c r="AQ26" s="5">
        <v>0</v>
      </c>
      <c r="AR26" s="5">
        <v>0</v>
      </c>
      <c r="AS26" s="5">
        <v>0</v>
      </c>
      <c r="AT26" s="28">
        <v>144153</v>
      </c>
      <c r="AU26" s="28">
        <v>0</v>
      </c>
      <c r="AV26" s="28">
        <v>321220</v>
      </c>
      <c r="AW26" s="28">
        <v>27950</v>
      </c>
      <c r="AX26" s="32">
        <v>0</v>
      </c>
      <c r="AY26" s="32">
        <v>0</v>
      </c>
      <c r="AZ26" s="32">
        <v>0</v>
      </c>
      <c r="BA26" s="32">
        <v>0</v>
      </c>
      <c r="BB26" s="28">
        <v>3</v>
      </c>
      <c r="BC26" s="28">
        <v>2550</v>
      </c>
      <c r="BD26" s="28">
        <v>3275</v>
      </c>
      <c r="BE26" s="28">
        <v>0</v>
      </c>
      <c r="BF26" s="24">
        <v>65</v>
      </c>
      <c r="BG26" s="24">
        <v>0</v>
      </c>
      <c r="BH26" s="24">
        <v>2</v>
      </c>
      <c r="BI26" s="24">
        <v>252</v>
      </c>
      <c r="BJ26" s="24">
        <v>0</v>
      </c>
      <c r="BK26" s="28">
        <v>630</v>
      </c>
      <c r="BL26" s="28">
        <v>279</v>
      </c>
      <c r="BM26" s="28">
        <v>4872</v>
      </c>
      <c r="BN26" s="28">
        <v>7896</v>
      </c>
      <c r="BO26" s="28">
        <v>11589</v>
      </c>
      <c r="BP26" s="47">
        <v>0</v>
      </c>
      <c r="BQ26" s="28">
        <v>0</v>
      </c>
      <c r="BR26" s="28">
        <v>5151</v>
      </c>
      <c r="BS26" s="28">
        <v>373639</v>
      </c>
      <c r="BT26" s="36">
        <v>0</v>
      </c>
      <c r="BU26" s="39">
        <v>422880</v>
      </c>
      <c r="BV26" s="39">
        <v>422880</v>
      </c>
      <c r="BW26" s="43">
        <v>0</v>
      </c>
      <c r="BX26" s="36">
        <v>0</v>
      </c>
      <c r="BY26" s="43">
        <v>48800</v>
      </c>
      <c r="BZ26" s="5">
        <v>0</v>
      </c>
      <c r="CA26" s="5">
        <v>0</v>
      </c>
      <c r="CB26" s="6">
        <v>15610</v>
      </c>
      <c r="CC26" s="28">
        <v>0</v>
      </c>
      <c r="CD26" s="36">
        <v>15610</v>
      </c>
      <c r="CE26" s="36">
        <v>0</v>
      </c>
      <c r="CF26" s="35">
        <v>0</v>
      </c>
      <c r="CG26" s="43">
        <v>0</v>
      </c>
      <c r="CH26" s="47">
        <v>0</v>
      </c>
      <c r="CI26" s="55">
        <f t="shared" si="0"/>
        <v>1212903</v>
      </c>
      <c r="CJ26" s="55">
        <f t="shared" si="12"/>
        <v>422880</v>
      </c>
      <c r="CK26" s="55">
        <f t="shared" si="13"/>
        <v>15610</v>
      </c>
      <c r="CL26" s="55">
        <f t="shared" si="14"/>
        <v>319</v>
      </c>
      <c r="CM26" s="55">
        <f t="shared" si="15"/>
        <v>1651712</v>
      </c>
      <c r="CN26" s="59">
        <f t="shared" si="16"/>
        <v>73.433080343304397</v>
      </c>
      <c r="CO26" s="59">
        <v>73.432436948740431</v>
      </c>
      <c r="CP26" s="59">
        <v>73.432436948740431</v>
      </c>
      <c r="CQ26" s="55">
        <f t="shared" si="1"/>
        <v>433.52020997375325</v>
      </c>
      <c r="CR26" s="55">
        <f t="shared" si="17"/>
        <v>1700512</v>
      </c>
      <c r="CS26" s="55">
        <f t="shared" si="2"/>
        <v>446.32860892388453</v>
      </c>
      <c r="CT26" s="55">
        <f t="shared" si="3"/>
        <v>1700512</v>
      </c>
      <c r="CU26" s="55">
        <f t="shared" si="4"/>
        <v>446.32860892388453</v>
      </c>
      <c r="CV26" s="55">
        <f t="shared" si="18"/>
        <v>54.893700787401578</v>
      </c>
      <c r="CW26" s="55">
        <f t="shared" si="5"/>
        <v>29.503149606299214</v>
      </c>
      <c r="CX26" s="55">
        <f t="shared" si="19"/>
        <v>29.983727034120736</v>
      </c>
      <c r="CY26" s="55">
        <f t="shared" si="6"/>
        <v>5.9039370078740161</v>
      </c>
      <c r="CZ26" s="55">
        <f t="shared" si="20"/>
        <v>3.041732283464567</v>
      </c>
      <c r="DA26" s="55">
        <f t="shared" si="21"/>
        <v>84.309711286089239</v>
      </c>
      <c r="DB26" s="55">
        <f t="shared" si="7"/>
        <v>98.067979002624668</v>
      </c>
      <c r="DC26" s="55">
        <f t="shared" si="22"/>
        <v>182.37769028871389</v>
      </c>
      <c r="DD26" s="55">
        <f t="shared" si="8"/>
        <v>110.99212598425197</v>
      </c>
      <c r="DE26" s="55">
        <f t="shared" si="23"/>
        <v>4.0212598425196848</v>
      </c>
      <c r="DF26" s="55">
        <f t="shared" si="9"/>
        <v>0</v>
      </c>
      <c r="DG26" s="55">
        <f t="shared" si="10"/>
        <v>4.0971128608923886</v>
      </c>
      <c r="DH26" s="55">
        <f t="shared" si="24"/>
        <v>4.0971128608923886</v>
      </c>
      <c r="DI26" s="55">
        <f t="shared" si="11"/>
        <v>115.08923884514435</v>
      </c>
    </row>
    <row r="27" spans="1:113">
      <c r="A27" s="7" t="s">
        <v>549</v>
      </c>
      <c r="B27" s="3" t="s">
        <v>316</v>
      </c>
      <c r="C27" s="3" t="s">
        <v>550</v>
      </c>
      <c r="D27" s="4">
        <v>14277</v>
      </c>
      <c r="E27" s="5">
        <v>0</v>
      </c>
      <c r="F27" s="5">
        <v>0</v>
      </c>
      <c r="G27" s="5">
        <v>0</v>
      </c>
      <c r="H27" s="28">
        <v>191</v>
      </c>
      <c r="I27" s="28">
        <v>0</v>
      </c>
      <c r="J27" s="28">
        <v>0</v>
      </c>
      <c r="K27" s="28">
        <v>0</v>
      </c>
      <c r="L27" s="28">
        <v>203227</v>
      </c>
      <c r="M27" s="28">
        <v>648129</v>
      </c>
      <c r="N27" s="28">
        <v>5</v>
      </c>
      <c r="O27" s="28">
        <v>8310</v>
      </c>
      <c r="P27" s="28">
        <v>0</v>
      </c>
      <c r="Q27" s="28">
        <v>0</v>
      </c>
      <c r="R27" s="28">
        <v>618560</v>
      </c>
      <c r="S27" s="28">
        <v>0</v>
      </c>
      <c r="T27" s="24">
        <v>0</v>
      </c>
      <c r="U27" s="28">
        <v>86</v>
      </c>
      <c r="V27" s="5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5">
        <v>0</v>
      </c>
      <c r="AC27" s="4">
        <v>2</v>
      </c>
      <c r="AD27" s="5">
        <v>0</v>
      </c>
      <c r="AE27" s="28">
        <v>0</v>
      </c>
      <c r="AF27" s="5">
        <v>0</v>
      </c>
      <c r="AG27" s="5">
        <v>0</v>
      </c>
      <c r="AH27" s="28">
        <v>0</v>
      </c>
      <c r="AI27" s="28">
        <v>2245</v>
      </c>
      <c r="AJ27" s="28">
        <v>0</v>
      </c>
      <c r="AK27" s="28">
        <v>0</v>
      </c>
      <c r="AL27" s="28">
        <v>0</v>
      </c>
      <c r="AM27" s="5">
        <v>0</v>
      </c>
      <c r="AN27" s="5">
        <v>0</v>
      </c>
      <c r="AO27" s="4">
        <v>81</v>
      </c>
      <c r="AP27" s="28">
        <v>0</v>
      </c>
      <c r="AQ27" s="5">
        <v>0</v>
      </c>
      <c r="AR27" s="5">
        <v>0</v>
      </c>
      <c r="AS27" s="5">
        <v>0</v>
      </c>
      <c r="AT27" s="28">
        <v>750715</v>
      </c>
      <c r="AU27" s="28">
        <v>35390</v>
      </c>
      <c r="AV27" s="28">
        <v>1902155</v>
      </c>
      <c r="AW27" s="28">
        <v>48150</v>
      </c>
      <c r="AX27" s="32">
        <v>10</v>
      </c>
      <c r="AY27" s="32">
        <v>0</v>
      </c>
      <c r="AZ27" s="32">
        <v>0</v>
      </c>
      <c r="BA27" s="32">
        <v>0</v>
      </c>
      <c r="BB27" s="28">
        <v>615</v>
      </c>
      <c r="BC27" s="28">
        <v>21120</v>
      </c>
      <c r="BD27" s="28">
        <v>6834</v>
      </c>
      <c r="BE27" s="28">
        <v>45</v>
      </c>
      <c r="BF27" s="24">
        <v>139</v>
      </c>
      <c r="BG27" s="24">
        <v>0</v>
      </c>
      <c r="BH27" s="24">
        <v>10</v>
      </c>
      <c r="BI27" s="24">
        <v>597</v>
      </c>
      <c r="BJ27" s="24">
        <v>630</v>
      </c>
      <c r="BK27" s="28">
        <v>4240</v>
      </c>
      <c r="BL27" s="28">
        <v>60</v>
      </c>
      <c r="BM27" s="28">
        <v>24776</v>
      </c>
      <c r="BN27" s="28">
        <v>22885</v>
      </c>
      <c r="BO27" s="28">
        <v>494384</v>
      </c>
      <c r="BP27" s="47">
        <v>0</v>
      </c>
      <c r="BQ27" s="28">
        <v>34230</v>
      </c>
      <c r="BR27" s="28">
        <v>69947</v>
      </c>
      <c r="BS27" s="28">
        <v>927188</v>
      </c>
      <c r="BT27" s="36">
        <v>0</v>
      </c>
      <c r="BU27" s="39">
        <v>1703302</v>
      </c>
      <c r="BV27" s="39">
        <v>1703302</v>
      </c>
      <c r="BW27" s="43">
        <v>0</v>
      </c>
      <c r="BX27" s="36">
        <v>0</v>
      </c>
      <c r="BY27" s="43">
        <v>52786</v>
      </c>
      <c r="BZ27" s="5">
        <v>0</v>
      </c>
      <c r="CA27" s="5">
        <v>0</v>
      </c>
      <c r="CB27" s="6">
        <v>163740</v>
      </c>
      <c r="CC27" s="28">
        <v>0</v>
      </c>
      <c r="CD27" s="36">
        <v>163740</v>
      </c>
      <c r="CE27" s="36">
        <v>402670</v>
      </c>
      <c r="CF27" s="35">
        <v>0</v>
      </c>
      <c r="CG27" s="43">
        <v>0</v>
      </c>
      <c r="CH27" s="47">
        <v>0</v>
      </c>
      <c r="CI27" s="55">
        <f t="shared" si="0"/>
        <v>5823487</v>
      </c>
      <c r="CJ27" s="55">
        <f t="shared" si="12"/>
        <v>1703302</v>
      </c>
      <c r="CK27" s="55">
        <f t="shared" si="13"/>
        <v>566410</v>
      </c>
      <c r="CL27" s="55">
        <f t="shared" si="14"/>
        <v>1386</v>
      </c>
      <c r="CM27" s="55">
        <f t="shared" si="15"/>
        <v>8094585</v>
      </c>
      <c r="CN27" s="59">
        <f t="shared" si="16"/>
        <v>71.942996459979113</v>
      </c>
      <c r="CO27" s="59">
        <v>71.942996459979113</v>
      </c>
      <c r="CP27" s="59">
        <v>71.942996459979113</v>
      </c>
      <c r="CQ27" s="55">
        <f t="shared" si="1"/>
        <v>566.96679974784615</v>
      </c>
      <c r="CR27" s="55">
        <f t="shared" si="17"/>
        <v>8147371</v>
      </c>
      <c r="CS27" s="55">
        <f t="shared" si="2"/>
        <v>570.66407508580232</v>
      </c>
      <c r="CT27" s="55">
        <f t="shared" si="3"/>
        <v>8147371</v>
      </c>
      <c r="CU27" s="55">
        <f t="shared" si="4"/>
        <v>570.66407508580232</v>
      </c>
      <c r="CV27" s="55">
        <f t="shared" si="18"/>
        <v>66.816698185893401</v>
      </c>
      <c r="CW27" s="55">
        <f t="shared" si="5"/>
        <v>47.794284513553265</v>
      </c>
      <c r="CX27" s="55">
        <f t="shared" si="19"/>
        <v>45.804440708832388</v>
      </c>
      <c r="CY27" s="55">
        <f t="shared" si="6"/>
        <v>5.4813336135042379</v>
      </c>
      <c r="CZ27" s="55">
        <f t="shared" si="20"/>
        <v>34.628353295510259</v>
      </c>
      <c r="DA27" s="55">
        <f t="shared" si="21"/>
        <v>133.23212159417244</v>
      </c>
      <c r="DB27" s="55">
        <f t="shared" si="7"/>
        <v>64.942775092806613</v>
      </c>
      <c r="DC27" s="55">
        <f t="shared" si="22"/>
        <v>198.17489668697905</v>
      </c>
      <c r="DD27" s="55">
        <f t="shared" si="8"/>
        <v>119.30391538838691</v>
      </c>
      <c r="DE27" s="55">
        <f t="shared" si="23"/>
        <v>4.8606850178608951</v>
      </c>
      <c r="DF27" s="55">
        <f t="shared" si="9"/>
        <v>0</v>
      </c>
      <c r="DG27" s="55">
        <f t="shared" si="10"/>
        <v>11.468795965538979</v>
      </c>
      <c r="DH27" s="55">
        <f t="shared" si="24"/>
        <v>11.468795965538979</v>
      </c>
      <c r="DI27" s="55">
        <f t="shared" si="11"/>
        <v>158.97681585767319</v>
      </c>
    </row>
    <row r="28" spans="1:113">
      <c r="A28" s="7" t="s">
        <v>390</v>
      </c>
      <c r="B28" s="3" t="s">
        <v>316</v>
      </c>
      <c r="C28" s="3" t="s">
        <v>391</v>
      </c>
      <c r="D28" s="4">
        <v>2718</v>
      </c>
      <c r="E28" s="5">
        <v>0</v>
      </c>
      <c r="F28" s="5">
        <v>0</v>
      </c>
      <c r="G28" s="5">
        <v>0</v>
      </c>
      <c r="H28" s="27">
        <v>0</v>
      </c>
      <c r="I28" s="27">
        <v>0</v>
      </c>
      <c r="J28" s="27">
        <v>0</v>
      </c>
      <c r="K28" s="27">
        <v>0</v>
      </c>
      <c r="L28" s="27">
        <v>29904</v>
      </c>
      <c r="M28" s="27">
        <v>10486</v>
      </c>
      <c r="N28" s="27">
        <v>26200</v>
      </c>
      <c r="O28" s="27">
        <v>911</v>
      </c>
      <c r="P28" s="27">
        <v>146600</v>
      </c>
      <c r="Q28" s="27">
        <v>0</v>
      </c>
      <c r="R28" s="27">
        <v>78552</v>
      </c>
      <c r="S28" s="27">
        <v>0</v>
      </c>
      <c r="T28" s="24">
        <v>0</v>
      </c>
      <c r="U28" s="27">
        <v>160</v>
      </c>
      <c r="V28" s="5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552</v>
      </c>
      <c r="AB28" s="5">
        <v>0</v>
      </c>
      <c r="AC28" s="5">
        <v>0</v>
      </c>
      <c r="AD28" s="5">
        <v>0</v>
      </c>
      <c r="AE28" s="27">
        <v>0</v>
      </c>
      <c r="AF28" s="5">
        <v>0</v>
      </c>
      <c r="AG28" s="5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10060</v>
      </c>
      <c r="AM28" s="5">
        <v>0</v>
      </c>
      <c r="AN28" s="5">
        <v>0</v>
      </c>
      <c r="AO28" s="5">
        <v>0</v>
      </c>
      <c r="AP28" s="27">
        <v>862</v>
      </c>
      <c r="AQ28" s="5">
        <v>0</v>
      </c>
      <c r="AR28" s="5">
        <v>0</v>
      </c>
      <c r="AS28" s="5">
        <v>0</v>
      </c>
      <c r="AT28" s="27">
        <v>220282</v>
      </c>
      <c r="AU28" s="27">
        <v>0</v>
      </c>
      <c r="AV28" s="27">
        <v>265363</v>
      </c>
      <c r="AW28" s="27">
        <v>7840</v>
      </c>
      <c r="AX28" s="32">
        <v>0</v>
      </c>
      <c r="AY28" s="32">
        <v>0</v>
      </c>
      <c r="AZ28" s="32">
        <v>0</v>
      </c>
      <c r="BA28" s="32">
        <v>0</v>
      </c>
      <c r="BB28" s="27">
        <v>66</v>
      </c>
      <c r="BC28" s="27">
        <v>1189</v>
      </c>
      <c r="BD28" s="27">
        <v>2425</v>
      </c>
      <c r="BE28" s="27">
        <v>10</v>
      </c>
      <c r="BF28" s="24">
        <v>2253</v>
      </c>
      <c r="BG28" s="24">
        <v>0</v>
      </c>
      <c r="BH28" s="24">
        <v>0</v>
      </c>
      <c r="BI28" s="24">
        <v>0</v>
      </c>
      <c r="BJ28" s="24">
        <v>1653</v>
      </c>
      <c r="BK28" s="27">
        <v>237</v>
      </c>
      <c r="BL28" s="27">
        <v>0</v>
      </c>
      <c r="BM28" s="27">
        <v>3407</v>
      </c>
      <c r="BN28" s="27">
        <v>1495</v>
      </c>
      <c r="BO28" s="27">
        <v>28507</v>
      </c>
      <c r="BP28" s="47">
        <v>0</v>
      </c>
      <c r="BQ28" s="27">
        <v>1891</v>
      </c>
      <c r="BR28" s="27">
        <v>847</v>
      </c>
      <c r="BS28" s="27">
        <v>185532</v>
      </c>
      <c r="BT28" s="36">
        <v>0</v>
      </c>
      <c r="BU28" s="39">
        <v>516650</v>
      </c>
      <c r="BV28" s="39">
        <v>516650</v>
      </c>
      <c r="BW28" s="43">
        <v>0</v>
      </c>
      <c r="BX28" s="36">
        <v>0</v>
      </c>
      <c r="BY28" s="43">
        <v>41768</v>
      </c>
      <c r="BZ28" s="5">
        <v>0</v>
      </c>
      <c r="CA28" s="5">
        <v>0</v>
      </c>
      <c r="CB28" s="6">
        <v>39660</v>
      </c>
      <c r="CC28" s="27">
        <v>24300</v>
      </c>
      <c r="CD28" s="36">
        <v>39660</v>
      </c>
      <c r="CE28" s="36">
        <v>0</v>
      </c>
      <c r="CF28" s="35">
        <v>0</v>
      </c>
      <c r="CG28" s="43">
        <v>0</v>
      </c>
      <c r="CH28" s="47">
        <v>0</v>
      </c>
      <c r="CI28" s="55">
        <f t="shared" si="0"/>
        <v>1047678</v>
      </c>
      <c r="CJ28" s="55">
        <f t="shared" si="12"/>
        <v>516650</v>
      </c>
      <c r="CK28" s="55">
        <f t="shared" si="13"/>
        <v>39660</v>
      </c>
      <c r="CL28" s="55">
        <f t="shared" si="14"/>
        <v>3906</v>
      </c>
      <c r="CM28" s="55">
        <f t="shared" si="15"/>
        <v>1607894</v>
      </c>
      <c r="CN28" s="59">
        <f t="shared" si="16"/>
        <v>65.15839974525683</v>
      </c>
      <c r="CO28" s="59">
        <v>65.15839974525683</v>
      </c>
      <c r="CP28" s="59">
        <v>65.15839974525683</v>
      </c>
      <c r="CQ28" s="55">
        <f t="shared" si="1"/>
        <v>591.57247976453277</v>
      </c>
      <c r="CR28" s="55">
        <f t="shared" si="17"/>
        <v>1649662</v>
      </c>
      <c r="CS28" s="55">
        <f t="shared" si="2"/>
        <v>606.93966151582049</v>
      </c>
      <c r="CT28" s="55">
        <f t="shared" si="3"/>
        <v>1649662</v>
      </c>
      <c r="CU28" s="55">
        <f t="shared" si="4"/>
        <v>606.93966151582049</v>
      </c>
      <c r="CV28" s="55">
        <f t="shared" si="18"/>
        <v>92.047829286239889</v>
      </c>
      <c r="CW28" s="55">
        <f t="shared" si="5"/>
        <v>4.5537159676232521</v>
      </c>
      <c r="CX28" s="55">
        <f t="shared" si="19"/>
        <v>28.900662251655628</v>
      </c>
      <c r="CY28" s="55">
        <f t="shared" si="6"/>
        <v>0.64679911699779247</v>
      </c>
      <c r="CZ28" s="55">
        <f t="shared" si="20"/>
        <v>20.127667402501839</v>
      </c>
      <c r="DA28" s="55">
        <f t="shared" si="21"/>
        <v>97.631714495952906</v>
      </c>
      <c r="DB28" s="55">
        <f t="shared" si="7"/>
        <v>68.260485651214125</v>
      </c>
      <c r="DC28" s="55">
        <f t="shared" si="22"/>
        <v>165.89220014716705</v>
      </c>
      <c r="DD28" s="55">
        <f t="shared" si="8"/>
        <v>190.08462104488595</v>
      </c>
      <c r="DE28" s="55">
        <f t="shared" si="23"/>
        <v>2.4683590875643855</v>
      </c>
      <c r="DF28" s="55">
        <f t="shared" si="9"/>
        <v>8.9403973509933774</v>
      </c>
      <c r="DG28" s="55">
        <f t="shared" si="10"/>
        <v>14.591611479028698</v>
      </c>
      <c r="DH28" s="55">
        <f t="shared" si="24"/>
        <v>23.532008830022075</v>
      </c>
      <c r="DI28" s="55">
        <f t="shared" si="11"/>
        <v>204.67623252391465</v>
      </c>
    </row>
    <row r="29" spans="1:113">
      <c r="A29" s="7" t="s">
        <v>332</v>
      </c>
      <c r="B29" s="3" t="s">
        <v>316</v>
      </c>
      <c r="C29" s="3" t="s">
        <v>333</v>
      </c>
      <c r="D29" s="4">
        <v>669</v>
      </c>
      <c r="E29" s="5">
        <v>0</v>
      </c>
      <c r="F29" s="5">
        <v>0</v>
      </c>
      <c r="G29" s="5">
        <v>0</v>
      </c>
      <c r="H29" s="27">
        <v>0</v>
      </c>
      <c r="I29" s="27">
        <v>0</v>
      </c>
      <c r="J29" s="27">
        <v>0</v>
      </c>
      <c r="K29" s="27">
        <v>0</v>
      </c>
      <c r="L29" s="27">
        <v>6232</v>
      </c>
      <c r="M29" s="27">
        <v>19532</v>
      </c>
      <c r="N29" s="27">
        <v>0</v>
      </c>
      <c r="O29" s="27">
        <v>281</v>
      </c>
      <c r="P29" s="27">
        <v>377</v>
      </c>
      <c r="Q29" s="27">
        <v>0</v>
      </c>
      <c r="R29" s="27">
        <v>22416</v>
      </c>
      <c r="S29" s="27">
        <v>0</v>
      </c>
      <c r="T29" s="24">
        <v>0</v>
      </c>
      <c r="U29" s="27">
        <v>319</v>
      </c>
      <c r="V29" s="5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48</v>
      </c>
      <c r="AB29" s="5">
        <v>0</v>
      </c>
      <c r="AC29" s="5">
        <v>0</v>
      </c>
      <c r="AD29" s="5">
        <v>0</v>
      </c>
      <c r="AE29" s="27">
        <v>0</v>
      </c>
      <c r="AF29" s="5">
        <v>0</v>
      </c>
      <c r="AG29" s="5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5">
        <v>0</v>
      </c>
      <c r="AN29" s="5">
        <v>0</v>
      </c>
      <c r="AO29" s="5">
        <v>0</v>
      </c>
      <c r="AP29" s="27">
        <v>1722</v>
      </c>
      <c r="AQ29" s="5">
        <v>0</v>
      </c>
      <c r="AR29" s="5">
        <v>0</v>
      </c>
      <c r="AS29" s="5">
        <v>0</v>
      </c>
      <c r="AT29" s="27">
        <v>25471</v>
      </c>
      <c r="AU29" s="27">
        <v>0</v>
      </c>
      <c r="AV29" s="27">
        <v>42022</v>
      </c>
      <c r="AW29" s="27">
        <v>0</v>
      </c>
      <c r="AX29" s="32">
        <v>0</v>
      </c>
      <c r="AY29" s="32">
        <v>0</v>
      </c>
      <c r="AZ29" s="32">
        <v>0</v>
      </c>
      <c r="BA29" s="32">
        <v>0</v>
      </c>
      <c r="BB29" s="27">
        <v>10</v>
      </c>
      <c r="BC29" s="27">
        <v>736</v>
      </c>
      <c r="BD29" s="27">
        <v>356</v>
      </c>
      <c r="BE29" s="27">
        <v>20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7">
        <v>176</v>
      </c>
      <c r="BL29" s="27">
        <v>0</v>
      </c>
      <c r="BM29" s="27">
        <v>850</v>
      </c>
      <c r="BN29" s="27">
        <v>1092</v>
      </c>
      <c r="BO29" s="27">
        <v>4851</v>
      </c>
      <c r="BP29" s="47">
        <v>0</v>
      </c>
      <c r="BQ29" s="27">
        <v>0</v>
      </c>
      <c r="BR29" s="27">
        <v>274</v>
      </c>
      <c r="BS29" s="27">
        <v>35118</v>
      </c>
      <c r="BT29" s="36">
        <v>0</v>
      </c>
      <c r="BU29" s="39">
        <v>139890</v>
      </c>
      <c r="BV29" s="39">
        <v>139890</v>
      </c>
      <c r="BW29" s="43">
        <v>0</v>
      </c>
      <c r="BX29" s="36">
        <v>0</v>
      </c>
      <c r="BY29" s="43">
        <v>1994</v>
      </c>
      <c r="BZ29" s="5">
        <v>0</v>
      </c>
      <c r="CA29" s="5">
        <v>0</v>
      </c>
      <c r="CB29" s="6">
        <v>4158</v>
      </c>
      <c r="CC29" s="27">
        <v>4158</v>
      </c>
      <c r="CD29" s="36">
        <v>4758</v>
      </c>
      <c r="CE29" s="36">
        <v>0</v>
      </c>
      <c r="CF29" s="35">
        <v>0</v>
      </c>
      <c r="CG29" s="43">
        <v>0</v>
      </c>
      <c r="CH29" s="47">
        <v>0</v>
      </c>
      <c r="CI29" s="55">
        <f t="shared" si="0"/>
        <v>166061</v>
      </c>
      <c r="CJ29" s="55">
        <f t="shared" si="12"/>
        <v>139890</v>
      </c>
      <c r="CK29" s="55">
        <f t="shared" si="13"/>
        <v>4758</v>
      </c>
      <c r="CL29" s="55">
        <f t="shared" si="14"/>
        <v>0</v>
      </c>
      <c r="CM29" s="55">
        <f t="shared" si="15"/>
        <v>310709</v>
      </c>
      <c r="CN29" s="59">
        <f t="shared" si="16"/>
        <v>53.445828733638223</v>
      </c>
      <c r="CO29" s="59">
        <v>53.445828733638223</v>
      </c>
      <c r="CP29" s="59">
        <v>53.445828733638223</v>
      </c>
      <c r="CQ29" s="55">
        <f t="shared" si="1"/>
        <v>464.43796711509714</v>
      </c>
      <c r="CR29" s="55">
        <f t="shared" si="17"/>
        <v>312703</v>
      </c>
      <c r="CS29" s="55">
        <f t="shared" si="2"/>
        <v>467.41853512705529</v>
      </c>
      <c r="CT29" s="55">
        <f t="shared" si="3"/>
        <v>312703</v>
      </c>
      <c r="CU29" s="55">
        <f t="shared" si="4"/>
        <v>467.41853512705529</v>
      </c>
      <c r="CV29" s="55">
        <f t="shared" si="18"/>
        <v>47.388639760837073</v>
      </c>
      <c r="CW29" s="55">
        <f t="shared" si="5"/>
        <v>29.195814648729446</v>
      </c>
      <c r="CX29" s="55">
        <f t="shared" si="19"/>
        <v>33.506726457399104</v>
      </c>
      <c r="CY29" s="55">
        <f t="shared" si="6"/>
        <v>0.82959641255605376</v>
      </c>
      <c r="CZ29" s="55">
        <f t="shared" si="20"/>
        <v>7.2511210762331837</v>
      </c>
      <c r="DA29" s="55">
        <f t="shared" si="21"/>
        <v>62.813153961136024</v>
      </c>
      <c r="DB29" s="55">
        <f t="shared" si="7"/>
        <v>52.493273542600896</v>
      </c>
      <c r="DC29" s="55">
        <f t="shared" si="22"/>
        <v>115.30642750373693</v>
      </c>
      <c r="DD29" s="55">
        <f t="shared" si="8"/>
        <v>209.1031390134529</v>
      </c>
      <c r="DE29" s="55">
        <f t="shared" si="23"/>
        <v>4.0896860986547088</v>
      </c>
      <c r="DF29" s="55">
        <f t="shared" si="9"/>
        <v>6.2152466367713002</v>
      </c>
      <c r="DG29" s="55">
        <f t="shared" si="10"/>
        <v>7.1121076233183853</v>
      </c>
      <c r="DH29" s="55">
        <f t="shared" si="24"/>
        <v>13.327354260089685</v>
      </c>
      <c r="DI29" s="55">
        <f t="shared" si="11"/>
        <v>216.2152466367713</v>
      </c>
    </row>
    <row r="30" spans="1:113">
      <c r="A30" s="7" t="s">
        <v>330</v>
      </c>
      <c r="B30" s="3" t="s">
        <v>316</v>
      </c>
      <c r="C30" s="3" t="s">
        <v>331</v>
      </c>
      <c r="D30" s="4">
        <v>1690</v>
      </c>
      <c r="E30" s="5">
        <v>0</v>
      </c>
      <c r="F30" s="5">
        <v>0</v>
      </c>
      <c r="G30" s="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17187</v>
      </c>
      <c r="M30" s="27">
        <v>1305</v>
      </c>
      <c r="N30" s="27">
        <v>0</v>
      </c>
      <c r="O30" s="27">
        <v>0</v>
      </c>
      <c r="P30" s="27">
        <v>48371</v>
      </c>
      <c r="Q30" s="27">
        <v>0</v>
      </c>
      <c r="R30" s="27">
        <v>18705</v>
      </c>
      <c r="S30" s="27">
        <v>0</v>
      </c>
      <c r="T30" s="24">
        <v>0</v>
      </c>
      <c r="U30" s="27">
        <v>0</v>
      </c>
      <c r="V30" s="5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8</v>
      </c>
      <c r="AB30" s="5">
        <v>0</v>
      </c>
      <c r="AC30" s="5">
        <v>0</v>
      </c>
      <c r="AD30" s="5">
        <v>0</v>
      </c>
      <c r="AE30" s="27">
        <v>0</v>
      </c>
      <c r="AF30" s="5">
        <v>0</v>
      </c>
      <c r="AG30" s="5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">
        <v>0</v>
      </c>
      <c r="AN30" s="5">
        <v>0</v>
      </c>
      <c r="AO30" s="5">
        <v>0</v>
      </c>
      <c r="AP30" s="27">
        <v>5922</v>
      </c>
      <c r="AQ30" s="5">
        <v>0</v>
      </c>
      <c r="AR30" s="5">
        <v>0</v>
      </c>
      <c r="AS30" s="5">
        <v>0</v>
      </c>
      <c r="AT30" s="27">
        <v>62006</v>
      </c>
      <c r="AU30" s="27">
        <v>0</v>
      </c>
      <c r="AV30" s="27">
        <v>47173</v>
      </c>
      <c r="AW30" s="27">
        <v>0</v>
      </c>
      <c r="AX30" s="32">
        <v>0</v>
      </c>
      <c r="AY30" s="32">
        <v>0</v>
      </c>
      <c r="AZ30" s="32">
        <v>0</v>
      </c>
      <c r="BA30" s="32">
        <v>0</v>
      </c>
      <c r="BB30" s="27">
        <v>64</v>
      </c>
      <c r="BC30" s="27">
        <v>829</v>
      </c>
      <c r="BD30" s="27">
        <v>1298</v>
      </c>
      <c r="BE30" s="27">
        <v>80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7">
        <v>72</v>
      </c>
      <c r="BL30" s="27">
        <v>0</v>
      </c>
      <c r="BM30" s="27">
        <v>968</v>
      </c>
      <c r="BN30" s="27">
        <v>985</v>
      </c>
      <c r="BO30" s="27">
        <v>18920</v>
      </c>
      <c r="BP30" s="47">
        <v>0</v>
      </c>
      <c r="BQ30" s="27">
        <v>0</v>
      </c>
      <c r="BR30" s="27">
        <v>1324</v>
      </c>
      <c r="BS30" s="27">
        <v>49677</v>
      </c>
      <c r="BT30" s="36">
        <v>0</v>
      </c>
      <c r="BU30" s="39">
        <v>380534</v>
      </c>
      <c r="BV30" s="39">
        <v>380534</v>
      </c>
      <c r="BW30" s="43">
        <v>0</v>
      </c>
      <c r="BX30" s="36">
        <v>0</v>
      </c>
      <c r="BY30" s="43">
        <v>33259</v>
      </c>
      <c r="BZ30" s="5">
        <v>0</v>
      </c>
      <c r="CA30" s="5">
        <v>0</v>
      </c>
      <c r="CB30" s="6">
        <v>2619</v>
      </c>
      <c r="CC30" s="27">
        <v>2619</v>
      </c>
      <c r="CD30" s="36">
        <v>14140</v>
      </c>
      <c r="CE30" s="36">
        <v>0</v>
      </c>
      <c r="CF30" s="35">
        <v>0</v>
      </c>
      <c r="CG30" s="43">
        <v>0</v>
      </c>
      <c r="CH30" s="47">
        <v>0</v>
      </c>
      <c r="CI30" s="55">
        <f t="shared" si="0"/>
        <v>277513</v>
      </c>
      <c r="CJ30" s="55">
        <f t="shared" si="12"/>
        <v>380534</v>
      </c>
      <c r="CK30" s="55">
        <f t="shared" si="13"/>
        <v>14140</v>
      </c>
      <c r="CL30" s="55">
        <f t="shared" si="14"/>
        <v>0</v>
      </c>
      <c r="CM30" s="55">
        <f t="shared" si="15"/>
        <v>672187</v>
      </c>
      <c r="CN30" s="59">
        <f t="shared" si="16"/>
        <v>41.285088822009349</v>
      </c>
      <c r="CO30" s="59">
        <v>41.285088822009349</v>
      </c>
      <c r="CP30" s="59">
        <v>41.285088822009349</v>
      </c>
      <c r="CQ30" s="55">
        <f t="shared" si="1"/>
        <v>397.74378698224854</v>
      </c>
      <c r="CR30" s="55">
        <f t="shared" si="17"/>
        <v>705446</v>
      </c>
      <c r="CS30" s="55">
        <f t="shared" si="2"/>
        <v>417.42366863905323</v>
      </c>
      <c r="CT30" s="55">
        <f t="shared" si="3"/>
        <v>705446</v>
      </c>
      <c r="CU30" s="55">
        <f t="shared" si="4"/>
        <v>417.42366863905323</v>
      </c>
      <c r="CV30" s="55">
        <f t="shared" si="18"/>
        <v>46.85976331360947</v>
      </c>
      <c r="CW30" s="55">
        <f t="shared" si="5"/>
        <v>0.77218934911242598</v>
      </c>
      <c r="CX30" s="55">
        <f t="shared" si="19"/>
        <v>11.068047337278106</v>
      </c>
      <c r="CY30" s="55">
        <f t="shared" si="6"/>
        <v>0.78343195266272192</v>
      </c>
      <c r="CZ30" s="55">
        <f t="shared" si="20"/>
        <v>11.195266272189349</v>
      </c>
      <c r="DA30" s="55">
        <f t="shared" si="21"/>
        <v>27.913017751479291</v>
      </c>
      <c r="DB30" s="55">
        <f t="shared" si="7"/>
        <v>29.394674556213019</v>
      </c>
      <c r="DC30" s="55">
        <f t="shared" si="22"/>
        <v>57.307692307692307</v>
      </c>
      <c r="DD30" s="55">
        <f t="shared" si="8"/>
        <v>225.1680473372781</v>
      </c>
      <c r="DE30" s="55">
        <f t="shared" si="23"/>
        <v>1.6887573964497042</v>
      </c>
      <c r="DF30" s="55">
        <f t="shared" si="9"/>
        <v>1.5497041420118343</v>
      </c>
      <c r="DG30" s="55">
        <f t="shared" si="10"/>
        <v>8.3668639053254434</v>
      </c>
      <c r="DH30" s="55">
        <f t="shared" si="24"/>
        <v>9.916568047337277</v>
      </c>
      <c r="DI30" s="55">
        <f t="shared" si="11"/>
        <v>233.53491124260356</v>
      </c>
    </row>
    <row r="31" spans="1:113">
      <c r="A31" s="7" t="s">
        <v>328</v>
      </c>
      <c r="B31" s="3" t="s">
        <v>316</v>
      </c>
      <c r="C31" s="3" t="s">
        <v>329</v>
      </c>
      <c r="D31" s="4">
        <v>1128</v>
      </c>
      <c r="E31" s="5">
        <v>0</v>
      </c>
      <c r="F31" s="5">
        <v>0</v>
      </c>
      <c r="G31" s="5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12520</v>
      </c>
      <c r="M31" s="27">
        <v>48221</v>
      </c>
      <c r="N31" s="27">
        <v>0</v>
      </c>
      <c r="O31" s="27">
        <v>470</v>
      </c>
      <c r="P31" s="27">
        <v>935</v>
      </c>
      <c r="Q31" s="27">
        <v>0</v>
      </c>
      <c r="R31" s="27">
        <v>54762</v>
      </c>
      <c r="S31" s="27">
        <v>0</v>
      </c>
      <c r="T31" s="24">
        <v>0</v>
      </c>
      <c r="U31" s="27">
        <v>558</v>
      </c>
      <c r="V31" s="5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5">
        <v>0</v>
      </c>
      <c r="AC31" s="5">
        <v>0</v>
      </c>
      <c r="AD31" s="5">
        <v>0</v>
      </c>
      <c r="AE31" s="27">
        <v>0</v>
      </c>
      <c r="AF31" s="5">
        <v>0</v>
      </c>
      <c r="AG31" s="5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5">
        <v>0</v>
      </c>
      <c r="AN31" s="5">
        <v>0</v>
      </c>
      <c r="AO31" s="5">
        <v>0</v>
      </c>
      <c r="AP31" s="27">
        <v>3015</v>
      </c>
      <c r="AQ31" s="5">
        <v>0</v>
      </c>
      <c r="AR31" s="5">
        <v>0</v>
      </c>
      <c r="AS31" s="5">
        <v>0</v>
      </c>
      <c r="AT31" s="27">
        <v>50039</v>
      </c>
      <c r="AU31" s="27">
        <v>0</v>
      </c>
      <c r="AV31" s="27">
        <v>64908</v>
      </c>
      <c r="AW31" s="27">
        <v>5570</v>
      </c>
      <c r="AX31" s="32">
        <v>0</v>
      </c>
      <c r="AY31" s="32">
        <v>0</v>
      </c>
      <c r="AZ31" s="32">
        <v>0</v>
      </c>
      <c r="BA31" s="32">
        <v>0</v>
      </c>
      <c r="BB31" s="27">
        <v>18</v>
      </c>
      <c r="BC31" s="27">
        <v>1287</v>
      </c>
      <c r="BD31" s="27">
        <v>622</v>
      </c>
      <c r="BE31" s="27">
        <v>35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7">
        <v>308</v>
      </c>
      <c r="BL31" s="27">
        <v>0</v>
      </c>
      <c r="BM31" s="27">
        <v>1490</v>
      </c>
      <c r="BN31" s="27">
        <v>1908</v>
      </c>
      <c r="BO31" s="27">
        <v>8489</v>
      </c>
      <c r="BP31" s="47">
        <v>0</v>
      </c>
      <c r="BQ31" s="27">
        <v>0</v>
      </c>
      <c r="BR31" s="27">
        <v>481</v>
      </c>
      <c r="BS31" s="27">
        <v>49660</v>
      </c>
      <c r="BT31" s="36">
        <v>0</v>
      </c>
      <c r="BU31" s="39">
        <v>369870</v>
      </c>
      <c r="BV31" s="39">
        <v>369870</v>
      </c>
      <c r="BW31" s="43">
        <v>0</v>
      </c>
      <c r="BX31" s="36">
        <v>0</v>
      </c>
      <c r="BY31" s="43">
        <v>3810</v>
      </c>
      <c r="BZ31" s="5">
        <v>0</v>
      </c>
      <c r="CA31" s="5">
        <v>0</v>
      </c>
      <c r="CB31" s="6">
        <v>8324</v>
      </c>
      <c r="CC31" s="27">
        <v>7277</v>
      </c>
      <c r="CD31" s="36">
        <v>8324</v>
      </c>
      <c r="CE31" s="36">
        <v>4320</v>
      </c>
      <c r="CF31" s="35">
        <v>0</v>
      </c>
      <c r="CG31" s="43">
        <v>0</v>
      </c>
      <c r="CH31" s="47">
        <v>0</v>
      </c>
      <c r="CI31" s="55">
        <f t="shared" si="0"/>
        <v>312573</v>
      </c>
      <c r="CJ31" s="55">
        <f t="shared" si="12"/>
        <v>369870</v>
      </c>
      <c r="CK31" s="55">
        <f t="shared" si="13"/>
        <v>12644</v>
      </c>
      <c r="CL31" s="55">
        <f t="shared" si="14"/>
        <v>0</v>
      </c>
      <c r="CM31" s="55">
        <f t="shared" si="15"/>
        <v>695087</v>
      </c>
      <c r="CN31" s="59">
        <f t="shared" si="16"/>
        <v>44.968903173271833</v>
      </c>
      <c r="CO31" s="59">
        <v>44.968903173271833</v>
      </c>
      <c r="CP31" s="59">
        <v>44.968903173271833</v>
      </c>
      <c r="CQ31" s="55">
        <f t="shared" si="1"/>
        <v>616.21187943262407</v>
      </c>
      <c r="CR31" s="55">
        <f t="shared" si="17"/>
        <v>698897</v>
      </c>
      <c r="CS31" s="55">
        <f t="shared" si="2"/>
        <v>619.58953900709218</v>
      </c>
      <c r="CT31" s="55">
        <f t="shared" si="3"/>
        <v>698897</v>
      </c>
      <c r="CU31" s="55">
        <f t="shared" si="4"/>
        <v>619.58953900709218</v>
      </c>
      <c r="CV31" s="55">
        <f t="shared" si="18"/>
        <v>55.460106382978722</v>
      </c>
      <c r="CW31" s="55">
        <f t="shared" si="5"/>
        <v>42.749113475177303</v>
      </c>
      <c r="CX31" s="55">
        <f t="shared" si="19"/>
        <v>48.547872340425535</v>
      </c>
      <c r="CY31" s="55">
        <f t="shared" si="6"/>
        <v>0.84308510638297873</v>
      </c>
      <c r="CZ31" s="55">
        <f t="shared" si="20"/>
        <v>7.5257092198581557</v>
      </c>
      <c r="DA31" s="55">
        <f t="shared" si="21"/>
        <v>57.542553191489361</v>
      </c>
      <c r="DB31" s="55">
        <f t="shared" si="7"/>
        <v>44.024822695035461</v>
      </c>
      <c r="DC31" s="55">
        <f t="shared" si="22"/>
        <v>101.56737588652481</v>
      </c>
      <c r="DD31" s="55">
        <f t="shared" si="8"/>
        <v>327.89893617021278</v>
      </c>
      <c r="DE31" s="55">
        <f t="shared" si="23"/>
        <v>4.169326241134752</v>
      </c>
      <c r="DF31" s="55">
        <f t="shared" si="9"/>
        <v>6.4512411347517729</v>
      </c>
      <c r="DG31" s="55">
        <f t="shared" si="10"/>
        <v>7.3794326241134751</v>
      </c>
      <c r="DH31" s="55">
        <f t="shared" si="24"/>
        <v>13.830673758865249</v>
      </c>
      <c r="DI31" s="55">
        <f t="shared" si="11"/>
        <v>339.1081560283688</v>
      </c>
    </row>
    <row r="32" spans="1:113">
      <c r="A32" s="7" t="s">
        <v>326</v>
      </c>
      <c r="B32" s="3" t="s">
        <v>316</v>
      </c>
      <c r="C32" s="3" t="s">
        <v>327</v>
      </c>
      <c r="D32" s="4">
        <v>2671</v>
      </c>
      <c r="E32" s="5">
        <v>0</v>
      </c>
      <c r="F32" s="5">
        <v>0</v>
      </c>
      <c r="G32" s="5">
        <v>0</v>
      </c>
      <c r="H32" s="28">
        <v>9</v>
      </c>
      <c r="I32" s="28">
        <v>0</v>
      </c>
      <c r="J32" s="28">
        <v>0</v>
      </c>
      <c r="K32" s="28">
        <v>0</v>
      </c>
      <c r="L32" s="28">
        <v>36299</v>
      </c>
      <c r="M32" s="28">
        <v>79043</v>
      </c>
      <c r="N32" s="28">
        <v>0</v>
      </c>
      <c r="O32" s="28">
        <v>11858</v>
      </c>
      <c r="P32" s="28">
        <v>0</v>
      </c>
      <c r="Q32" s="28">
        <v>0</v>
      </c>
      <c r="R32" s="28">
        <v>86750</v>
      </c>
      <c r="S32" s="28">
        <v>0</v>
      </c>
      <c r="T32" s="24">
        <v>0</v>
      </c>
      <c r="U32" s="28">
        <v>852</v>
      </c>
      <c r="V32" s="5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">
        <v>0</v>
      </c>
      <c r="AC32" s="5">
        <v>0</v>
      </c>
      <c r="AD32" s="5">
        <v>0</v>
      </c>
      <c r="AE32" s="28">
        <v>0</v>
      </c>
      <c r="AF32" s="5">
        <v>0</v>
      </c>
      <c r="AG32" s="5">
        <v>0</v>
      </c>
      <c r="AH32" s="28">
        <v>0</v>
      </c>
      <c r="AI32" s="28">
        <v>690</v>
      </c>
      <c r="AJ32" s="28">
        <v>0</v>
      </c>
      <c r="AK32" s="28">
        <v>0</v>
      </c>
      <c r="AL32" s="28">
        <v>0</v>
      </c>
      <c r="AM32" s="5">
        <v>0</v>
      </c>
      <c r="AN32" s="5">
        <v>0</v>
      </c>
      <c r="AO32" s="5">
        <v>0</v>
      </c>
      <c r="AP32" s="28">
        <v>0</v>
      </c>
      <c r="AQ32" s="5">
        <v>0</v>
      </c>
      <c r="AR32" s="5">
        <v>0</v>
      </c>
      <c r="AS32" s="5">
        <v>0</v>
      </c>
      <c r="AT32" s="28">
        <v>107839</v>
      </c>
      <c r="AU32" s="28">
        <v>0</v>
      </c>
      <c r="AV32" s="28">
        <v>200000</v>
      </c>
      <c r="AW32" s="28">
        <v>9400</v>
      </c>
      <c r="AX32" s="32">
        <v>0</v>
      </c>
      <c r="AY32" s="32">
        <v>0</v>
      </c>
      <c r="AZ32" s="32">
        <v>0</v>
      </c>
      <c r="BA32" s="32">
        <v>0</v>
      </c>
      <c r="BB32" s="28">
        <v>0</v>
      </c>
      <c r="BC32" s="28">
        <v>3400</v>
      </c>
      <c r="BD32" s="28">
        <v>1805</v>
      </c>
      <c r="BE32" s="28">
        <v>0</v>
      </c>
      <c r="BF32" s="24">
        <v>38</v>
      </c>
      <c r="BG32" s="24">
        <v>0</v>
      </c>
      <c r="BH32" s="24">
        <v>0</v>
      </c>
      <c r="BI32" s="24">
        <v>253</v>
      </c>
      <c r="BJ32" s="24">
        <v>0</v>
      </c>
      <c r="BK32" s="28">
        <v>100</v>
      </c>
      <c r="BL32" s="28">
        <v>273</v>
      </c>
      <c r="BM32" s="28">
        <v>2690</v>
      </c>
      <c r="BN32" s="28">
        <v>4192</v>
      </c>
      <c r="BO32" s="28">
        <v>18880</v>
      </c>
      <c r="BP32" s="47">
        <v>0</v>
      </c>
      <c r="BQ32" s="28">
        <v>0</v>
      </c>
      <c r="BR32" s="28">
        <v>4008</v>
      </c>
      <c r="BS32" s="28">
        <v>265010</v>
      </c>
      <c r="BT32" s="36">
        <v>0</v>
      </c>
      <c r="BU32" s="39">
        <v>291150</v>
      </c>
      <c r="BV32" s="39">
        <v>291150</v>
      </c>
      <c r="BW32" s="43">
        <v>0</v>
      </c>
      <c r="BX32" s="36">
        <v>0</v>
      </c>
      <c r="BY32" s="43">
        <v>20020</v>
      </c>
      <c r="BZ32" s="5">
        <v>0</v>
      </c>
      <c r="CA32" s="5">
        <v>0</v>
      </c>
      <c r="CB32" s="6">
        <v>13472</v>
      </c>
      <c r="CC32" s="28">
        <v>0</v>
      </c>
      <c r="CD32" s="36">
        <v>13472</v>
      </c>
      <c r="CE32" s="36">
        <v>0</v>
      </c>
      <c r="CF32" s="35">
        <v>0</v>
      </c>
      <c r="CG32" s="43">
        <v>0</v>
      </c>
      <c r="CH32" s="47">
        <v>0</v>
      </c>
      <c r="CI32" s="55">
        <f t="shared" si="0"/>
        <v>833098</v>
      </c>
      <c r="CJ32" s="55">
        <f t="shared" si="12"/>
        <v>291150</v>
      </c>
      <c r="CK32" s="55">
        <f t="shared" si="13"/>
        <v>13472</v>
      </c>
      <c r="CL32" s="55">
        <f t="shared" si="14"/>
        <v>291</v>
      </c>
      <c r="CM32" s="55">
        <f t="shared" si="15"/>
        <v>1138011</v>
      </c>
      <c r="CN32" s="59">
        <f t="shared" si="16"/>
        <v>73.206498003973593</v>
      </c>
      <c r="CO32" s="59">
        <v>73.206498003973593</v>
      </c>
      <c r="CP32" s="59">
        <v>73.206498003973593</v>
      </c>
      <c r="CQ32" s="55">
        <f t="shared" si="1"/>
        <v>426.06177461624861</v>
      </c>
      <c r="CR32" s="55">
        <f t="shared" si="17"/>
        <v>1158031</v>
      </c>
      <c r="CS32" s="55">
        <f t="shared" si="2"/>
        <v>433.55709472107827</v>
      </c>
      <c r="CT32" s="55">
        <f t="shared" si="3"/>
        <v>1158031</v>
      </c>
      <c r="CU32" s="55">
        <f t="shared" si="4"/>
        <v>433.55709472107827</v>
      </c>
      <c r="CV32" s="55">
        <f t="shared" si="18"/>
        <v>53.964058405091727</v>
      </c>
      <c r="CW32" s="55">
        <f t="shared" si="5"/>
        <v>29.59303631598652</v>
      </c>
      <c r="CX32" s="55">
        <f t="shared" si="19"/>
        <v>32.478472482216397</v>
      </c>
      <c r="CY32" s="55">
        <f t="shared" si="6"/>
        <v>5.9400973418195431</v>
      </c>
      <c r="CZ32" s="55">
        <f t="shared" si="20"/>
        <v>7.0685136652938976</v>
      </c>
      <c r="DA32" s="55">
        <f t="shared" si="21"/>
        <v>74.878322725570953</v>
      </c>
      <c r="DB32" s="55">
        <f t="shared" si="7"/>
        <v>99.217521527517789</v>
      </c>
      <c r="DC32" s="55">
        <f t="shared" si="22"/>
        <v>174.09584425308873</v>
      </c>
      <c r="DD32" s="55">
        <f t="shared" si="8"/>
        <v>109.00411830774991</v>
      </c>
      <c r="DE32" s="55">
        <f t="shared" si="23"/>
        <v>3.8494945713216024</v>
      </c>
      <c r="DF32" s="55">
        <f t="shared" si="9"/>
        <v>0</v>
      </c>
      <c r="DG32" s="55">
        <f t="shared" si="10"/>
        <v>5.0438038187944594</v>
      </c>
      <c r="DH32" s="55">
        <f t="shared" si="24"/>
        <v>5.0438038187944594</v>
      </c>
      <c r="DI32" s="55">
        <f t="shared" si="11"/>
        <v>114.04792212654436</v>
      </c>
    </row>
    <row r="33" spans="1:113">
      <c r="A33" s="7" t="s">
        <v>324</v>
      </c>
      <c r="B33" s="3" t="s">
        <v>316</v>
      </c>
      <c r="C33" s="3" t="s">
        <v>325</v>
      </c>
      <c r="D33" s="4">
        <v>1136</v>
      </c>
      <c r="E33" s="5">
        <v>0</v>
      </c>
      <c r="F33" s="5">
        <v>0</v>
      </c>
      <c r="G33" s="5">
        <v>0</v>
      </c>
      <c r="H33" s="27">
        <v>0</v>
      </c>
      <c r="I33" s="27">
        <v>0</v>
      </c>
      <c r="J33" s="27">
        <v>0</v>
      </c>
      <c r="K33" s="27">
        <v>0</v>
      </c>
      <c r="L33" s="27">
        <v>9064</v>
      </c>
      <c r="M33" s="27">
        <v>34153</v>
      </c>
      <c r="N33" s="27">
        <v>0</v>
      </c>
      <c r="O33" s="27">
        <v>437</v>
      </c>
      <c r="P33" s="27">
        <v>656</v>
      </c>
      <c r="Q33" s="27">
        <v>0</v>
      </c>
      <c r="R33" s="27">
        <v>34888</v>
      </c>
      <c r="S33" s="27">
        <v>0</v>
      </c>
      <c r="T33" s="24">
        <v>0</v>
      </c>
      <c r="U33" s="27">
        <v>558</v>
      </c>
      <c r="V33" s="5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5">
        <v>0</v>
      </c>
      <c r="AC33" s="5">
        <v>0</v>
      </c>
      <c r="AD33" s="5">
        <v>0</v>
      </c>
      <c r="AE33" s="27">
        <v>0</v>
      </c>
      <c r="AF33" s="5">
        <v>0</v>
      </c>
      <c r="AG33" s="5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5">
        <v>0</v>
      </c>
      <c r="AN33" s="5">
        <v>0</v>
      </c>
      <c r="AO33" s="5">
        <v>0</v>
      </c>
      <c r="AP33" s="27">
        <v>3015</v>
      </c>
      <c r="AQ33" s="5">
        <v>0</v>
      </c>
      <c r="AR33" s="5">
        <v>0</v>
      </c>
      <c r="AS33" s="5">
        <v>0</v>
      </c>
      <c r="AT33" s="27">
        <v>37818</v>
      </c>
      <c r="AU33" s="27">
        <v>0</v>
      </c>
      <c r="AV33" s="27">
        <v>57246</v>
      </c>
      <c r="AW33" s="27">
        <v>0</v>
      </c>
      <c r="AX33" s="32">
        <v>0</v>
      </c>
      <c r="AY33" s="32">
        <v>0</v>
      </c>
      <c r="AZ33" s="32">
        <v>0</v>
      </c>
      <c r="BA33" s="32">
        <v>0</v>
      </c>
      <c r="BB33" s="27">
        <v>18</v>
      </c>
      <c r="BC33" s="27">
        <v>1287</v>
      </c>
      <c r="BD33" s="27">
        <v>726</v>
      </c>
      <c r="BE33" s="27">
        <v>35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7">
        <v>308</v>
      </c>
      <c r="BL33" s="27">
        <v>0</v>
      </c>
      <c r="BM33" s="27">
        <v>1490</v>
      </c>
      <c r="BN33" s="27">
        <v>1908</v>
      </c>
      <c r="BO33" s="27">
        <v>8489</v>
      </c>
      <c r="BP33" s="47">
        <v>0</v>
      </c>
      <c r="BQ33" s="27">
        <v>0</v>
      </c>
      <c r="BR33" s="27">
        <v>481</v>
      </c>
      <c r="BS33" s="27">
        <v>43860</v>
      </c>
      <c r="BT33" s="36">
        <v>0</v>
      </c>
      <c r="BU33" s="39">
        <v>317374</v>
      </c>
      <c r="BV33" s="39">
        <v>317374</v>
      </c>
      <c r="BW33" s="43">
        <v>0</v>
      </c>
      <c r="BX33" s="36">
        <v>0</v>
      </c>
      <c r="BY33" s="43">
        <v>3029</v>
      </c>
      <c r="BZ33" s="5">
        <v>0</v>
      </c>
      <c r="CA33" s="5">
        <v>0</v>
      </c>
      <c r="CB33" s="6">
        <v>7277</v>
      </c>
      <c r="CC33" s="27">
        <v>7277</v>
      </c>
      <c r="CD33" s="36">
        <v>8324</v>
      </c>
      <c r="CE33" s="36">
        <v>190</v>
      </c>
      <c r="CF33" s="35">
        <v>0</v>
      </c>
      <c r="CG33" s="43">
        <v>0</v>
      </c>
      <c r="CH33" s="47">
        <v>0</v>
      </c>
      <c r="CI33" s="55">
        <f t="shared" si="0"/>
        <v>243714</v>
      </c>
      <c r="CJ33" s="55">
        <f t="shared" si="12"/>
        <v>317374</v>
      </c>
      <c r="CK33" s="55">
        <f t="shared" si="13"/>
        <v>8514</v>
      </c>
      <c r="CL33" s="55">
        <f t="shared" si="14"/>
        <v>0</v>
      </c>
      <c r="CM33" s="55">
        <f t="shared" si="15"/>
        <v>569602</v>
      </c>
      <c r="CN33" s="59">
        <f t="shared" si="16"/>
        <v>42.786717743266351</v>
      </c>
      <c r="CO33" s="59">
        <v>42.786717743266351</v>
      </c>
      <c r="CP33" s="59">
        <v>42.786717743266351</v>
      </c>
      <c r="CQ33" s="55">
        <f t="shared" si="1"/>
        <v>501.41021126760563</v>
      </c>
      <c r="CR33" s="55">
        <f t="shared" si="17"/>
        <v>572631</v>
      </c>
      <c r="CS33" s="55">
        <f t="shared" si="2"/>
        <v>504.07658450704224</v>
      </c>
      <c r="CT33" s="55">
        <f t="shared" si="3"/>
        <v>572631</v>
      </c>
      <c r="CU33" s="55">
        <f t="shared" si="4"/>
        <v>504.07658450704224</v>
      </c>
      <c r="CV33" s="55">
        <f t="shared" si="18"/>
        <v>41.269366197183096</v>
      </c>
      <c r="CW33" s="55">
        <f t="shared" si="5"/>
        <v>30.06426056338028</v>
      </c>
      <c r="CX33" s="55">
        <f t="shared" si="19"/>
        <v>30.711267605633804</v>
      </c>
      <c r="CY33" s="55">
        <f t="shared" si="6"/>
        <v>0.80809859154929575</v>
      </c>
      <c r="CZ33" s="55">
        <f t="shared" si="20"/>
        <v>7.472711267605634</v>
      </c>
      <c r="DA33" s="55">
        <f t="shared" si="21"/>
        <v>50.392605633802816</v>
      </c>
      <c r="DB33" s="55">
        <f t="shared" si="7"/>
        <v>38.609154929577464</v>
      </c>
      <c r="DC33" s="55">
        <f t="shared" si="22"/>
        <v>89.001760563380287</v>
      </c>
      <c r="DD33" s="55">
        <f t="shared" si="8"/>
        <v>279.37852112676057</v>
      </c>
      <c r="DE33" s="55">
        <f t="shared" si="23"/>
        <v>4.139964788732394</v>
      </c>
      <c r="DF33" s="55">
        <f t="shared" si="9"/>
        <v>6.40580985915493</v>
      </c>
      <c r="DG33" s="55">
        <f t="shared" si="10"/>
        <v>7.327464788732394</v>
      </c>
      <c r="DH33" s="55">
        <f t="shared" si="24"/>
        <v>13.733274647887324</v>
      </c>
      <c r="DI33" s="55">
        <f t="shared" si="11"/>
        <v>286.87323943661971</v>
      </c>
    </row>
    <row r="34" spans="1:113">
      <c r="A34" s="7" t="s">
        <v>322</v>
      </c>
      <c r="B34" s="3" t="s">
        <v>316</v>
      </c>
      <c r="C34" s="3" t="s">
        <v>323</v>
      </c>
      <c r="D34" s="4">
        <v>6938</v>
      </c>
      <c r="E34" s="5">
        <v>0</v>
      </c>
      <c r="F34" s="5">
        <v>0</v>
      </c>
      <c r="G34" s="5">
        <v>0</v>
      </c>
      <c r="H34" s="27">
        <v>0</v>
      </c>
      <c r="I34" s="27">
        <v>0</v>
      </c>
      <c r="J34" s="27">
        <v>0</v>
      </c>
      <c r="K34" s="27">
        <v>0</v>
      </c>
      <c r="L34" s="27">
        <v>855677</v>
      </c>
      <c r="M34" s="27">
        <v>33702</v>
      </c>
      <c r="N34" s="27">
        <v>701720</v>
      </c>
      <c r="O34" s="27">
        <v>0</v>
      </c>
      <c r="P34" s="27">
        <v>372885</v>
      </c>
      <c r="Q34" s="27">
        <v>0</v>
      </c>
      <c r="R34" s="27">
        <v>75554</v>
      </c>
      <c r="S34" s="27">
        <v>0</v>
      </c>
      <c r="T34" s="24">
        <v>0</v>
      </c>
      <c r="U34" s="27">
        <v>0</v>
      </c>
      <c r="V34" s="5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1167</v>
      </c>
      <c r="AB34" s="5">
        <v>0</v>
      </c>
      <c r="AC34" s="5">
        <v>0</v>
      </c>
      <c r="AD34" s="5">
        <v>0</v>
      </c>
      <c r="AE34" s="27">
        <v>0</v>
      </c>
      <c r="AF34" s="5">
        <v>0</v>
      </c>
      <c r="AG34" s="5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5">
        <v>0</v>
      </c>
      <c r="AN34" s="5">
        <v>0</v>
      </c>
      <c r="AO34" s="5">
        <v>0</v>
      </c>
      <c r="AP34" s="27">
        <v>27992</v>
      </c>
      <c r="AQ34" s="5">
        <v>0</v>
      </c>
      <c r="AR34" s="5">
        <v>0</v>
      </c>
      <c r="AS34" s="5">
        <v>0</v>
      </c>
      <c r="AT34" s="27">
        <v>211013</v>
      </c>
      <c r="AU34" s="27">
        <v>0</v>
      </c>
      <c r="AV34" s="27">
        <v>287914</v>
      </c>
      <c r="AW34" s="27">
        <v>30845</v>
      </c>
      <c r="AX34" s="32">
        <v>0</v>
      </c>
      <c r="AY34" s="32">
        <v>0</v>
      </c>
      <c r="AZ34" s="32">
        <v>0</v>
      </c>
      <c r="BA34" s="32">
        <v>0</v>
      </c>
      <c r="BB34" s="27">
        <v>382</v>
      </c>
      <c r="BC34" s="27">
        <v>4971</v>
      </c>
      <c r="BD34" s="27">
        <v>4982</v>
      </c>
      <c r="BE34" s="27">
        <v>480</v>
      </c>
      <c r="BF34" s="24">
        <v>0</v>
      </c>
      <c r="BG34" s="24">
        <v>0</v>
      </c>
      <c r="BH34" s="24">
        <v>0</v>
      </c>
      <c r="BI34" s="24">
        <v>0</v>
      </c>
      <c r="BJ34" s="24">
        <v>43</v>
      </c>
      <c r="BK34" s="27">
        <v>433</v>
      </c>
      <c r="BL34" s="27">
        <v>0</v>
      </c>
      <c r="BM34" s="27">
        <v>5815</v>
      </c>
      <c r="BN34" s="27">
        <v>5908</v>
      </c>
      <c r="BO34" s="27">
        <v>158444</v>
      </c>
      <c r="BP34" s="47">
        <v>0</v>
      </c>
      <c r="BQ34" s="27">
        <v>0</v>
      </c>
      <c r="BR34" s="27">
        <v>10600</v>
      </c>
      <c r="BS34" s="27">
        <v>402914</v>
      </c>
      <c r="BT34" s="36">
        <v>0</v>
      </c>
      <c r="BU34" s="39">
        <v>1712591</v>
      </c>
      <c r="BV34" s="39">
        <v>1712591</v>
      </c>
      <c r="BW34" s="43">
        <v>0</v>
      </c>
      <c r="BX34" s="36">
        <v>0</v>
      </c>
      <c r="BY34" s="43">
        <v>97196</v>
      </c>
      <c r="BZ34" s="5">
        <v>0</v>
      </c>
      <c r="CA34" s="5">
        <v>0</v>
      </c>
      <c r="CB34" s="6">
        <v>5540</v>
      </c>
      <c r="CC34" s="27">
        <v>16114</v>
      </c>
      <c r="CD34" s="36">
        <v>5540</v>
      </c>
      <c r="CE34" s="36">
        <v>0</v>
      </c>
      <c r="CF34" s="35">
        <v>0</v>
      </c>
      <c r="CG34" s="43">
        <v>0</v>
      </c>
      <c r="CH34" s="47">
        <v>0</v>
      </c>
      <c r="CI34" s="55">
        <f t="shared" si="0"/>
        <v>3209512</v>
      </c>
      <c r="CJ34" s="55">
        <f t="shared" si="12"/>
        <v>1712591</v>
      </c>
      <c r="CK34" s="55">
        <f t="shared" si="13"/>
        <v>5540</v>
      </c>
      <c r="CL34" s="55">
        <f t="shared" si="14"/>
        <v>43</v>
      </c>
      <c r="CM34" s="55">
        <f t="shared" si="15"/>
        <v>4927686</v>
      </c>
      <c r="CN34" s="59">
        <f t="shared" si="16"/>
        <v>65.132234480849633</v>
      </c>
      <c r="CO34" s="59">
        <v>65.132234480849633</v>
      </c>
      <c r="CP34" s="59">
        <v>65.132234480849633</v>
      </c>
      <c r="CQ34" s="55">
        <f t="shared" si="1"/>
        <v>710.2458921879504</v>
      </c>
      <c r="CR34" s="55">
        <f t="shared" si="17"/>
        <v>5024882</v>
      </c>
      <c r="CS34" s="55">
        <f t="shared" si="2"/>
        <v>724.25511674834252</v>
      </c>
      <c r="CT34" s="55">
        <f t="shared" si="3"/>
        <v>5024882</v>
      </c>
      <c r="CU34" s="55">
        <f t="shared" si="4"/>
        <v>724.25511674834252</v>
      </c>
      <c r="CV34" s="55">
        <f t="shared" si="18"/>
        <v>153.74603632170655</v>
      </c>
      <c r="CW34" s="55">
        <f t="shared" si="5"/>
        <v>4.8575958489478239</v>
      </c>
      <c r="CX34" s="55">
        <f t="shared" si="19"/>
        <v>10.889881810319977</v>
      </c>
      <c r="CY34" s="55">
        <f t="shared" si="6"/>
        <v>1.5278178149322572</v>
      </c>
      <c r="CZ34" s="55">
        <f t="shared" si="20"/>
        <v>123.9786682040934</v>
      </c>
      <c r="DA34" s="55">
        <f t="shared" si="21"/>
        <v>41.498126261170363</v>
      </c>
      <c r="DB34" s="55">
        <f t="shared" si="7"/>
        <v>58.073508215624102</v>
      </c>
      <c r="DC34" s="55">
        <f t="shared" si="22"/>
        <v>99.571634476794458</v>
      </c>
      <c r="DD34" s="55">
        <f t="shared" si="8"/>
        <v>246.84217353704238</v>
      </c>
      <c r="DE34" s="55">
        <f t="shared" si="23"/>
        <v>2.6294321130008647</v>
      </c>
      <c r="DF34" s="55">
        <f t="shared" si="9"/>
        <v>2.3225713462092821</v>
      </c>
      <c r="DG34" s="55">
        <f t="shared" si="10"/>
        <v>0.79850100893629283</v>
      </c>
      <c r="DH34" s="55">
        <f t="shared" si="24"/>
        <v>3.121072355145575</v>
      </c>
      <c r="DI34" s="55">
        <f t="shared" si="11"/>
        <v>247.64067454597867</v>
      </c>
    </row>
    <row r="35" spans="1:113">
      <c r="A35" s="7" t="s">
        <v>320</v>
      </c>
      <c r="B35" s="3" t="s">
        <v>316</v>
      </c>
      <c r="C35" s="3" t="s">
        <v>321</v>
      </c>
      <c r="D35" s="4">
        <v>2893</v>
      </c>
      <c r="E35" s="5">
        <v>0</v>
      </c>
      <c r="F35" s="5">
        <v>0</v>
      </c>
      <c r="G35" s="5">
        <v>0</v>
      </c>
      <c r="H35" s="28">
        <v>41</v>
      </c>
      <c r="I35" s="28">
        <v>0</v>
      </c>
      <c r="J35" s="28">
        <v>0</v>
      </c>
      <c r="K35" s="28">
        <v>0</v>
      </c>
      <c r="L35" s="28">
        <v>36249</v>
      </c>
      <c r="M35" s="28">
        <v>61160</v>
      </c>
      <c r="N35" s="28">
        <v>0</v>
      </c>
      <c r="O35" s="28">
        <v>13980</v>
      </c>
      <c r="P35" s="28">
        <v>0</v>
      </c>
      <c r="Q35" s="28">
        <v>0</v>
      </c>
      <c r="R35" s="28">
        <v>84995</v>
      </c>
      <c r="S35" s="28">
        <v>0</v>
      </c>
      <c r="T35" s="24">
        <v>0</v>
      </c>
      <c r="U35" s="28">
        <v>437</v>
      </c>
      <c r="V35" s="5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5">
        <v>0</v>
      </c>
      <c r="AC35" s="5">
        <v>0</v>
      </c>
      <c r="AD35" s="5">
        <v>0</v>
      </c>
      <c r="AE35" s="28">
        <v>0</v>
      </c>
      <c r="AF35" s="5">
        <v>0</v>
      </c>
      <c r="AG35" s="5">
        <v>0</v>
      </c>
      <c r="AH35" s="28">
        <v>0</v>
      </c>
      <c r="AI35" s="28">
        <v>800</v>
      </c>
      <c r="AJ35" s="28">
        <v>0</v>
      </c>
      <c r="AK35" s="28">
        <v>0</v>
      </c>
      <c r="AL35" s="28">
        <v>0</v>
      </c>
      <c r="AM35" s="5">
        <v>0</v>
      </c>
      <c r="AN35" s="5">
        <v>0</v>
      </c>
      <c r="AO35" s="5">
        <v>0</v>
      </c>
      <c r="AP35" s="28">
        <v>0</v>
      </c>
      <c r="AQ35" s="5">
        <v>0</v>
      </c>
      <c r="AR35" s="5">
        <v>0</v>
      </c>
      <c r="AS35" s="5">
        <v>0</v>
      </c>
      <c r="AT35" s="28">
        <v>83205</v>
      </c>
      <c r="AU35" s="28">
        <v>0</v>
      </c>
      <c r="AV35" s="28">
        <v>306140</v>
      </c>
      <c r="AW35" s="28">
        <v>4735</v>
      </c>
      <c r="AX35" s="32">
        <v>0</v>
      </c>
      <c r="AY35" s="32">
        <v>0</v>
      </c>
      <c r="AZ35" s="32">
        <v>0</v>
      </c>
      <c r="BA35" s="32">
        <v>0</v>
      </c>
      <c r="BB35" s="28">
        <v>34</v>
      </c>
      <c r="BC35" s="28">
        <v>1800</v>
      </c>
      <c r="BD35" s="28">
        <v>769</v>
      </c>
      <c r="BE35" s="28">
        <v>66</v>
      </c>
      <c r="BF35" s="24">
        <v>211</v>
      </c>
      <c r="BG35" s="24">
        <v>0</v>
      </c>
      <c r="BH35" s="24">
        <v>21</v>
      </c>
      <c r="BI35" s="24">
        <v>223</v>
      </c>
      <c r="BJ35" s="24">
        <v>0</v>
      </c>
      <c r="BK35" s="28">
        <v>374</v>
      </c>
      <c r="BL35" s="28">
        <v>393</v>
      </c>
      <c r="BM35" s="28">
        <v>3650</v>
      </c>
      <c r="BN35" s="28">
        <v>5195</v>
      </c>
      <c r="BO35" s="28">
        <v>11560</v>
      </c>
      <c r="BP35" s="47">
        <v>0</v>
      </c>
      <c r="BQ35" s="28">
        <v>0</v>
      </c>
      <c r="BR35" s="28">
        <v>4187</v>
      </c>
      <c r="BS35" s="28">
        <v>108445</v>
      </c>
      <c r="BT35" s="36">
        <v>0</v>
      </c>
      <c r="BU35" s="39">
        <v>295150</v>
      </c>
      <c r="BV35" s="39">
        <v>295150</v>
      </c>
      <c r="BW35" s="43">
        <v>0</v>
      </c>
      <c r="BX35" s="36">
        <v>0</v>
      </c>
      <c r="BY35" s="43">
        <v>37060</v>
      </c>
      <c r="BZ35" s="5">
        <v>0</v>
      </c>
      <c r="CA35" s="5">
        <v>0</v>
      </c>
      <c r="CB35" s="6">
        <v>18445</v>
      </c>
      <c r="CC35" s="28">
        <v>0</v>
      </c>
      <c r="CD35" s="36">
        <v>18445</v>
      </c>
      <c r="CE35" s="36">
        <v>0</v>
      </c>
      <c r="CF35" s="35">
        <v>0</v>
      </c>
      <c r="CG35" s="43">
        <v>0</v>
      </c>
      <c r="CH35" s="47">
        <v>0</v>
      </c>
      <c r="CI35" s="55">
        <f t="shared" si="0"/>
        <v>728215</v>
      </c>
      <c r="CJ35" s="55">
        <f t="shared" si="12"/>
        <v>295150</v>
      </c>
      <c r="CK35" s="55">
        <f t="shared" si="13"/>
        <v>18445</v>
      </c>
      <c r="CL35" s="55">
        <f t="shared" si="14"/>
        <v>455</v>
      </c>
      <c r="CM35" s="55">
        <f t="shared" si="15"/>
        <v>1042265</v>
      </c>
      <c r="CN35" s="59">
        <f t="shared" si="16"/>
        <v>69.868507529275178</v>
      </c>
      <c r="CO35" s="59">
        <v>69.868507529275178</v>
      </c>
      <c r="CP35" s="59">
        <v>69.868507529275178</v>
      </c>
      <c r="CQ35" s="55">
        <f t="shared" si="1"/>
        <v>360.27134462495678</v>
      </c>
      <c r="CR35" s="55">
        <f t="shared" si="17"/>
        <v>1079325</v>
      </c>
      <c r="CS35" s="55">
        <f t="shared" si="2"/>
        <v>373.08157621845834</v>
      </c>
      <c r="CT35" s="55">
        <f t="shared" si="3"/>
        <v>1079325</v>
      </c>
      <c r="CU35" s="55">
        <f t="shared" si="4"/>
        <v>373.08157621845834</v>
      </c>
      <c r="CV35" s="55">
        <f t="shared" si="18"/>
        <v>41.290701693743522</v>
      </c>
      <c r="CW35" s="55">
        <f t="shared" si="5"/>
        <v>21.140684410646386</v>
      </c>
      <c r="CX35" s="55">
        <f t="shared" si="19"/>
        <v>29.379536812996889</v>
      </c>
      <c r="CY35" s="55">
        <f t="shared" si="6"/>
        <v>6.2796405115796752</v>
      </c>
      <c r="CZ35" s="55">
        <f t="shared" si="20"/>
        <v>3.9958520566885585</v>
      </c>
      <c r="DA35" s="55">
        <f t="shared" si="21"/>
        <v>105.82094711372278</v>
      </c>
      <c r="DB35" s="55">
        <f t="shared" si="7"/>
        <v>37.485309367438646</v>
      </c>
      <c r="DC35" s="55">
        <f t="shared" si="22"/>
        <v>143.30625648116143</v>
      </c>
      <c r="DD35" s="55">
        <f t="shared" si="8"/>
        <v>102.02212236432769</v>
      </c>
      <c r="DE35" s="55">
        <f t="shared" si="23"/>
        <v>3.691323885240235</v>
      </c>
      <c r="DF35" s="55">
        <f t="shared" si="9"/>
        <v>0</v>
      </c>
      <c r="DG35" s="55">
        <f t="shared" si="10"/>
        <v>6.3757345316280674</v>
      </c>
      <c r="DH35" s="55">
        <f t="shared" si="24"/>
        <v>6.3757345316280674</v>
      </c>
      <c r="DI35" s="55">
        <f t="shared" si="11"/>
        <v>108.39785689595575</v>
      </c>
    </row>
    <row r="36" spans="1:113">
      <c r="A36" s="7" t="s">
        <v>372</v>
      </c>
      <c r="B36" s="3" t="s">
        <v>316</v>
      </c>
      <c r="C36" s="3" t="s">
        <v>373</v>
      </c>
      <c r="D36" s="4">
        <v>2836</v>
      </c>
      <c r="E36" s="5">
        <v>0</v>
      </c>
      <c r="F36" s="5">
        <v>0</v>
      </c>
      <c r="G36" s="5">
        <v>0</v>
      </c>
      <c r="H36" s="27">
        <v>0</v>
      </c>
      <c r="I36" s="27">
        <v>0</v>
      </c>
      <c r="J36" s="27">
        <v>0</v>
      </c>
      <c r="K36" s="27">
        <v>0</v>
      </c>
      <c r="L36" s="27">
        <v>64109</v>
      </c>
      <c r="M36" s="27">
        <v>94423</v>
      </c>
      <c r="N36" s="27">
        <v>0</v>
      </c>
      <c r="O36" s="27">
        <v>12282</v>
      </c>
      <c r="P36" s="27">
        <v>0</v>
      </c>
      <c r="Q36" s="27">
        <v>0</v>
      </c>
      <c r="R36" s="27">
        <v>92677</v>
      </c>
      <c r="S36" s="27">
        <v>0</v>
      </c>
      <c r="T36" s="24">
        <v>0</v>
      </c>
      <c r="U36" s="27">
        <v>278</v>
      </c>
      <c r="V36" s="5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5">
        <v>0</v>
      </c>
      <c r="AC36" s="5">
        <v>0</v>
      </c>
      <c r="AD36" s="5">
        <v>0</v>
      </c>
      <c r="AE36" s="27">
        <v>0</v>
      </c>
      <c r="AF36" s="5">
        <v>0</v>
      </c>
      <c r="AG36" s="5">
        <v>0</v>
      </c>
      <c r="AH36" s="27">
        <v>0</v>
      </c>
      <c r="AI36" s="27">
        <v>235</v>
      </c>
      <c r="AJ36" s="27">
        <v>0</v>
      </c>
      <c r="AK36" s="27">
        <v>0</v>
      </c>
      <c r="AL36" s="27">
        <v>0</v>
      </c>
      <c r="AM36" s="5">
        <v>0</v>
      </c>
      <c r="AN36" s="5">
        <v>0</v>
      </c>
      <c r="AO36" s="5">
        <v>0</v>
      </c>
      <c r="AP36" s="27">
        <v>0</v>
      </c>
      <c r="AQ36" s="5">
        <v>0</v>
      </c>
      <c r="AR36" s="5">
        <v>0</v>
      </c>
      <c r="AS36" s="5">
        <v>0</v>
      </c>
      <c r="AT36" s="27">
        <v>113171</v>
      </c>
      <c r="AU36" s="27">
        <v>0</v>
      </c>
      <c r="AV36" s="27">
        <v>308550</v>
      </c>
      <c r="AW36" s="27">
        <v>5830</v>
      </c>
      <c r="AX36" s="32">
        <v>0</v>
      </c>
      <c r="AY36" s="32">
        <v>0</v>
      </c>
      <c r="AZ36" s="32">
        <v>20</v>
      </c>
      <c r="BA36" s="32">
        <v>1</v>
      </c>
      <c r="BB36" s="27">
        <v>1</v>
      </c>
      <c r="BC36" s="27">
        <v>2300</v>
      </c>
      <c r="BD36" s="27">
        <v>4</v>
      </c>
      <c r="BE36" s="27">
        <v>26</v>
      </c>
      <c r="BF36" s="24">
        <v>60</v>
      </c>
      <c r="BG36" s="24">
        <v>0</v>
      </c>
      <c r="BH36" s="24">
        <v>2</v>
      </c>
      <c r="BI36" s="24">
        <v>162</v>
      </c>
      <c r="BJ36" s="24">
        <v>0</v>
      </c>
      <c r="BK36" s="27">
        <v>79</v>
      </c>
      <c r="BL36" s="27">
        <v>161</v>
      </c>
      <c r="BM36" s="27">
        <v>3875</v>
      </c>
      <c r="BN36" s="27">
        <v>5893</v>
      </c>
      <c r="BO36" s="27">
        <v>14745</v>
      </c>
      <c r="BP36" s="47">
        <v>0</v>
      </c>
      <c r="BQ36" s="27">
        <v>0</v>
      </c>
      <c r="BR36" s="27">
        <v>5682</v>
      </c>
      <c r="BS36" s="27">
        <v>268359</v>
      </c>
      <c r="BT36" s="36">
        <v>0</v>
      </c>
      <c r="BU36" s="39">
        <v>308250</v>
      </c>
      <c r="BV36" s="39">
        <v>308250</v>
      </c>
      <c r="BW36" s="43">
        <v>0</v>
      </c>
      <c r="BX36" s="36">
        <v>0</v>
      </c>
      <c r="BY36" s="43">
        <v>3440</v>
      </c>
      <c r="BZ36" s="5">
        <v>0</v>
      </c>
      <c r="CA36" s="5">
        <v>0</v>
      </c>
      <c r="CB36" s="6">
        <v>18030</v>
      </c>
      <c r="CC36" s="27">
        <v>0</v>
      </c>
      <c r="CD36" s="36">
        <v>18030</v>
      </c>
      <c r="CE36" s="36">
        <v>320</v>
      </c>
      <c r="CF36" s="35">
        <v>0</v>
      </c>
      <c r="CG36" s="43">
        <v>0</v>
      </c>
      <c r="CH36" s="47">
        <v>0</v>
      </c>
      <c r="CI36" s="55">
        <f t="shared" si="0"/>
        <v>992680</v>
      </c>
      <c r="CJ36" s="55">
        <f t="shared" si="12"/>
        <v>308250</v>
      </c>
      <c r="CK36" s="55">
        <f t="shared" si="13"/>
        <v>18350</v>
      </c>
      <c r="CL36" s="55">
        <f t="shared" si="14"/>
        <v>245</v>
      </c>
      <c r="CM36" s="55">
        <f t="shared" si="15"/>
        <v>1319525</v>
      </c>
      <c r="CN36" s="59">
        <f t="shared" si="16"/>
        <v>75.230101741156858</v>
      </c>
      <c r="CO36" s="59">
        <v>75.230101741156858</v>
      </c>
      <c r="CP36" s="59">
        <v>75.230101741156858</v>
      </c>
      <c r="CQ36" s="55">
        <f t="shared" si="1"/>
        <v>465.2767983074753</v>
      </c>
      <c r="CR36" s="55">
        <f t="shared" si="17"/>
        <v>1322965</v>
      </c>
      <c r="CS36" s="55">
        <f t="shared" si="2"/>
        <v>466.48977433004234</v>
      </c>
      <c r="CT36" s="55">
        <f t="shared" si="3"/>
        <v>1322965</v>
      </c>
      <c r="CU36" s="55">
        <f t="shared" si="4"/>
        <v>466.48977433004234</v>
      </c>
      <c r="CV36" s="55">
        <f t="shared" si="18"/>
        <v>62.510578279266575</v>
      </c>
      <c r="CW36" s="55">
        <f t="shared" si="5"/>
        <v>33.294428772919602</v>
      </c>
      <c r="CX36" s="55">
        <f t="shared" si="19"/>
        <v>32.67877291960508</v>
      </c>
      <c r="CY36" s="55">
        <f t="shared" si="6"/>
        <v>6.3342736248236955</v>
      </c>
      <c r="CZ36" s="55">
        <f t="shared" si="20"/>
        <v>5.1992242595204514</v>
      </c>
      <c r="DA36" s="55">
        <f t="shared" si="21"/>
        <v>108.79760225669958</v>
      </c>
      <c r="DB36" s="55">
        <f t="shared" si="7"/>
        <v>94.625881523272213</v>
      </c>
      <c r="DC36" s="55">
        <f t="shared" si="22"/>
        <v>203.42348377997178</v>
      </c>
      <c r="DD36" s="55">
        <f t="shared" si="8"/>
        <v>108.69181946403386</v>
      </c>
      <c r="DE36" s="55">
        <f t="shared" si="23"/>
        <v>4.2556417489421721</v>
      </c>
      <c r="DF36" s="55">
        <f t="shared" si="9"/>
        <v>0</v>
      </c>
      <c r="DG36" s="55">
        <f t="shared" si="10"/>
        <v>6.3575458392101556</v>
      </c>
      <c r="DH36" s="55">
        <f t="shared" si="24"/>
        <v>6.3575458392101556</v>
      </c>
      <c r="DI36" s="55">
        <f t="shared" si="11"/>
        <v>115.16220028208745</v>
      </c>
    </row>
    <row r="37" spans="1:113">
      <c r="A37" s="7" t="s">
        <v>318</v>
      </c>
      <c r="B37" s="3" t="s">
        <v>316</v>
      </c>
      <c r="C37" s="3" t="s">
        <v>319</v>
      </c>
      <c r="D37" s="4">
        <v>2028</v>
      </c>
      <c r="E37" s="5">
        <v>0</v>
      </c>
      <c r="F37" s="5">
        <v>0</v>
      </c>
      <c r="G37" s="5">
        <v>0</v>
      </c>
      <c r="H37" s="28">
        <v>47</v>
      </c>
      <c r="I37" s="28">
        <v>0</v>
      </c>
      <c r="J37" s="28">
        <v>0</v>
      </c>
      <c r="K37" s="28">
        <v>0</v>
      </c>
      <c r="L37" s="28">
        <v>36316</v>
      </c>
      <c r="M37" s="28">
        <v>65297</v>
      </c>
      <c r="N37" s="28">
        <v>0</v>
      </c>
      <c r="O37" s="28">
        <v>11074</v>
      </c>
      <c r="P37" s="28">
        <v>0</v>
      </c>
      <c r="Q37" s="28">
        <v>0</v>
      </c>
      <c r="R37" s="28">
        <v>70254</v>
      </c>
      <c r="S37" s="28">
        <v>0</v>
      </c>
      <c r="T37" s="24">
        <v>0</v>
      </c>
      <c r="U37" s="28">
        <v>2542</v>
      </c>
      <c r="V37" s="5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5">
        <v>0</v>
      </c>
      <c r="AC37" s="5">
        <v>0</v>
      </c>
      <c r="AD37" s="5">
        <v>0</v>
      </c>
      <c r="AE37" s="28">
        <v>0</v>
      </c>
      <c r="AF37" s="5">
        <v>0</v>
      </c>
      <c r="AG37" s="5">
        <v>0</v>
      </c>
      <c r="AH37" s="28">
        <v>0</v>
      </c>
      <c r="AI37" s="28">
        <v>16356</v>
      </c>
      <c r="AJ37" s="28">
        <v>0</v>
      </c>
      <c r="AK37" s="28">
        <v>0</v>
      </c>
      <c r="AL37" s="28">
        <v>2825</v>
      </c>
      <c r="AM37" s="5">
        <v>0</v>
      </c>
      <c r="AN37" s="5">
        <v>0</v>
      </c>
      <c r="AO37" s="5">
        <v>0</v>
      </c>
      <c r="AP37" s="28">
        <v>0</v>
      </c>
      <c r="AQ37" s="5">
        <v>0</v>
      </c>
      <c r="AR37" s="5">
        <v>0</v>
      </c>
      <c r="AS37" s="5">
        <v>0</v>
      </c>
      <c r="AT37" s="28">
        <v>65540</v>
      </c>
      <c r="AU37" s="28">
        <v>6970</v>
      </c>
      <c r="AV37" s="28">
        <v>210242</v>
      </c>
      <c r="AW37" s="28">
        <v>3727</v>
      </c>
      <c r="AX37" s="32">
        <v>0</v>
      </c>
      <c r="AY37" s="32">
        <v>0</v>
      </c>
      <c r="AZ37" s="32">
        <v>0</v>
      </c>
      <c r="BA37" s="32">
        <v>0</v>
      </c>
      <c r="BB37" s="28">
        <v>110</v>
      </c>
      <c r="BC37" s="28">
        <v>4026</v>
      </c>
      <c r="BD37" s="28">
        <v>840</v>
      </c>
      <c r="BE37" s="28">
        <v>0</v>
      </c>
      <c r="BF37" s="24">
        <v>0</v>
      </c>
      <c r="BG37" s="24">
        <v>0</v>
      </c>
      <c r="BH37" s="24">
        <v>0</v>
      </c>
      <c r="BI37" s="24">
        <v>31</v>
      </c>
      <c r="BJ37" s="24">
        <v>0</v>
      </c>
      <c r="BK37" s="28">
        <v>1458</v>
      </c>
      <c r="BL37" s="28">
        <v>0</v>
      </c>
      <c r="BM37" s="28">
        <v>6913</v>
      </c>
      <c r="BN37" s="28">
        <v>7761</v>
      </c>
      <c r="BO37" s="28">
        <v>28135</v>
      </c>
      <c r="BP37" s="47">
        <v>0</v>
      </c>
      <c r="BQ37" s="28">
        <v>13412</v>
      </c>
      <c r="BR37" s="28">
        <v>11472</v>
      </c>
      <c r="BS37" s="28">
        <v>107103</v>
      </c>
      <c r="BT37" s="36">
        <v>0</v>
      </c>
      <c r="BU37" s="39">
        <v>184564</v>
      </c>
      <c r="BV37" s="39">
        <v>184564</v>
      </c>
      <c r="BW37" s="43">
        <v>0</v>
      </c>
      <c r="BX37" s="36">
        <v>0</v>
      </c>
      <c r="BY37" s="43">
        <v>17507</v>
      </c>
      <c r="BZ37" s="5">
        <v>0</v>
      </c>
      <c r="CA37" s="5">
        <v>0</v>
      </c>
      <c r="CB37" s="6">
        <v>10773</v>
      </c>
      <c r="CC37" s="28">
        <v>10773</v>
      </c>
      <c r="CD37" s="36">
        <v>0</v>
      </c>
      <c r="CE37" s="36">
        <v>418</v>
      </c>
      <c r="CF37" s="35">
        <v>0</v>
      </c>
      <c r="CG37" s="43">
        <v>0</v>
      </c>
      <c r="CH37" s="47">
        <v>0</v>
      </c>
      <c r="CI37" s="55">
        <f t="shared" si="0"/>
        <v>683193</v>
      </c>
      <c r="CJ37" s="55">
        <f t="shared" si="12"/>
        <v>184564</v>
      </c>
      <c r="CK37" s="55">
        <f t="shared" si="13"/>
        <v>418</v>
      </c>
      <c r="CL37" s="55">
        <f t="shared" si="14"/>
        <v>31</v>
      </c>
      <c r="CM37" s="55">
        <f t="shared" si="15"/>
        <v>868206</v>
      </c>
      <c r="CN37" s="59">
        <f t="shared" si="16"/>
        <v>78.690195644812405</v>
      </c>
      <c r="CO37" s="59">
        <v>78.690195644812405</v>
      </c>
      <c r="CP37" s="59">
        <v>78.690195644812405</v>
      </c>
      <c r="CQ37" s="55">
        <f t="shared" si="1"/>
        <v>428.10946745562131</v>
      </c>
      <c r="CR37" s="55">
        <f t="shared" si="17"/>
        <v>885713</v>
      </c>
      <c r="CS37" s="55">
        <f t="shared" si="2"/>
        <v>436.74211045364893</v>
      </c>
      <c r="CT37" s="55">
        <f t="shared" si="3"/>
        <v>885713</v>
      </c>
      <c r="CU37" s="55">
        <f t="shared" si="4"/>
        <v>436.74211045364893</v>
      </c>
      <c r="CV37" s="55">
        <f t="shared" si="18"/>
        <v>50.22485207100592</v>
      </c>
      <c r="CW37" s="55">
        <f t="shared" si="5"/>
        <v>38.811143984220905</v>
      </c>
      <c r="CX37" s="55">
        <f t="shared" si="19"/>
        <v>38.078895463510847</v>
      </c>
      <c r="CY37" s="55">
        <f t="shared" si="6"/>
        <v>11.117357001972387</v>
      </c>
      <c r="CZ37" s="55">
        <f t="shared" si="20"/>
        <v>13.873274161735701</v>
      </c>
      <c r="DA37" s="55">
        <f t="shared" si="21"/>
        <v>103.66962524654832</v>
      </c>
      <c r="DB37" s="55">
        <f t="shared" si="7"/>
        <v>52.812130177514796</v>
      </c>
      <c r="DC37" s="55">
        <f t="shared" si="22"/>
        <v>156.48175542406312</v>
      </c>
      <c r="DD37" s="55">
        <f t="shared" si="8"/>
        <v>91.00788954635108</v>
      </c>
      <c r="DE37" s="55">
        <f t="shared" si="23"/>
        <v>9.2751479289940821</v>
      </c>
      <c r="DF37" s="55">
        <f t="shared" si="9"/>
        <v>5.3121301775147929</v>
      </c>
      <c r="DG37" s="55">
        <f t="shared" si="10"/>
        <v>0</v>
      </c>
      <c r="DH37" s="55">
        <f t="shared" si="24"/>
        <v>5.3121301775147929</v>
      </c>
      <c r="DI37" s="55">
        <f t="shared" si="11"/>
        <v>91.214003944773182</v>
      </c>
    </row>
    <row r="38" spans="1:113">
      <c r="A38" s="7" t="s">
        <v>398</v>
      </c>
      <c r="B38" s="3" t="s">
        <v>316</v>
      </c>
      <c r="C38" s="3" t="s">
        <v>399</v>
      </c>
      <c r="D38" s="4">
        <v>696</v>
      </c>
      <c r="E38" s="5">
        <v>0</v>
      </c>
      <c r="F38" s="5">
        <v>0</v>
      </c>
      <c r="G38" s="5">
        <v>0</v>
      </c>
      <c r="H38" s="27">
        <v>0</v>
      </c>
      <c r="I38" s="27">
        <v>0</v>
      </c>
      <c r="J38" s="27">
        <v>0</v>
      </c>
      <c r="K38" s="27">
        <v>0</v>
      </c>
      <c r="L38" s="27">
        <v>8714</v>
      </c>
      <c r="M38" s="27">
        <v>26745</v>
      </c>
      <c r="N38" s="27">
        <v>0</v>
      </c>
      <c r="O38" s="27">
        <v>0</v>
      </c>
      <c r="P38" s="27">
        <v>0</v>
      </c>
      <c r="Q38" s="27">
        <v>0</v>
      </c>
      <c r="R38" s="27">
        <v>27842</v>
      </c>
      <c r="S38" s="27">
        <v>0</v>
      </c>
      <c r="T38" s="24">
        <v>0</v>
      </c>
      <c r="U38" s="27">
        <v>0</v>
      </c>
      <c r="V38" s="5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5">
        <v>0</v>
      </c>
      <c r="AC38" s="5">
        <v>0</v>
      </c>
      <c r="AD38" s="5">
        <v>0</v>
      </c>
      <c r="AE38" s="27">
        <v>0</v>
      </c>
      <c r="AF38" s="5">
        <v>0</v>
      </c>
      <c r="AG38" s="5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5">
        <v>0</v>
      </c>
      <c r="AN38" s="5">
        <v>0</v>
      </c>
      <c r="AO38" s="5">
        <v>0</v>
      </c>
      <c r="AP38" s="27">
        <v>10624</v>
      </c>
      <c r="AQ38" s="5">
        <v>0</v>
      </c>
      <c r="AR38" s="5">
        <v>0</v>
      </c>
      <c r="AS38" s="5">
        <v>0</v>
      </c>
      <c r="AT38" s="27">
        <v>14029</v>
      </c>
      <c r="AU38" s="27">
        <v>0</v>
      </c>
      <c r="AV38" s="27">
        <v>60732</v>
      </c>
      <c r="AW38" s="27">
        <v>0</v>
      </c>
      <c r="AX38" s="32">
        <v>0</v>
      </c>
      <c r="AY38" s="32">
        <v>0</v>
      </c>
      <c r="AZ38" s="32">
        <v>0</v>
      </c>
      <c r="BA38" s="32">
        <v>0</v>
      </c>
      <c r="BB38" s="27">
        <v>10</v>
      </c>
      <c r="BC38" s="27">
        <v>549</v>
      </c>
      <c r="BD38" s="27">
        <v>250</v>
      </c>
      <c r="BE38" s="27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20</v>
      </c>
      <c r="BK38" s="27">
        <v>117</v>
      </c>
      <c r="BL38" s="27">
        <v>0</v>
      </c>
      <c r="BM38" s="27">
        <v>378</v>
      </c>
      <c r="BN38" s="27">
        <v>720</v>
      </c>
      <c r="BO38" s="27">
        <v>0</v>
      </c>
      <c r="BP38" s="47">
        <v>0</v>
      </c>
      <c r="BQ38" s="27">
        <v>0</v>
      </c>
      <c r="BR38" s="27">
        <v>812</v>
      </c>
      <c r="BS38" s="27">
        <v>13204</v>
      </c>
      <c r="BT38" s="36">
        <v>0</v>
      </c>
      <c r="BU38" s="39">
        <v>69950</v>
      </c>
      <c r="BV38" s="39">
        <v>69950</v>
      </c>
      <c r="BW38" s="43">
        <v>0</v>
      </c>
      <c r="BX38" s="36">
        <v>0</v>
      </c>
      <c r="BY38" s="43">
        <v>13596</v>
      </c>
      <c r="BZ38" s="5">
        <v>0</v>
      </c>
      <c r="CA38" s="5">
        <v>0</v>
      </c>
      <c r="CB38" s="6">
        <v>7926</v>
      </c>
      <c r="CC38" s="27">
        <v>771</v>
      </c>
      <c r="CD38" s="36">
        <v>7926</v>
      </c>
      <c r="CE38" s="36">
        <v>0</v>
      </c>
      <c r="CF38" s="35">
        <v>0</v>
      </c>
      <c r="CG38" s="43">
        <v>0</v>
      </c>
      <c r="CH38" s="47">
        <v>0</v>
      </c>
      <c r="CI38" s="55">
        <f t="shared" si="0"/>
        <v>165497</v>
      </c>
      <c r="CJ38" s="55">
        <f t="shared" si="12"/>
        <v>69950</v>
      </c>
      <c r="CK38" s="55">
        <f t="shared" si="13"/>
        <v>7926</v>
      </c>
      <c r="CL38" s="55">
        <f t="shared" si="14"/>
        <v>20</v>
      </c>
      <c r="CM38" s="55">
        <f t="shared" si="15"/>
        <v>243393</v>
      </c>
      <c r="CN38" s="59">
        <f t="shared" si="16"/>
        <v>67.995792812447363</v>
      </c>
      <c r="CO38" s="59">
        <v>67.995792812447363</v>
      </c>
      <c r="CP38" s="59">
        <v>67.995792812447363</v>
      </c>
      <c r="CQ38" s="55">
        <f t="shared" si="1"/>
        <v>349.70258620689657</v>
      </c>
      <c r="CR38" s="55">
        <f t="shared" si="17"/>
        <v>256989</v>
      </c>
      <c r="CS38" s="55">
        <f t="shared" si="2"/>
        <v>369.23706896551727</v>
      </c>
      <c r="CT38" s="55">
        <f t="shared" si="3"/>
        <v>256989</v>
      </c>
      <c r="CU38" s="55">
        <f t="shared" si="4"/>
        <v>369.23706896551727</v>
      </c>
      <c r="CV38" s="55">
        <f t="shared" si="18"/>
        <v>32.676724137931032</v>
      </c>
      <c r="CW38" s="55">
        <f t="shared" si="5"/>
        <v>38.426724137931032</v>
      </c>
      <c r="CX38" s="55">
        <f t="shared" si="19"/>
        <v>40.002873563218394</v>
      </c>
      <c r="CY38" s="55">
        <f t="shared" si="6"/>
        <v>1.1666666666666667</v>
      </c>
      <c r="CZ38" s="55">
        <f t="shared" si="20"/>
        <v>0</v>
      </c>
      <c r="DA38" s="55">
        <f t="shared" si="21"/>
        <v>87.258620689655174</v>
      </c>
      <c r="DB38" s="55">
        <f t="shared" si="7"/>
        <v>18.971264367816094</v>
      </c>
      <c r="DC38" s="55">
        <f t="shared" si="22"/>
        <v>106.22988505747126</v>
      </c>
      <c r="DD38" s="55">
        <f t="shared" si="8"/>
        <v>100.50287356321839</v>
      </c>
      <c r="DE38" s="55">
        <f t="shared" si="23"/>
        <v>2.3807471264367814</v>
      </c>
      <c r="DF38" s="55">
        <f t="shared" si="9"/>
        <v>1.1077586206896552</v>
      </c>
      <c r="DG38" s="55">
        <f t="shared" si="10"/>
        <v>11.387931034482758</v>
      </c>
      <c r="DH38" s="55">
        <f t="shared" si="24"/>
        <v>12.495689655172413</v>
      </c>
      <c r="DI38" s="55">
        <f t="shared" si="11"/>
        <v>111.89080459770115</v>
      </c>
    </row>
    <row r="39" spans="1:113">
      <c r="A39" s="7" t="s">
        <v>396</v>
      </c>
      <c r="B39" s="3" t="s">
        <v>316</v>
      </c>
      <c r="C39" s="3" t="s">
        <v>397</v>
      </c>
      <c r="D39" s="4">
        <v>6333</v>
      </c>
      <c r="E39" s="5">
        <v>0</v>
      </c>
      <c r="F39" s="5">
        <v>0</v>
      </c>
      <c r="G39" s="5">
        <v>0</v>
      </c>
      <c r="H39" s="28">
        <v>127</v>
      </c>
      <c r="I39" s="28">
        <v>0</v>
      </c>
      <c r="J39" s="28">
        <v>0</v>
      </c>
      <c r="K39" s="28">
        <v>0</v>
      </c>
      <c r="L39" s="28">
        <v>156580</v>
      </c>
      <c r="M39" s="28">
        <v>183940</v>
      </c>
      <c r="N39" s="28">
        <v>1485</v>
      </c>
      <c r="O39" s="28">
        <v>29369</v>
      </c>
      <c r="P39" s="28">
        <v>0</v>
      </c>
      <c r="Q39" s="28">
        <v>0</v>
      </c>
      <c r="R39" s="28">
        <v>234681</v>
      </c>
      <c r="S39" s="28">
        <v>420</v>
      </c>
      <c r="T39" s="24">
        <v>0</v>
      </c>
      <c r="U39" s="28">
        <v>3720</v>
      </c>
      <c r="V39" s="5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4">
        <v>1770</v>
      </c>
      <c r="AC39" s="4">
        <v>50</v>
      </c>
      <c r="AD39" s="5">
        <v>0</v>
      </c>
      <c r="AE39" s="28">
        <v>0</v>
      </c>
      <c r="AF39" s="5">
        <v>0</v>
      </c>
      <c r="AG39" s="5">
        <v>0</v>
      </c>
      <c r="AH39" s="28">
        <v>0</v>
      </c>
      <c r="AI39" s="28">
        <v>82680</v>
      </c>
      <c r="AJ39" s="28">
        <v>0</v>
      </c>
      <c r="AK39" s="28">
        <v>0</v>
      </c>
      <c r="AL39" s="28">
        <v>0</v>
      </c>
      <c r="AM39" s="4">
        <v>400</v>
      </c>
      <c r="AN39" s="4">
        <v>71</v>
      </c>
      <c r="AO39" s="5">
        <v>0</v>
      </c>
      <c r="AP39" s="28">
        <v>0</v>
      </c>
      <c r="AQ39" s="5">
        <v>0</v>
      </c>
      <c r="AR39" s="5">
        <v>0</v>
      </c>
      <c r="AS39" s="5">
        <v>0</v>
      </c>
      <c r="AT39" s="28">
        <v>242700</v>
      </c>
      <c r="AU39" s="28">
        <v>0</v>
      </c>
      <c r="AV39" s="28">
        <v>452940</v>
      </c>
      <c r="AW39" s="28">
        <v>19005</v>
      </c>
      <c r="AX39" s="32">
        <v>60</v>
      </c>
      <c r="AY39" s="32">
        <v>0</v>
      </c>
      <c r="AZ39" s="32">
        <v>0</v>
      </c>
      <c r="BA39" s="32">
        <v>70</v>
      </c>
      <c r="BB39" s="28">
        <v>18</v>
      </c>
      <c r="BC39" s="28">
        <v>10460</v>
      </c>
      <c r="BD39" s="28">
        <v>2580</v>
      </c>
      <c r="BE39" s="28">
        <v>840</v>
      </c>
      <c r="BF39" s="24">
        <v>2215</v>
      </c>
      <c r="BG39" s="24">
        <v>0</v>
      </c>
      <c r="BH39" s="24">
        <v>90</v>
      </c>
      <c r="BI39" s="24">
        <v>319</v>
      </c>
      <c r="BJ39" s="24">
        <v>0</v>
      </c>
      <c r="BK39" s="28">
        <v>1995</v>
      </c>
      <c r="BL39" s="28">
        <v>469</v>
      </c>
      <c r="BM39" s="28">
        <v>8765</v>
      </c>
      <c r="BN39" s="28">
        <v>18210</v>
      </c>
      <c r="BO39" s="28">
        <v>60780</v>
      </c>
      <c r="BP39" s="47">
        <v>0</v>
      </c>
      <c r="BQ39" s="28">
        <v>0</v>
      </c>
      <c r="BR39" s="28">
        <v>38490</v>
      </c>
      <c r="BS39" s="28">
        <v>313910</v>
      </c>
      <c r="BT39" s="36">
        <v>0</v>
      </c>
      <c r="BU39" s="39">
        <v>1029580</v>
      </c>
      <c r="BV39" s="39">
        <v>1029580</v>
      </c>
      <c r="BW39" s="43">
        <v>0</v>
      </c>
      <c r="BX39" s="36">
        <v>0</v>
      </c>
      <c r="BY39" s="43">
        <v>72180</v>
      </c>
      <c r="BZ39" s="5">
        <v>0</v>
      </c>
      <c r="CA39" s="5">
        <v>0</v>
      </c>
      <c r="CB39" s="6">
        <v>37640</v>
      </c>
      <c r="CC39" s="28">
        <v>0</v>
      </c>
      <c r="CD39" s="36">
        <v>40380</v>
      </c>
      <c r="CE39" s="36">
        <v>1660</v>
      </c>
      <c r="CF39" s="35">
        <v>0</v>
      </c>
      <c r="CG39" s="43">
        <v>0</v>
      </c>
      <c r="CH39" s="47">
        <v>0</v>
      </c>
      <c r="CI39" s="55">
        <f t="shared" si="0"/>
        <v>1864164</v>
      </c>
      <c r="CJ39" s="55">
        <f t="shared" si="12"/>
        <v>1029580</v>
      </c>
      <c r="CK39" s="55">
        <f t="shared" si="13"/>
        <v>42040</v>
      </c>
      <c r="CL39" s="55">
        <f t="shared" si="14"/>
        <v>2754</v>
      </c>
      <c r="CM39" s="55">
        <f t="shared" si="15"/>
        <v>2938538</v>
      </c>
      <c r="CN39" s="59">
        <f t="shared" si="16"/>
        <v>63.438485396479471</v>
      </c>
      <c r="CO39" s="59">
        <v>63.438485396479471</v>
      </c>
      <c r="CP39" s="59">
        <v>63.438485396479471</v>
      </c>
      <c r="CQ39" s="55">
        <f t="shared" si="1"/>
        <v>464.00410547923576</v>
      </c>
      <c r="CR39" s="55">
        <f t="shared" si="17"/>
        <v>3010718</v>
      </c>
      <c r="CS39" s="55">
        <f t="shared" si="2"/>
        <v>475.4015474498658</v>
      </c>
      <c r="CT39" s="55">
        <f t="shared" si="3"/>
        <v>3010718</v>
      </c>
      <c r="CU39" s="55">
        <f t="shared" si="4"/>
        <v>475.4015474498658</v>
      </c>
      <c r="CV39" s="55">
        <f t="shared" si="18"/>
        <v>63.047528817306173</v>
      </c>
      <c r="CW39" s="55">
        <f t="shared" si="5"/>
        <v>29.044686562450654</v>
      </c>
      <c r="CX39" s="55">
        <f t="shared" si="19"/>
        <v>37.056845097110376</v>
      </c>
      <c r="CY39" s="55">
        <f t="shared" si="6"/>
        <v>10.715142902258014</v>
      </c>
      <c r="CZ39" s="55">
        <f t="shared" si="20"/>
        <v>9.8318332543818094</v>
      </c>
      <c r="DA39" s="55">
        <f t="shared" si="21"/>
        <v>71.520606347702511</v>
      </c>
      <c r="DB39" s="55">
        <f t="shared" si="7"/>
        <v>49.567345649771042</v>
      </c>
      <c r="DC39" s="55">
        <f t="shared" si="22"/>
        <v>121.08795199747355</v>
      </c>
      <c r="DD39" s="55">
        <f t="shared" si="8"/>
        <v>162.57381967471972</v>
      </c>
      <c r="DE39" s="55">
        <f t="shared" si="23"/>
        <v>5.9139428390967943</v>
      </c>
      <c r="DF39" s="55">
        <f t="shared" si="9"/>
        <v>0</v>
      </c>
      <c r="DG39" s="55">
        <f t="shared" si="10"/>
        <v>6.3761250592136429</v>
      </c>
      <c r="DH39" s="55">
        <f t="shared" si="24"/>
        <v>6.3761250592136429</v>
      </c>
      <c r="DI39" s="55">
        <f t="shared" si="11"/>
        <v>169.2120637928312</v>
      </c>
    </row>
    <row r="40" spans="1:113">
      <c r="A40" s="7" t="s">
        <v>428</v>
      </c>
      <c r="B40" s="3" t="s">
        <v>316</v>
      </c>
      <c r="C40" s="3" t="s">
        <v>429</v>
      </c>
      <c r="D40" s="4">
        <v>94582</v>
      </c>
      <c r="E40" s="5">
        <v>0</v>
      </c>
      <c r="F40" s="5">
        <v>0</v>
      </c>
      <c r="G40" s="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3473660</v>
      </c>
      <c r="M40" s="27">
        <v>675490</v>
      </c>
      <c r="N40" s="27">
        <v>2835720</v>
      </c>
      <c r="O40" s="27">
        <v>51810</v>
      </c>
      <c r="P40" s="27">
        <v>2604168</v>
      </c>
      <c r="Q40" s="27">
        <v>0</v>
      </c>
      <c r="R40" s="27">
        <v>3479433</v>
      </c>
      <c r="S40" s="27">
        <v>0</v>
      </c>
      <c r="T40" s="24">
        <v>0</v>
      </c>
      <c r="U40" s="27">
        <v>18976</v>
      </c>
      <c r="V40" s="5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15204</v>
      </c>
      <c r="AB40" s="5">
        <v>0</v>
      </c>
      <c r="AC40" s="5">
        <v>0</v>
      </c>
      <c r="AD40" s="5">
        <v>0</v>
      </c>
      <c r="AE40" s="27">
        <v>0</v>
      </c>
      <c r="AF40" s="5">
        <v>0</v>
      </c>
      <c r="AG40" s="5">
        <v>0</v>
      </c>
      <c r="AH40" s="27">
        <v>0</v>
      </c>
      <c r="AI40" s="27">
        <v>0</v>
      </c>
      <c r="AJ40" s="27">
        <v>0</v>
      </c>
      <c r="AK40" s="27">
        <v>30890</v>
      </c>
      <c r="AL40" s="27">
        <v>34840</v>
      </c>
      <c r="AM40" s="5">
        <v>0</v>
      </c>
      <c r="AN40" s="5">
        <v>0</v>
      </c>
      <c r="AO40" s="5">
        <v>0</v>
      </c>
      <c r="AP40" s="27">
        <v>193388</v>
      </c>
      <c r="AQ40" s="5">
        <v>0</v>
      </c>
      <c r="AR40" s="5">
        <v>0</v>
      </c>
      <c r="AS40" s="5">
        <v>0</v>
      </c>
      <c r="AT40" s="27">
        <v>5481545</v>
      </c>
      <c r="AU40" s="27">
        <v>8730</v>
      </c>
      <c r="AV40" s="27">
        <v>7478799</v>
      </c>
      <c r="AW40" s="27">
        <v>120745</v>
      </c>
      <c r="AX40" s="32">
        <v>0</v>
      </c>
      <c r="AY40" s="32">
        <v>0</v>
      </c>
      <c r="AZ40" s="32">
        <v>0</v>
      </c>
      <c r="BA40" s="32">
        <v>0</v>
      </c>
      <c r="BB40" s="27">
        <v>3343</v>
      </c>
      <c r="BC40" s="27">
        <v>115459</v>
      </c>
      <c r="BD40" s="27">
        <v>28497</v>
      </c>
      <c r="BE40" s="27">
        <v>6850</v>
      </c>
      <c r="BF40" s="24">
        <v>2006</v>
      </c>
      <c r="BG40" s="24">
        <v>0</v>
      </c>
      <c r="BH40" s="24">
        <v>0</v>
      </c>
      <c r="BI40" s="24">
        <v>0</v>
      </c>
      <c r="BJ40" s="24">
        <v>6766</v>
      </c>
      <c r="BK40" s="27">
        <v>21152</v>
      </c>
      <c r="BL40" s="27">
        <v>0</v>
      </c>
      <c r="BM40" s="27">
        <v>132914</v>
      </c>
      <c r="BN40" s="27">
        <v>98669</v>
      </c>
      <c r="BO40" s="27">
        <v>3561890</v>
      </c>
      <c r="BP40" s="47">
        <v>0</v>
      </c>
      <c r="BQ40" s="27">
        <v>11743</v>
      </c>
      <c r="BR40" s="27">
        <v>269430</v>
      </c>
      <c r="BS40" s="27">
        <v>6266952</v>
      </c>
      <c r="BT40" s="36">
        <v>0</v>
      </c>
      <c r="BU40" s="39">
        <v>18950506</v>
      </c>
      <c r="BV40" s="39">
        <v>18950506</v>
      </c>
      <c r="BW40" s="43">
        <v>0</v>
      </c>
      <c r="BX40" s="36">
        <v>0</v>
      </c>
      <c r="BY40" s="43">
        <v>7428709</v>
      </c>
      <c r="BZ40" s="5">
        <v>0</v>
      </c>
      <c r="CA40" s="5">
        <v>0</v>
      </c>
      <c r="CB40" s="6">
        <v>625903</v>
      </c>
      <c r="CC40" s="27">
        <v>625903</v>
      </c>
      <c r="CD40" s="36">
        <v>642606</v>
      </c>
      <c r="CE40" s="36">
        <v>5440</v>
      </c>
      <c r="CF40" s="35">
        <v>0</v>
      </c>
      <c r="CG40" s="43">
        <v>0</v>
      </c>
      <c r="CH40" s="47">
        <v>2634940</v>
      </c>
      <c r="CI40" s="55">
        <f t="shared" si="0"/>
        <v>37646200</v>
      </c>
      <c r="CJ40" s="55">
        <f t="shared" si="12"/>
        <v>18950506</v>
      </c>
      <c r="CK40" s="55">
        <f t="shared" si="13"/>
        <v>648046</v>
      </c>
      <c r="CL40" s="55">
        <f t="shared" si="14"/>
        <v>8772</v>
      </c>
      <c r="CM40" s="55">
        <f t="shared" si="15"/>
        <v>57253524</v>
      </c>
      <c r="CN40" s="59">
        <f t="shared" si="16"/>
        <v>65.753507155297555</v>
      </c>
      <c r="CO40" s="59">
        <v>65.753507155297555</v>
      </c>
      <c r="CP40" s="59">
        <v>65.753507155297555</v>
      </c>
      <c r="CQ40" s="55">
        <f t="shared" si="1"/>
        <v>605.33213507855612</v>
      </c>
      <c r="CR40" s="55">
        <f t="shared" si="17"/>
        <v>64682233</v>
      </c>
      <c r="CS40" s="55">
        <f t="shared" si="2"/>
        <v>683.87465902603037</v>
      </c>
      <c r="CT40" s="55">
        <f t="shared" si="3"/>
        <v>67317173</v>
      </c>
      <c r="CU40" s="55">
        <f t="shared" si="4"/>
        <v>711.73344822482079</v>
      </c>
      <c r="CV40" s="55">
        <f t="shared" si="18"/>
        <v>94.681916220845409</v>
      </c>
      <c r="CW40" s="55">
        <f t="shared" si="5"/>
        <v>7.2660019876932189</v>
      </c>
      <c r="CX40" s="55">
        <f t="shared" si="19"/>
        <v>36.879776278784547</v>
      </c>
      <c r="CY40" s="55">
        <f t="shared" si="6"/>
        <v>3.3964179230720433</v>
      </c>
      <c r="CZ40" s="55">
        <f t="shared" si="20"/>
        <v>67.640883043285186</v>
      </c>
      <c r="DA40" s="55">
        <f t="shared" si="21"/>
        <v>79.072117316191239</v>
      </c>
      <c r="DB40" s="55">
        <f t="shared" si="7"/>
        <v>66.259457402042671</v>
      </c>
      <c r="DC40" s="55">
        <f t="shared" si="22"/>
        <v>145.33157471823392</v>
      </c>
      <c r="DD40" s="55">
        <f t="shared" si="8"/>
        <v>200.36059715379247</v>
      </c>
      <c r="DE40" s="55">
        <f t="shared" si="23"/>
        <v>3.8653126387684762</v>
      </c>
      <c r="DF40" s="55">
        <f t="shared" si="9"/>
        <v>6.6175699393119194</v>
      </c>
      <c r="DG40" s="55">
        <f t="shared" si="10"/>
        <v>6.7941680235139881</v>
      </c>
      <c r="DH40" s="55">
        <f t="shared" si="24"/>
        <v>13.411737962825907</v>
      </c>
      <c r="DI40" s="55">
        <f t="shared" si="11"/>
        <v>207.21228140661015</v>
      </c>
    </row>
    <row r="41" spans="1:113">
      <c r="A41" s="7" t="s">
        <v>315</v>
      </c>
      <c r="B41" s="3" t="s">
        <v>316</v>
      </c>
      <c r="C41" s="3" t="s">
        <v>317</v>
      </c>
      <c r="D41" s="4">
        <v>2829</v>
      </c>
      <c r="E41" s="5">
        <v>0</v>
      </c>
      <c r="F41" s="5">
        <v>0</v>
      </c>
      <c r="G41" s="5">
        <v>0</v>
      </c>
      <c r="H41" s="27">
        <v>0</v>
      </c>
      <c r="I41" s="27">
        <v>0</v>
      </c>
      <c r="J41" s="27">
        <v>0</v>
      </c>
      <c r="K41" s="27">
        <v>0</v>
      </c>
      <c r="L41" s="27">
        <v>31820</v>
      </c>
      <c r="M41" s="27">
        <v>5062</v>
      </c>
      <c r="N41" s="27">
        <v>0</v>
      </c>
      <c r="O41" s="27">
        <v>0</v>
      </c>
      <c r="P41" s="27">
        <v>87162</v>
      </c>
      <c r="Q41" s="27">
        <v>0</v>
      </c>
      <c r="R41" s="27">
        <v>28880</v>
      </c>
      <c r="S41" s="27">
        <v>0</v>
      </c>
      <c r="T41" s="24">
        <v>0</v>
      </c>
      <c r="U41" s="27">
        <v>0</v>
      </c>
      <c r="V41" s="5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96</v>
      </c>
      <c r="AB41" s="5">
        <v>0</v>
      </c>
      <c r="AC41" s="5">
        <v>0</v>
      </c>
      <c r="AD41" s="5">
        <v>0</v>
      </c>
      <c r="AE41" s="27">
        <v>0</v>
      </c>
      <c r="AF41" s="5">
        <v>0</v>
      </c>
      <c r="AG41" s="5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5">
        <v>0</v>
      </c>
      <c r="AN41" s="5">
        <v>0</v>
      </c>
      <c r="AO41" s="5">
        <v>0</v>
      </c>
      <c r="AP41" s="27">
        <v>0</v>
      </c>
      <c r="AQ41" s="5">
        <v>0</v>
      </c>
      <c r="AR41" s="5">
        <v>0</v>
      </c>
      <c r="AS41" s="5">
        <v>0</v>
      </c>
      <c r="AT41" s="27">
        <v>102293</v>
      </c>
      <c r="AU41" s="27">
        <v>0</v>
      </c>
      <c r="AV41" s="27">
        <v>0</v>
      </c>
      <c r="AW41" s="27">
        <v>30700</v>
      </c>
      <c r="AX41" s="32">
        <v>0</v>
      </c>
      <c r="AY41" s="32">
        <v>0</v>
      </c>
      <c r="AZ41" s="32">
        <v>0</v>
      </c>
      <c r="BA41" s="32">
        <v>0</v>
      </c>
      <c r="BB41" s="27">
        <v>0</v>
      </c>
      <c r="BC41" s="27">
        <v>0</v>
      </c>
      <c r="BD41" s="27">
        <v>0</v>
      </c>
      <c r="BE41" s="27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175380</v>
      </c>
      <c r="BP41" s="47">
        <v>0</v>
      </c>
      <c r="BQ41" s="27">
        <v>0</v>
      </c>
      <c r="BR41" s="27">
        <v>0</v>
      </c>
      <c r="BS41" s="27">
        <v>38020</v>
      </c>
      <c r="BT41" s="36">
        <v>0</v>
      </c>
      <c r="BU41" s="39">
        <v>1149464</v>
      </c>
      <c r="BV41" s="39">
        <v>1149464</v>
      </c>
      <c r="BW41" s="43">
        <v>0</v>
      </c>
      <c r="BX41" s="36">
        <v>0</v>
      </c>
      <c r="BY41" s="43">
        <v>11575</v>
      </c>
      <c r="BZ41" s="5">
        <v>0</v>
      </c>
      <c r="CA41" s="5">
        <v>0</v>
      </c>
      <c r="CB41" s="6">
        <v>4750</v>
      </c>
      <c r="CC41" s="27">
        <v>0</v>
      </c>
      <c r="CD41" s="36">
        <v>4750</v>
      </c>
      <c r="CE41" s="36">
        <v>40</v>
      </c>
      <c r="CF41" s="35">
        <v>0</v>
      </c>
      <c r="CG41" s="43">
        <v>0</v>
      </c>
      <c r="CH41" s="47">
        <v>0</v>
      </c>
      <c r="CI41" s="55">
        <f t="shared" si="0"/>
        <v>499413</v>
      </c>
      <c r="CJ41" s="55">
        <f t="shared" si="12"/>
        <v>1149464</v>
      </c>
      <c r="CK41" s="55">
        <f t="shared" si="13"/>
        <v>4790</v>
      </c>
      <c r="CL41" s="55">
        <f t="shared" si="14"/>
        <v>0</v>
      </c>
      <c r="CM41" s="55">
        <f t="shared" si="15"/>
        <v>1653667</v>
      </c>
      <c r="CN41" s="59">
        <f t="shared" si="16"/>
        <v>30.200336585298011</v>
      </c>
      <c r="CO41" s="59">
        <v>30.200336585298011</v>
      </c>
      <c r="CP41" s="59">
        <v>30.200336585298011</v>
      </c>
      <c r="CQ41" s="55">
        <f t="shared" si="1"/>
        <v>584.54118062919758</v>
      </c>
      <c r="CR41" s="55">
        <f t="shared" si="17"/>
        <v>1665242</v>
      </c>
      <c r="CS41" s="55">
        <f t="shared" si="2"/>
        <v>588.63273241428067</v>
      </c>
      <c r="CT41" s="55">
        <f t="shared" si="3"/>
        <v>1665242</v>
      </c>
      <c r="CU41" s="55">
        <f t="shared" si="4"/>
        <v>588.63273241428067</v>
      </c>
      <c r="CV41" s="55">
        <f t="shared" si="18"/>
        <v>47.40650406504065</v>
      </c>
      <c r="CW41" s="55">
        <f t="shared" si="5"/>
        <v>1.7893248497702368</v>
      </c>
      <c r="CX41" s="55">
        <f t="shared" si="19"/>
        <v>10.208554259455639</v>
      </c>
      <c r="CY41" s="55">
        <f t="shared" si="6"/>
        <v>0</v>
      </c>
      <c r="CZ41" s="55">
        <f t="shared" si="20"/>
        <v>61.993637327677625</v>
      </c>
      <c r="DA41" s="55">
        <f t="shared" si="21"/>
        <v>0</v>
      </c>
      <c r="DB41" s="55">
        <f t="shared" si="7"/>
        <v>13.439377872039589</v>
      </c>
      <c r="DC41" s="55">
        <f t="shared" si="22"/>
        <v>13.439377872039589</v>
      </c>
      <c r="DD41" s="55">
        <f t="shared" si="8"/>
        <v>406.31459879816191</v>
      </c>
      <c r="DE41" s="55">
        <f t="shared" si="23"/>
        <v>3.3934252386002124E-2</v>
      </c>
      <c r="DF41" s="55">
        <f t="shared" si="9"/>
        <v>0</v>
      </c>
      <c r="DG41" s="55">
        <f t="shared" si="10"/>
        <v>1.67903852951573</v>
      </c>
      <c r="DH41" s="55">
        <f t="shared" si="24"/>
        <v>1.67903852951573</v>
      </c>
      <c r="DI41" s="55">
        <f t="shared" si="11"/>
        <v>408.00777659950512</v>
      </c>
    </row>
    <row r="42" spans="1:113">
      <c r="A42" s="7" t="s">
        <v>461</v>
      </c>
      <c r="B42" s="3" t="s">
        <v>316</v>
      </c>
      <c r="C42" s="3" t="s">
        <v>462</v>
      </c>
      <c r="D42" s="4">
        <v>1022</v>
      </c>
      <c r="E42" s="5">
        <v>0</v>
      </c>
      <c r="F42" s="5">
        <v>0</v>
      </c>
      <c r="G42" s="5">
        <v>0</v>
      </c>
      <c r="H42" s="28">
        <v>21</v>
      </c>
      <c r="I42" s="28">
        <v>0</v>
      </c>
      <c r="J42" s="28">
        <v>0</v>
      </c>
      <c r="K42" s="28">
        <v>0</v>
      </c>
      <c r="L42" s="28">
        <v>15942</v>
      </c>
      <c r="M42" s="28">
        <v>28666</v>
      </c>
      <c r="N42" s="28">
        <v>0</v>
      </c>
      <c r="O42" s="28">
        <v>4862</v>
      </c>
      <c r="P42" s="28">
        <v>0</v>
      </c>
      <c r="Q42" s="28">
        <v>0</v>
      </c>
      <c r="R42" s="28">
        <v>30841</v>
      </c>
      <c r="S42" s="28">
        <v>0</v>
      </c>
      <c r="T42" s="24">
        <v>0</v>
      </c>
      <c r="U42" s="28">
        <v>1116</v>
      </c>
      <c r="V42" s="5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5">
        <v>0</v>
      </c>
      <c r="AC42" s="5">
        <v>0</v>
      </c>
      <c r="AD42" s="5">
        <v>0</v>
      </c>
      <c r="AE42" s="28">
        <v>0</v>
      </c>
      <c r="AF42" s="5">
        <v>0</v>
      </c>
      <c r="AG42" s="5">
        <v>0</v>
      </c>
      <c r="AH42" s="28">
        <v>0</v>
      </c>
      <c r="AI42" s="28">
        <v>7180</v>
      </c>
      <c r="AJ42" s="28">
        <v>0</v>
      </c>
      <c r="AK42" s="28">
        <v>0</v>
      </c>
      <c r="AL42" s="28">
        <v>1240</v>
      </c>
      <c r="AM42" s="5">
        <v>0</v>
      </c>
      <c r="AN42" s="5">
        <v>0</v>
      </c>
      <c r="AO42" s="5">
        <v>0</v>
      </c>
      <c r="AP42" s="28">
        <v>0</v>
      </c>
      <c r="AQ42" s="5">
        <v>0</v>
      </c>
      <c r="AR42" s="5">
        <v>0</v>
      </c>
      <c r="AS42" s="5">
        <v>0</v>
      </c>
      <c r="AT42" s="28">
        <v>28773</v>
      </c>
      <c r="AU42" s="28">
        <v>3060</v>
      </c>
      <c r="AV42" s="28">
        <v>92300</v>
      </c>
      <c r="AW42" s="28">
        <v>1637</v>
      </c>
      <c r="AX42" s="32">
        <v>0</v>
      </c>
      <c r="AY42" s="32">
        <v>0</v>
      </c>
      <c r="AZ42" s="32">
        <v>0</v>
      </c>
      <c r="BA42" s="32">
        <v>0</v>
      </c>
      <c r="BB42" s="28">
        <v>48</v>
      </c>
      <c r="BC42" s="28">
        <v>1768</v>
      </c>
      <c r="BD42" s="28">
        <v>368</v>
      </c>
      <c r="BE42" s="28">
        <v>0</v>
      </c>
      <c r="BF42" s="24">
        <v>0</v>
      </c>
      <c r="BG42" s="24">
        <v>0</v>
      </c>
      <c r="BH42" s="24">
        <v>0</v>
      </c>
      <c r="BI42" s="24">
        <v>14</v>
      </c>
      <c r="BJ42" s="24">
        <v>0</v>
      </c>
      <c r="BK42" s="28">
        <v>640</v>
      </c>
      <c r="BL42" s="28">
        <v>0</v>
      </c>
      <c r="BM42" s="28">
        <v>3035</v>
      </c>
      <c r="BN42" s="28">
        <v>3408</v>
      </c>
      <c r="BO42" s="28">
        <v>12352</v>
      </c>
      <c r="BP42" s="47">
        <v>0</v>
      </c>
      <c r="BQ42" s="28">
        <v>5889</v>
      </c>
      <c r="BR42" s="28">
        <v>5036</v>
      </c>
      <c r="BS42" s="28">
        <v>47020</v>
      </c>
      <c r="BT42" s="36">
        <v>0</v>
      </c>
      <c r="BU42" s="39">
        <v>81012</v>
      </c>
      <c r="BV42" s="39">
        <v>81012</v>
      </c>
      <c r="BW42" s="43">
        <v>0</v>
      </c>
      <c r="BX42" s="36">
        <v>0</v>
      </c>
      <c r="BY42" s="43">
        <v>7565</v>
      </c>
      <c r="BZ42" s="5">
        <v>0</v>
      </c>
      <c r="CA42" s="5">
        <v>0</v>
      </c>
      <c r="CB42" s="6">
        <v>4730</v>
      </c>
      <c r="CC42" s="28">
        <v>4730</v>
      </c>
      <c r="CD42" s="36">
        <v>0</v>
      </c>
      <c r="CE42" s="36">
        <v>184</v>
      </c>
      <c r="CF42" s="35">
        <v>0</v>
      </c>
      <c r="CG42" s="43">
        <v>0</v>
      </c>
      <c r="CH42" s="47">
        <v>0</v>
      </c>
      <c r="CI42" s="55">
        <f t="shared" si="0"/>
        <v>299932</v>
      </c>
      <c r="CJ42" s="55">
        <f t="shared" si="12"/>
        <v>81012</v>
      </c>
      <c r="CK42" s="55">
        <f t="shared" si="13"/>
        <v>184</v>
      </c>
      <c r="CL42" s="55">
        <f t="shared" si="14"/>
        <v>14</v>
      </c>
      <c r="CM42" s="55">
        <f t="shared" si="15"/>
        <v>381142</v>
      </c>
      <c r="CN42" s="59">
        <f t="shared" si="16"/>
        <v>78.692980568921826</v>
      </c>
      <c r="CO42" s="59">
        <v>78.692980568921826</v>
      </c>
      <c r="CP42" s="59">
        <v>78.692980568921826</v>
      </c>
      <c r="CQ42" s="55">
        <f t="shared" si="1"/>
        <v>372.93737769080235</v>
      </c>
      <c r="CR42" s="55">
        <f t="shared" si="17"/>
        <v>388707</v>
      </c>
      <c r="CS42" s="55">
        <f t="shared" si="2"/>
        <v>380.33953033268102</v>
      </c>
      <c r="CT42" s="55">
        <f t="shared" si="3"/>
        <v>388707</v>
      </c>
      <c r="CU42" s="55">
        <f t="shared" si="4"/>
        <v>380.33953033268102</v>
      </c>
      <c r="CV42" s="55">
        <f t="shared" si="18"/>
        <v>43.752446183953033</v>
      </c>
      <c r="CW42" s="55">
        <f t="shared" si="5"/>
        <v>33.81115459882583</v>
      </c>
      <c r="CX42" s="55">
        <f t="shared" si="19"/>
        <v>33.171232876712331</v>
      </c>
      <c r="CY42" s="55">
        <f t="shared" si="6"/>
        <v>9.6849315068493151</v>
      </c>
      <c r="CZ42" s="55">
        <f t="shared" si="20"/>
        <v>12.08610567514677</v>
      </c>
      <c r="DA42" s="55">
        <f t="shared" si="21"/>
        <v>90.313111545988264</v>
      </c>
      <c r="DB42" s="55">
        <f t="shared" si="7"/>
        <v>46.007827788649706</v>
      </c>
      <c r="DC42" s="55">
        <f t="shared" si="22"/>
        <v>136.32093933463796</v>
      </c>
      <c r="DD42" s="55">
        <f t="shared" si="8"/>
        <v>79.268101761252453</v>
      </c>
      <c r="DE42" s="55">
        <f t="shared" si="23"/>
        <v>8.081213307240704</v>
      </c>
      <c r="DF42" s="55">
        <f t="shared" si="9"/>
        <v>4.6281800391389432</v>
      </c>
      <c r="DG42" s="55">
        <f t="shared" si="10"/>
        <v>0</v>
      </c>
      <c r="DH42" s="55">
        <f t="shared" si="24"/>
        <v>4.6281800391389432</v>
      </c>
      <c r="DI42" s="55">
        <f t="shared" si="11"/>
        <v>79.448140900195696</v>
      </c>
    </row>
    <row r="43" spans="1:113">
      <c r="A43" s="7" t="s">
        <v>368</v>
      </c>
      <c r="B43" s="3" t="s">
        <v>316</v>
      </c>
      <c r="C43" s="3" t="s">
        <v>369</v>
      </c>
      <c r="D43" s="4">
        <v>2167</v>
      </c>
      <c r="E43" s="5">
        <v>0</v>
      </c>
      <c r="F43" s="5">
        <v>0</v>
      </c>
      <c r="G43" s="5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16995</v>
      </c>
      <c r="M43" s="27">
        <v>34515</v>
      </c>
      <c r="N43" s="27">
        <v>5400</v>
      </c>
      <c r="O43" s="27">
        <v>3794</v>
      </c>
      <c r="P43" s="27">
        <v>13159</v>
      </c>
      <c r="Q43" s="27">
        <v>0</v>
      </c>
      <c r="R43" s="27">
        <v>50764</v>
      </c>
      <c r="S43" s="27">
        <v>0</v>
      </c>
      <c r="T43" s="24">
        <v>0</v>
      </c>
      <c r="U43" s="27">
        <v>957</v>
      </c>
      <c r="V43" s="5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5">
        <v>0</v>
      </c>
      <c r="AC43" s="5">
        <v>0</v>
      </c>
      <c r="AD43" s="5">
        <v>0</v>
      </c>
      <c r="AE43" s="27">
        <v>0</v>
      </c>
      <c r="AF43" s="5">
        <v>0</v>
      </c>
      <c r="AG43" s="5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5">
        <v>0</v>
      </c>
      <c r="AN43" s="5">
        <v>0</v>
      </c>
      <c r="AO43" s="5">
        <v>0</v>
      </c>
      <c r="AP43" s="27">
        <v>5168</v>
      </c>
      <c r="AQ43" s="5">
        <v>0</v>
      </c>
      <c r="AR43" s="5">
        <v>0</v>
      </c>
      <c r="AS43" s="5">
        <v>0</v>
      </c>
      <c r="AT43" s="27">
        <v>79138</v>
      </c>
      <c r="AU43" s="27">
        <v>0</v>
      </c>
      <c r="AV43" s="27">
        <v>89329</v>
      </c>
      <c r="AW43" s="27">
        <v>7860</v>
      </c>
      <c r="AX43" s="32">
        <v>0</v>
      </c>
      <c r="AY43" s="32">
        <v>0</v>
      </c>
      <c r="AZ43" s="32">
        <v>0</v>
      </c>
      <c r="BA43" s="32">
        <v>0</v>
      </c>
      <c r="BB43" s="27">
        <v>32</v>
      </c>
      <c r="BC43" s="27">
        <v>2205</v>
      </c>
      <c r="BD43" s="27">
        <v>932</v>
      </c>
      <c r="BE43" s="27">
        <v>60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7">
        <v>526</v>
      </c>
      <c r="BL43" s="27">
        <v>0</v>
      </c>
      <c r="BM43" s="27">
        <v>2553</v>
      </c>
      <c r="BN43" s="27">
        <v>3269</v>
      </c>
      <c r="BO43" s="27">
        <v>19353</v>
      </c>
      <c r="BP43" s="47">
        <v>0</v>
      </c>
      <c r="BQ43" s="27">
        <v>0</v>
      </c>
      <c r="BR43" s="27">
        <v>825</v>
      </c>
      <c r="BS43" s="27">
        <v>72737</v>
      </c>
      <c r="BT43" s="36">
        <v>0</v>
      </c>
      <c r="BU43" s="39">
        <v>531267</v>
      </c>
      <c r="BV43" s="39">
        <v>531267</v>
      </c>
      <c r="BW43" s="43">
        <v>0</v>
      </c>
      <c r="BX43" s="36">
        <v>0</v>
      </c>
      <c r="BY43" s="43">
        <v>3624</v>
      </c>
      <c r="BZ43" s="5">
        <v>0</v>
      </c>
      <c r="CA43" s="5">
        <v>0</v>
      </c>
      <c r="CB43" s="6">
        <v>12474</v>
      </c>
      <c r="CC43" s="27">
        <v>12474</v>
      </c>
      <c r="CD43" s="36">
        <v>14271</v>
      </c>
      <c r="CE43" s="36">
        <v>240</v>
      </c>
      <c r="CF43" s="35">
        <v>0</v>
      </c>
      <c r="CG43" s="43">
        <v>0</v>
      </c>
      <c r="CH43" s="47">
        <v>0</v>
      </c>
      <c r="CI43" s="55">
        <f t="shared" si="0"/>
        <v>422045</v>
      </c>
      <c r="CJ43" s="55">
        <f t="shared" si="12"/>
        <v>531267</v>
      </c>
      <c r="CK43" s="55">
        <f t="shared" si="13"/>
        <v>14511</v>
      </c>
      <c r="CL43" s="55">
        <f t="shared" si="14"/>
        <v>0</v>
      </c>
      <c r="CM43" s="55">
        <f t="shared" si="15"/>
        <v>967823</v>
      </c>
      <c r="CN43" s="59">
        <f t="shared" si="16"/>
        <v>43.607663798029186</v>
      </c>
      <c r="CO43" s="59">
        <v>43.607663798029186</v>
      </c>
      <c r="CP43" s="59">
        <v>43.607663798029186</v>
      </c>
      <c r="CQ43" s="55">
        <f t="shared" si="1"/>
        <v>446.61882787263499</v>
      </c>
      <c r="CR43" s="55">
        <f t="shared" si="17"/>
        <v>971447</v>
      </c>
      <c r="CS43" s="55">
        <f t="shared" si="2"/>
        <v>448.29118597138904</v>
      </c>
      <c r="CT43" s="55">
        <f t="shared" si="3"/>
        <v>971447</v>
      </c>
      <c r="CU43" s="55">
        <f t="shared" si="4"/>
        <v>448.29118597138904</v>
      </c>
      <c r="CV43" s="55">
        <f t="shared" si="18"/>
        <v>44.36225196123673</v>
      </c>
      <c r="CW43" s="55">
        <f t="shared" si="5"/>
        <v>15.927549607752653</v>
      </c>
      <c r="CX43" s="55">
        <f t="shared" si="19"/>
        <v>23.425934471619751</v>
      </c>
      <c r="CY43" s="55">
        <f t="shared" si="6"/>
        <v>2.1315182279649285</v>
      </c>
      <c r="CZ43" s="55">
        <f t="shared" si="20"/>
        <v>11.422704199353946</v>
      </c>
      <c r="DA43" s="55">
        <f t="shared" si="21"/>
        <v>41.222427318874018</v>
      </c>
      <c r="DB43" s="55">
        <f t="shared" si="7"/>
        <v>33.565759113982466</v>
      </c>
      <c r="DC43" s="55">
        <f t="shared" si="22"/>
        <v>74.788186432856492</v>
      </c>
      <c r="DD43" s="55">
        <f t="shared" si="8"/>
        <v>245.16243654822335</v>
      </c>
      <c r="DE43" s="55">
        <f t="shared" si="23"/>
        <v>3.7189663128749424</v>
      </c>
      <c r="DF43" s="55">
        <f t="shared" si="9"/>
        <v>5.7563451776649748</v>
      </c>
      <c r="DG43" s="55">
        <f t="shared" si="10"/>
        <v>6.5856022150438394</v>
      </c>
      <c r="DH43" s="55">
        <f t="shared" si="24"/>
        <v>12.341947392708814</v>
      </c>
      <c r="DI43" s="55">
        <f t="shared" si="11"/>
        <v>251.85879095523765</v>
      </c>
    </row>
    <row r="44" spans="1:113">
      <c r="A44" s="7" t="s">
        <v>366</v>
      </c>
      <c r="B44" s="3" t="s">
        <v>316</v>
      </c>
      <c r="C44" s="3" t="s">
        <v>367</v>
      </c>
      <c r="D44" s="4">
        <v>660</v>
      </c>
      <c r="E44" s="5">
        <v>0</v>
      </c>
      <c r="F44" s="5">
        <v>0</v>
      </c>
      <c r="G44" s="5">
        <v>0</v>
      </c>
      <c r="H44" s="27">
        <v>0</v>
      </c>
      <c r="I44" s="27">
        <v>0</v>
      </c>
      <c r="J44" s="27">
        <v>0</v>
      </c>
      <c r="K44" s="27">
        <v>0</v>
      </c>
      <c r="L44" s="27">
        <v>7296</v>
      </c>
      <c r="M44" s="27">
        <v>23394</v>
      </c>
      <c r="N44" s="27">
        <v>1000</v>
      </c>
      <c r="O44" s="27">
        <v>2439</v>
      </c>
      <c r="P44" s="27">
        <v>447</v>
      </c>
      <c r="Q44" s="27">
        <v>0</v>
      </c>
      <c r="R44" s="27">
        <v>23788</v>
      </c>
      <c r="S44" s="27">
        <v>0</v>
      </c>
      <c r="T44" s="24">
        <v>0</v>
      </c>
      <c r="U44" s="27">
        <v>239</v>
      </c>
      <c r="V44" s="5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5">
        <v>0</v>
      </c>
      <c r="AC44" s="5">
        <v>0</v>
      </c>
      <c r="AD44" s="5">
        <v>0</v>
      </c>
      <c r="AE44" s="27">
        <v>0</v>
      </c>
      <c r="AF44" s="5">
        <v>0</v>
      </c>
      <c r="AG44" s="5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5">
        <v>0</v>
      </c>
      <c r="AN44" s="5">
        <v>0</v>
      </c>
      <c r="AO44" s="5">
        <v>0</v>
      </c>
      <c r="AP44" s="27">
        <v>1291</v>
      </c>
      <c r="AQ44" s="5">
        <v>0</v>
      </c>
      <c r="AR44" s="5">
        <v>0</v>
      </c>
      <c r="AS44" s="5">
        <v>0</v>
      </c>
      <c r="AT44" s="27">
        <v>29572</v>
      </c>
      <c r="AU44" s="27">
        <v>0</v>
      </c>
      <c r="AV44" s="27">
        <v>46558</v>
      </c>
      <c r="AW44" s="27">
        <v>0</v>
      </c>
      <c r="AX44" s="32">
        <v>0</v>
      </c>
      <c r="AY44" s="32">
        <v>0</v>
      </c>
      <c r="AZ44" s="32">
        <v>0</v>
      </c>
      <c r="BA44" s="32">
        <v>0</v>
      </c>
      <c r="BB44" s="27">
        <v>8</v>
      </c>
      <c r="BC44" s="27">
        <v>549</v>
      </c>
      <c r="BD44" s="27">
        <v>352</v>
      </c>
      <c r="BE44" s="27">
        <v>15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7">
        <v>133</v>
      </c>
      <c r="BL44" s="27">
        <v>0</v>
      </c>
      <c r="BM44" s="27">
        <v>636</v>
      </c>
      <c r="BN44" s="27">
        <v>818</v>
      </c>
      <c r="BO44" s="27">
        <v>3638</v>
      </c>
      <c r="BP44" s="47">
        <v>0</v>
      </c>
      <c r="BQ44" s="27">
        <v>0</v>
      </c>
      <c r="BR44" s="27">
        <v>206</v>
      </c>
      <c r="BS44" s="27">
        <v>16125</v>
      </c>
      <c r="BT44" s="36">
        <v>0</v>
      </c>
      <c r="BU44" s="39">
        <v>195334</v>
      </c>
      <c r="BV44" s="39">
        <v>195334</v>
      </c>
      <c r="BW44" s="43">
        <v>0</v>
      </c>
      <c r="BX44" s="36">
        <v>0</v>
      </c>
      <c r="BY44" s="43">
        <v>2075</v>
      </c>
      <c r="BZ44" s="5">
        <v>0</v>
      </c>
      <c r="CA44" s="5">
        <v>0</v>
      </c>
      <c r="CB44" s="6">
        <v>3117</v>
      </c>
      <c r="CC44" s="27">
        <v>3117</v>
      </c>
      <c r="CD44" s="36">
        <v>3567</v>
      </c>
      <c r="CE44" s="36">
        <v>0</v>
      </c>
      <c r="CF44" s="35">
        <v>0</v>
      </c>
      <c r="CG44" s="43">
        <v>0</v>
      </c>
      <c r="CH44" s="47">
        <v>0</v>
      </c>
      <c r="CI44" s="55">
        <f t="shared" si="0"/>
        <v>161621</v>
      </c>
      <c r="CJ44" s="55">
        <f t="shared" si="12"/>
        <v>195334</v>
      </c>
      <c r="CK44" s="55">
        <f t="shared" si="13"/>
        <v>3567</v>
      </c>
      <c r="CL44" s="55">
        <f t="shared" si="14"/>
        <v>0</v>
      </c>
      <c r="CM44" s="55">
        <f t="shared" si="15"/>
        <v>360522</v>
      </c>
      <c r="CN44" s="59">
        <f t="shared" si="16"/>
        <v>44.829719129484467</v>
      </c>
      <c r="CO44" s="59">
        <v>44.829719129484467</v>
      </c>
      <c r="CP44" s="59">
        <v>44.829719129484467</v>
      </c>
      <c r="CQ44" s="55">
        <f t="shared" si="1"/>
        <v>546.24545454545455</v>
      </c>
      <c r="CR44" s="55">
        <f t="shared" si="17"/>
        <v>362597</v>
      </c>
      <c r="CS44" s="55">
        <f t="shared" si="2"/>
        <v>549.38939393939393</v>
      </c>
      <c r="CT44" s="55">
        <f t="shared" si="3"/>
        <v>362597</v>
      </c>
      <c r="CU44" s="55">
        <f t="shared" si="4"/>
        <v>549.38939393939393</v>
      </c>
      <c r="CV44" s="55">
        <f t="shared" si="18"/>
        <v>55.860606060606059</v>
      </c>
      <c r="CW44" s="55">
        <f t="shared" si="5"/>
        <v>35.445454545454545</v>
      </c>
      <c r="CX44" s="55">
        <f t="shared" si="19"/>
        <v>36.042424242424239</v>
      </c>
      <c r="CY44" s="55">
        <f t="shared" si="6"/>
        <v>4.0075757575757578</v>
      </c>
      <c r="CZ44" s="55">
        <f t="shared" si="20"/>
        <v>7.0272727272727273</v>
      </c>
      <c r="DA44" s="55">
        <f t="shared" si="21"/>
        <v>70.542424242424246</v>
      </c>
      <c r="DB44" s="55">
        <f t="shared" si="7"/>
        <v>24.431818181818183</v>
      </c>
      <c r="DC44" s="55">
        <f t="shared" si="22"/>
        <v>94.974242424242433</v>
      </c>
      <c r="DD44" s="55">
        <f t="shared" si="8"/>
        <v>295.96060606060604</v>
      </c>
      <c r="DE44" s="55">
        <f t="shared" si="23"/>
        <v>3.0469696969696969</v>
      </c>
      <c r="DF44" s="55">
        <f t="shared" si="9"/>
        <v>4.7227272727272727</v>
      </c>
      <c r="DG44" s="55">
        <f t="shared" si="10"/>
        <v>5.4045454545454543</v>
      </c>
      <c r="DH44" s="55">
        <f t="shared" si="24"/>
        <v>10.127272727272727</v>
      </c>
      <c r="DI44" s="55">
        <f t="shared" si="11"/>
        <v>301.36515151515152</v>
      </c>
    </row>
    <row r="45" spans="1:113">
      <c r="A45" s="7" t="s">
        <v>364</v>
      </c>
      <c r="B45" s="3" t="s">
        <v>316</v>
      </c>
      <c r="C45" s="3" t="s">
        <v>365</v>
      </c>
      <c r="D45" s="4">
        <v>2029</v>
      </c>
      <c r="E45" s="5">
        <v>0</v>
      </c>
      <c r="F45" s="5">
        <v>0</v>
      </c>
      <c r="G45" s="5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918</v>
      </c>
      <c r="M45" s="27">
        <v>57995</v>
      </c>
      <c r="N45" s="27">
        <v>6020</v>
      </c>
      <c r="O45" s="27">
        <v>0</v>
      </c>
      <c r="P45" s="27">
        <v>0</v>
      </c>
      <c r="Q45" s="27">
        <v>0</v>
      </c>
      <c r="R45" s="27">
        <v>60132</v>
      </c>
      <c r="S45" s="27">
        <v>0</v>
      </c>
      <c r="T45" s="24">
        <v>0</v>
      </c>
      <c r="U45" s="27">
        <v>738</v>
      </c>
      <c r="V45" s="5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38</v>
      </c>
      <c r="AB45" s="5">
        <v>0</v>
      </c>
      <c r="AC45" s="5">
        <v>0</v>
      </c>
      <c r="AD45" s="5">
        <v>0</v>
      </c>
      <c r="AE45" s="27">
        <v>0</v>
      </c>
      <c r="AF45" s="5">
        <v>0</v>
      </c>
      <c r="AG45" s="5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5">
        <v>0</v>
      </c>
      <c r="AN45" s="5">
        <v>0</v>
      </c>
      <c r="AO45" s="5">
        <v>0</v>
      </c>
      <c r="AP45" s="27">
        <v>3216</v>
      </c>
      <c r="AQ45" s="5">
        <v>0</v>
      </c>
      <c r="AR45" s="5">
        <v>0</v>
      </c>
      <c r="AS45" s="5">
        <v>0</v>
      </c>
      <c r="AT45" s="27">
        <v>96661</v>
      </c>
      <c r="AU45" s="27">
        <v>0</v>
      </c>
      <c r="AV45" s="27">
        <v>83928</v>
      </c>
      <c r="AW45" s="27">
        <v>5060</v>
      </c>
      <c r="AX45" s="32">
        <v>0</v>
      </c>
      <c r="AY45" s="32">
        <v>0</v>
      </c>
      <c r="AZ45" s="32">
        <v>0</v>
      </c>
      <c r="BA45" s="32">
        <v>0</v>
      </c>
      <c r="BB45" s="27">
        <v>3</v>
      </c>
      <c r="BC45" s="27">
        <v>2642</v>
      </c>
      <c r="BD45" s="27">
        <v>826</v>
      </c>
      <c r="BE45" s="27">
        <v>40</v>
      </c>
      <c r="BF45" s="24">
        <v>284</v>
      </c>
      <c r="BG45" s="24">
        <v>0</v>
      </c>
      <c r="BH45" s="24">
        <v>0</v>
      </c>
      <c r="BI45" s="24">
        <v>0</v>
      </c>
      <c r="BJ45" s="24">
        <v>81</v>
      </c>
      <c r="BK45" s="27">
        <v>79</v>
      </c>
      <c r="BL45" s="27">
        <v>0</v>
      </c>
      <c r="BM45" s="27">
        <v>2342</v>
      </c>
      <c r="BN45" s="27">
        <v>1922</v>
      </c>
      <c r="BO45" s="27">
        <v>18008</v>
      </c>
      <c r="BP45" s="47">
        <v>0</v>
      </c>
      <c r="BQ45" s="27">
        <v>0</v>
      </c>
      <c r="BR45" s="27">
        <v>8847</v>
      </c>
      <c r="BS45" s="27">
        <v>41513</v>
      </c>
      <c r="BT45" s="36">
        <v>0</v>
      </c>
      <c r="BU45" s="39">
        <v>428584</v>
      </c>
      <c r="BV45" s="39">
        <v>428584</v>
      </c>
      <c r="BW45" s="43">
        <v>0</v>
      </c>
      <c r="BX45" s="36">
        <v>0</v>
      </c>
      <c r="BY45" s="43">
        <v>5833</v>
      </c>
      <c r="BZ45" s="5">
        <v>0</v>
      </c>
      <c r="CA45" s="5">
        <v>0</v>
      </c>
      <c r="CB45" s="6">
        <v>1359</v>
      </c>
      <c r="CC45" s="27">
        <v>1359</v>
      </c>
      <c r="CD45" s="36">
        <v>11860</v>
      </c>
      <c r="CE45" s="36">
        <v>100</v>
      </c>
      <c r="CF45" s="35">
        <v>0</v>
      </c>
      <c r="CG45" s="43">
        <v>0</v>
      </c>
      <c r="CH45" s="47">
        <v>0</v>
      </c>
      <c r="CI45" s="55">
        <f t="shared" si="0"/>
        <v>392287</v>
      </c>
      <c r="CJ45" s="55">
        <f t="shared" si="12"/>
        <v>428584</v>
      </c>
      <c r="CK45" s="55">
        <f t="shared" si="13"/>
        <v>11960</v>
      </c>
      <c r="CL45" s="55">
        <f t="shared" si="14"/>
        <v>365</v>
      </c>
      <c r="CM45" s="55">
        <f t="shared" si="15"/>
        <v>833196</v>
      </c>
      <c r="CN45" s="59">
        <f t="shared" si="16"/>
        <v>47.082199146419327</v>
      </c>
      <c r="CO45" s="59">
        <v>47.082199146419327</v>
      </c>
      <c r="CP45" s="59">
        <v>47.082199146419327</v>
      </c>
      <c r="CQ45" s="55">
        <f t="shared" si="1"/>
        <v>410.64366683095119</v>
      </c>
      <c r="CR45" s="55">
        <f t="shared" si="17"/>
        <v>839029</v>
      </c>
      <c r="CS45" s="55">
        <f t="shared" si="2"/>
        <v>413.51848201084277</v>
      </c>
      <c r="CT45" s="55">
        <f t="shared" si="3"/>
        <v>839029</v>
      </c>
      <c r="CU45" s="55">
        <f t="shared" si="4"/>
        <v>413.51848201084277</v>
      </c>
      <c r="CV45" s="55">
        <f t="shared" si="18"/>
        <v>48.092163627402662</v>
      </c>
      <c r="CW45" s="55">
        <f t="shared" si="5"/>
        <v>28.583045835386891</v>
      </c>
      <c r="CX45" s="55">
        <f t="shared" si="19"/>
        <v>29.636274026614096</v>
      </c>
      <c r="CY45" s="55">
        <f t="shared" si="6"/>
        <v>4.3602759980285857</v>
      </c>
      <c r="CZ45" s="55">
        <f t="shared" si="20"/>
        <v>11.84228684080828</v>
      </c>
      <c r="DA45" s="55">
        <f t="shared" si="21"/>
        <v>41.364218827008379</v>
      </c>
      <c r="DB45" s="55">
        <f t="shared" si="7"/>
        <v>20.459832429768358</v>
      </c>
      <c r="DC45" s="55">
        <f t="shared" si="22"/>
        <v>61.824051256776741</v>
      </c>
      <c r="DD45" s="55">
        <f t="shared" si="8"/>
        <v>211.22917693445046</v>
      </c>
      <c r="DE45" s="55">
        <f t="shared" si="23"/>
        <v>3.4238541153277477</v>
      </c>
      <c r="DF45" s="55">
        <f t="shared" si="9"/>
        <v>0.66978807294233611</v>
      </c>
      <c r="DG45" s="55">
        <f t="shared" si="10"/>
        <v>5.8452439625431243</v>
      </c>
      <c r="DH45" s="55">
        <f t="shared" si="24"/>
        <v>6.5150320354854605</v>
      </c>
      <c r="DI45" s="55">
        <f t="shared" si="11"/>
        <v>217.123706259241</v>
      </c>
    </row>
    <row r="46" spans="1:113">
      <c r="A46" s="7" t="s">
        <v>362</v>
      </c>
      <c r="B46" s="3" t="s">
        <v>316</v>
      </c>
      <c r="C46" s="3" t="s">
        <v>363</v>
      </c>
      <c r="D46" s="4">
        <v>6925</v>
      </c>
      <c r="E46" s="5">
        <v>0</v>
      </c>
      <c r="F46" s="5">
        <v>0</v>
      </c>
      <c r="G46" s="5">
        <v>0</v>
      </c>
      <c r="H46" s="28">
        <v>112</v>
      </c>
      <c r="I46" s="28">
        <v>0</v>
      </c>
      <c r="J46" s="28">
        <v>0</v>
      </c>
      <c r="K46" s="28">
        <v>0</v>
      </c>
      <c r="L46" s="28">
        <v>112454</v>
      </c>
      <c r="M46" s="28">
        <v>215720</v>
      </c>
      <c r="N46" s="28">
        <v>1</v>
      </c>
      <c r="O46" s="28">
        <v>23848</v>
      </c>
      <c r="P46" s="28">
        <v>0</v>
      </c>
      <c r="Q46" s="28">
        <v>0</v>
      </c>
      <c r="R46" s="28">
        <v>176917</v>
      </c>
      <c r="S46" s="28">
        <v>0</v>
      </c>
      <c r="T46" s="24">
        <v>0</v>
      </c>
      <c r="U46" s="28">
        <v>946</v>
      </c>
      <c r="V46" s="5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5">
        <v>0</v>
      </c>
      <c r="AC46" s="5">
        <v>0</v>
      </c>
      <c r="AD46" s="5">
        <v>0</v>
      </c>
      <c r="AE46" s="28">
        <v>0</v>
      </c>
      <c r="AF46" s="5">
        <v>0</v>
      </c>
      <c r="AG46" s="5">
        <v>0</v>
      </c>
      <c r="AH46" s="28">
        <v>0</v>
      </c>
      <c r="AI46" s="28">
        <v>3362</v>
      </c>
      <c r="AJ46" s="28">
        <v>0</v>
      </c>
      <c r="AK46" s="28">
        <v>0</v>
      </c>
      <c r="AL46" s="28">
        <v>0</v>
      </c>
      <c r="AM46" s="4">
        <v>70</v>
      </c>
      <c r="AN46" s="4">
        <v>54</v>
      </c>
      <c r="AO46" s="5">
        <v>0</v>
      </c>
      <c r="AP46" s="28">
        <v>0</v>
      </c>
      <c r="AQ46" s="5">
        <v>0</v>
      </c>
      <c r="AR46" s="5">
        <v>0</v>
      </c>
      <c r="AS46" s="5">
        <v>0</v>
      </c>
      <c r="AT46" s="28">
        <v>278010</v>
      </c>
      <c r="AU46" s="28">
        <v>0</v>
      </c>
      <c r="AV46" s="28">
        <v>625180</v>
      </c>
      <c r="AW46" s="28">
        <v>9205</v>
      </c>
      <c r="AX46" s="32">
        <v>20</v>
      </c>
      <c r="AY46" s="32">
        <v>0</v>
      </c>
      <c r="AZ46" s="32">
        <v>0</v>
      </c>
      <c r="BA46" s="32">
        <v>5</v>
      </c>
      <c r="BB46" s="28">
        <v>50</v>
      </c>
      <c r="BC46" s="28">
        <v>3890</v>
      </c>
      <c r="BD46" s="28">
        <v>1301</v>
      </c>
      <c r="BE46" s="28">
        <v>101</v>
      </c>
      <c r="BF46" s="24">
        <v>670</v>
      </c>
      <c r="BG46" s="24">
        <v>0</v>
      </c>
      <c r="BH46" s="24">
        <v>3</v>
      </c>
      <c r="BI46" s="24">
        <v>259</v>
      </c>
      <c r="BJ46" s="24">
        <v>0</v>
      </c>
      <c r="BK46" s="28">
        <v>627</v>
      </c>
      <c r="BL46" s="28">
        <v>326</v>
      </c>
      <c r="BM46" s="28">
        <v>7862</v>
      </c>
      <c r="BN46" s="28">
        <v>11732</v>
      </c>
      <c r="BO46" s="28">
        <v>41883</v>
      </c>
      <c r="BP46" s="47">
        <v>0</v>
      </c>
      <c r="BQ46" s="28">
        <v>0</v>
      </c>
      <c r="BR46" s="28">
        <v>8916</v>
      </c>
      <c r="BS46" s="28">
        <v>626237</v>
      </c>
      <c r="BT46" s="36">
        <v>0</v>
      </c>
      <c r="BU46" s="39">
        <v>811280</v>
      </c>
      <c r="BV46" s="39">
        <v>811280</v>
      </c>
      <c r="BW46" s="43">
        <v>0</v>
      </c>
      <c r="BX46" s="36">
        <v>1040</v>
      </c>
      <c r="BY46" s="43">
        <v>130420</v>
      </c>
      <c r="BZ46" s="5">
        <v>0</v>
      </c>
      <c r="CA46" s="5">
        <v>0</v>
      </c>
      <c r="CB46" s="6">
        <v>23555</v>
      </c>
      <c r="CC46" s="28">
        <v>0</v>
      </c>
      <c r="CD46" s="36">
        <v>23555</v>
      </c>
      <c r="CE46" s="36">
        <v>680</v>
      </c>
      <c r="CF46" s="35">
        <v>0</v>
      </c>
      <c r="CG46" s="43">
        <v>0</v>
      </c>
      <c r="CH46" s="47">
        <v>0</v>
      </c>
      <c r="CI46" s="55">
        <f t="shared" si="0"/>
        <v>2148680</v>
      </c>
      <c r="CJ46" s="55">
        <f t="shared" si="12"/>
        <v>811280</v>
      </c>
      <c r="CK46" s="55">
        <f t="shared" si="13"/>
        <v>25275</v>
      </c>
      <c r="CL46" s="55">
        <f t="shared" si="14"/>
        <v>957</v>
      </c>
      <c r="CM46" s="55">
        <f t="shared" si="15"/>
        <v>2986192</v>
      </c>
      <c r="CN46" s="59">
        <f t="shared" si="16"/>
        <v>71.953846236276846</v>
      </c>
      <c r="CO46" s="59">
        <v>71.953846236276846</v>
      </c>
      <c r="CP46" s="59">
        <v>71.953846236276846</v>
      </c>
      <c r="CQ46" s="55">
        <f t="shared" si="1"/>
        <v>431.21906137184118</v>
      </c>
      <c r="CR46" s="55">
        <f t="shared" si="17"/>
        <v>3116612</v>
      </c>
      <c r="CS46" s="55">
        <f t="shared" si="2"/>
        <v>450.05227436823105</v>
      </c>
      <c r="CT46" s="55">
        <f t="shared" si="3"/>
        <v>3116612</v>
      </c>
      <c r="CU46" s="55">
        <f t="shared" si="4"/>
        <v>450.05227436823105</v>
      </c>
      <c r="CV46" s="55">
        <f t="shared" si="18"/>
        <v>56.384693140794226</v>
      </c>
      <c r="CW46" s="55">
        <f t="shared" si="5"/>
        <v>31.150902527075811</v>
      </c>
      <c r="CX46" s="55">
        <f t="shared" si="19"/>
        <v>25.547581227436822</v>
      </c>
      <c r="CY46" s="55">
        <f t="shared" si="6"/>
        <v>4.7312635379061376</v>
      </c>
      <c r="CZ46" s="55">
        <f t="shared" si="20"/>
        <v>6.0482310469314076</v>
      </c>
      <c r="DA46" s="55">
        <f t="shared" si="21"/>
        <v>90.278700361010834</v>
      </c>
      <c r="DB46" s="55">
        <f t="shared" si="7"/>
        <v>90.4313357400722</v>
      </c>
      <c r="DC46" s="55">
        <f t="shared" si="22"/>
        <v>180.71003610108303</v>
      </c>
      <c r="DD46" s="55">
        <f t="shared" si="8"/>
        <v>117.15234657039711</v>
      </c>
      <c r="DE46" s="55">
        <f t="shared" si="23"/>
        <v>3.3984115523465706</v>
      </c>
      <c r="DF46" s="55">
        <f t="shared" si="9"/>
        <v>0</v>
      </c>
      <c r="DG46" s="55">
        <f t="shared" si="10"/>
        <v>3.4014440433212996</v>
      </c>
      <c r="DH46" s="55">
        <f t="shared" si="24"/>
        <v>3.4014440433212996</v>
      </c>
      <c r="DI46" s="55">
        <f t="shared" si="11"/>
        <v>120.80216606498195</v>
      </c>
    </row>
    <row r="47" spans="1:113">
      <c r="A47" s="7" t="s">
        <v>360</v>
      </c>
      <c r="B47" s="3" t="s">
        <v>316</v>
      </c>
      <c r="C47" s="3" t="s">
        <v>361</v>
      </c>
      <c r="D47" s="4">
        <v>4786</v>
      </c>
      <c r="E47" s="5">
        <v>0</v>
      </c>
      <c r="F47" s="5">
        <v>0</v>
      </c>
      <c r="G47" s="5">
        <v>0</v>
      </c>
      <c r="H47" s="28">
        <v>37</v>
      </c>
      <c r="I47" s="28">
        <v>0</v>
      </c>
      <c r="J47" s="28">
        <v>0</v>
      </c>
      <c r="K47" s="28">
        <v>0</v>
      </c>
      <c r="L47" s="28">
        <v>40508</v>
      </c>
      <c r="M47" s="28">
        <v>165786</v>
      </c>
      <c r="N47" s="28">
        <v>0</v>
      </c>
      <c r="O47" s="28">
        <v>19609</v>
      </c>
      <c r="P47" s="28">
        <v>0</v>
      </c>
      <c r="Q47" s="28">
        <v>0</v>
      </c>
      <c r="R47" s="28">
        <v>130505</v>
      </c>
      <c r="S47" s="28">
        <v>5</v>
      </c>
      <c r="T47" s="24">
        <v>0</v>
      </c>
      <c r="U47" s="28">
        <v>455</v>
      </c>
      <c r="V47" s="5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5">
        <v>0</v>
      </c>
      <c r="AC47" s="5">
        <v>0</v>
      </c>
      <c r="AD47" s="5">
        <v>0</v>
      </c>
      <c r="AE47" s="28">
        <v>0</v>
      </c>
      <c r="AF47" s="5">
        <v>0</v>
      </c>
      <c r="AG47" s="5">
        <v>0</v>
      </c>
      <c r="AH47" s="28">
        <v>0</v>
      </c>
      <c r="AI47" s="28">
        <v>3308</v>
      </c>
      <c r="AJ47" s="28">
        <v>0</v>
      </c>
      <c r="AK47" s="28">
        <v>0</v>
      </c>
      <c r="AL47" s="28">
        <v>0</v>
      </c>
      <c r="AM47" s="4">
        <v>10</v>
      </c>
      <c r="AN47" s="4">
        <v>378</v>
      </c>
      <c r="AO47" s="4">
        <v>190</v>
      </c>
      <c r="AP47" s="28">
        <v>0</v>
      </c>
      <c r="AQ47" s="5">
        <v>0</v>
      </c>
      <c r="AR47" s="5">
        <v>0</v>
      </c>
      <c r="AS47" s="5">
        <v>0</v>
      </c>
      <c r="AT47" s="28">
        <v>186062</v>
      </c>
      <c r="AU47" s="28">
        <v>0</v>
      </c>
      <c r="AV47" s="28">
        <v>327990</v>
      </c>
      <c r="AW47" s="28">
        <v>22755</v>
      </c>
      <c r="AX47" s="32">
        <v>0</v>
      </c>
      <c r="AY47" s="32">
        <v>0</v>
      </c>
      <c r="AZ47" s="32">
        <v>0</v>
      </c>
      <c r="BA47" s="32">
        <v>0</v>
      </c>
      <c r="BB47" s="28">
        <v>37</v>
      </c>
      <c r="BC47" s="28">
        <v>3990</v>
      </c>
      <c r="BD47" s="28">
        <v>870</v>
      </c>
      <c r="BE47" s="28">
        <v>86</v>
      </c>
      <c r="BF47" s="24">
        <v>550</v>
      </c>
      <c r="BG47" s="24">
        <v>0</v>
      </c>
      <c r="BH47" s="24">
        <v>0</v>
      </c>
      <c r="BI47" s="24">
        <v>246</v>
      </c>
      <c r="BJ47" s="24">
        <v>0</v>
      </c>
      <c r="BK47" s="28">
        <v>619</v>
      </c>
      <c r="BL47" s="28">
        <v>293</v>
      </c>
      <c r="BM47" s="28">
        <v>6841</v>
      </c>
      <c r="BN47" s="28">
        <v>9364</v>
      </c>
      <c r="BO47" s="28">
        <v>23827</v>
      </c>
      <c r="BP47" s="47">
        <v>0</v>
      </c>
      <c r="BQ47" s="28">
        <v>0</v>
      </c>
      <c r="BR47" s="28">
        <v>8718</v>
      </c>
      <c r="BS47" s="28">
        <v>363311</v>
      </c>
      <c r="BT47" s="36">
        <v>0</v>
      </c>
      <c r="BU47" s="39">
        <v>465190</v>
      </c>
      <c r="BV47" s="39">
        <v>465190</v>
      </c>
      <c r="BW47" s="43">
        <v>0</v>
      </c>
      <c r="BX47" s="36">
        <v>0</v>
      </c>
      <c r="BY47" s="43">
        <v>0</v>
      </c>
      <c r="BZ47" s="5">
        <v>0</v>
      </c>
      <c r="CA47" s="5">
        <v>0</v>
      </c>
      <c r="CB47" s="6">
        <v>29785</v>
      </c>
      <c r="CC47" s="28">
        <v>0</v>
      </c>
      <c r="CD47" s="36">
        <v>29785</v>
      </c>
      <c r="CE47" s="36">
        <v>1500</v>
      </c>
      <c r="CF47" s="35">
        <v>0</v>
      </c>
      <c r="CG47" s="43">
        <v>0</v>
      </c>
      <c r="CH47" s="47">
        <v>0</v>
      </c>
      <c r="CI47" s="55">
        <f t="shared" si="0"/>
        <v>1314976</v>
      </c>
      <c r="CJ47" s="55">
        <f t="shared" si="12"/>
        <v>465190</v>
      </c>
      <c r="CK47" s="55">
        <f t="shared" si="13"/>
        <v>31285</v>
      </c>
      <c r="CL47" s="55">
        <f t="shared" si="14"/>
        <v>796</v>
      </c>
      <c r="CM47" s="55">
        <f t="shared" si="15"/>
        <v>1812247</v>
      </c>
      <c r="CN47" s="59">
        <f t="shared" si="16"/>
        <v>72.560528448936594</v>
      </c>
      <c r="CO47" s="59">
        <v>72.560528448936594</v>
      </c>
      <c r="CP47" s="59">
        <v>72.560528448936594</v>
      </c>
      <c r="CQ47" s="55">
        <f t="shared" si="1"/>
        <v>378.65587129126618</v>
      </c>
      <c r="CR47" s="55">
        <f t="shared" si="17"/>
        <v>1812247</v>
      </c>
      <c r="CS47" s="55">
        <f t="shared" si="2"/>
        <v>378.65587129126618</v>
      </c>
      <c r="CT47" s="55">
        <f t="shared" si="3"/>
        <v>1812247</v>
      </c>
      <c r="CU47" s="55">
        <f t="shared" si="4"/>
        <v>378.65587129126618</v>
      </c>
      <c r="CV47" s="55">
        <f t="shared" si="18"/>
        <v>47.34015879648976</v>
      </c>
      <c r="CW47" s="55">
        <f t="shared" si="5"/>
        <v>34.639782699540326</v>
      </c>
      <c r="CX47" s="55">
        <f t="shared" si="19"/>
        <v>27.268073547847891</v>
      </c>
      <c r="CY47" s="55">
        <f t="shared" si="6"/>
        <v>5.9187212703719183</v>
      </c>
      <c r="CZ47" s="55">
        <f t="shared" si="20"/>
        <v>4.9784788967822813</v>
      </c>
      <c r="DA47" s="55">
        <f t="shared" si="21"/>
        <v>68.531132469703294</v>
      </c>
      <c r="DB47" s="55">
        <f t="shared" si="7"/>
        <v>75.911199331383202</v>
      </c>
      <c r="DC47" s="55">
        <f t="shared" si="22"/>
        <v>144.44233180108648</v>
      </c>
      <c r="DD47" s="55">
        <f t="shared" si="8"/>
        <v>97.198077726702877</v>
      </c>
      <c r="DE47" s="55">
        <f t="shared" si="23"/>
        <v>4.2273297116590056</v>
      </c>
      <c r="DF47" s="55">
        <f t="shared" si="9"/>
        <v>0</v>
      </c>
      <c r="DG47" s="55">
        <f t="shared" si="10"/>
        <v>6.2233597994149603</v>
      </c>
      <c r="DH47" s="55">
        <f t="shared" si="24"/>
        <v>6.2233597994149603</v>
      </c>
      <c r="DI47" s="55">
        <f t="shared" si="11"/>
        <v>103.73485165064773</v>
      </c>
    </row>
    <row r="48" spans="1:113">
      <c r="A48" s="7" t="s">
        <v>358</v>
      </c>
      <c r="B48" s="3" t="s">
        <v>316</v>
      </c>
      <c r="C48" s="3" t="s">
        <v>359</v>
      </c>
      <c r="D48" s="4">
        <v>1388</v>
      </c>
      <c r="E48" s="5">
        <v>0</v>
      </c>
      <c r="F48" s="5">
        <v>0</v>
      </c>
      <c r="G48" s="5">
        <v>0</v>
      </c>
      <c r="H48" s="28">
        <v>27</v>
      </c>
      <c r="I48" s="28">
        <v>0</v>
      </c>
      <c r="J48" s="28">
        <v>0</v>
      </c>
      <c r="K48" s="28">
        <v>0</v>
      </c>
      <c r="L48" s="28">
        <v>21252</v>
      </c>
      <c r="M48" s="28">
        <v>38222</v>
      </c>
      <c r="N48" s="28">
        <v>0</v>
      </c>
      <c r="O48" s="28">
        <v>6483</v>
      </c>
      <c r="P48" s="28">
        <v>0</v>
      </c>
      <c r="Q48" s="28">
        <v>0</v>
      </c>
      <c r="R48" s="28">
        <v>41124</v>
      </c>
      <c r="S48" s="28">
        <v>0</v>
      </c>
      <c r="T48" s="24">
        <v>0</v>
      </c>
      <c r="U48" s="28">
        <v>1488</v>
      </c>
      <c r="V48" s="5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5">
        <v>0</v>
      </c>
      <c r="AC48" s="5">
        <v>0</v>
      </c>
      <c r="AD48" s="5">
        <v>0</v>
      </c>
      <c r="AE48" s="28">
        <v>0</v>
      </c>
      <c r="AF48" s="5">
        <v>0</v>
      </c>
      <c r="AG48" s="5">
        <v>0</v>
      </c>
      <c r="AH48" s="28">
        <v>0</v>
      </c>
      <c r="AI48" s="28">
        <v>9572</v>
      </c>
      <c r="AJ48" s="28">
        <v>0</v>
      </c>
      <c r="AK48" s="28">
        <v>0</v>
      </c>
      <c r="AL48" s="28">
        <v>1654</v>
      </c>
      <c r="AM48" s="5">
        <v>0</v>
      </c>
      <c r="AN48" s="5">
        <v>0</v>
      </c>
      <c r="AO48" s="5">
        <v>0</v>
      </c>
      <c r="AP48" s="28">
        <v>45970</v>
      </c>
      <c r="AQ48" s="5">
        <v>0</v>
      </c>
      <c r="AR48" s="5">
        <v>0</v>
      </c>
      <c r="AS48" s="5">
        <v>0</v>
      </c>
      <c r="AT48" s="28">
        <v>38361</v>
      </c>
      <c r="AU48" s="28">
        <v>4080</v>
      </c>
      <c r="AV48" s="28">
        <v>123065</v>
      </c>
      <c r="AW48" s="28">
        <v>2182</v>
      </c>
      <c r="AX48" s="32">
        <v>0</v>
      </c>
      <c r="AY48" s="32">
        <v>0</v>
      </c>
      <c r="AZ48" s="32">
        <v>0</v>
      </c>
      <c r="BA48" s="32">
        <v>0</v>
      </c>
      <c r="BB48" s="28">
        <v>66</v>
      </c>
      <c r="BC48" s="28">
        <v>2357</v>
      </c>
      <c r="BD48" s="28">
        <v>493</v>
      </c>
      <c r="BE48" s="28">
        <v>0</v>
      </c>
      <c r="BF48" s="24">
        <v>0</v>
      </c>
      <c r="BG48" s="24">
        <v>0</v>
      </c>
      <c r="BH48" s="24">
        <v>0</v>
      </c>
      <c r="BI48" s="24">
        <v>18</v>
      </c>
      <c r="BJ48" s="24">
        <v>0</v>
      </c>
      <c r="BK48" s="28">
        <v>852</v>
      </c>
      <c r="BL48" s="28">
        <v>0</v>
      </c>
      <c r="BM48" s="28">
        <v>4045</v>
      </c>
      <c r="BN48" s="28">
        <v>4543</v>
      </c>
      <c r="BO48" s="28">
        <v>16466</v>
      </c>
      <c r="BP48" s="47">
        <v>0</v>
      </c>
      <c r="BQ48" s="28">
        <v>7848</v>
      </c>
      <c r="BR48" s="28">
        <v>6715</v>
      </c>
      <c r="BS48" s="28">
        <v>62696</v>
      </c>
      <c r="BT48" s="36">
        <v>0</v>
      </c>
      <c r="BU48" s="39">
        <v>108039</v>
      </c>
      <c r="BV48" s="39">
        <v>108039</v>
      </c>
      <c r="BW48" s="43">
        <v>0</v>
      </c>
      <c r="BX48" s="36">
        <v>0</v>
      </c>
      <c r="BY48" s="43">
        <v>10086</v>
      </c>
      <c r="BZ48" s="5">
        <v>0</v>
      </c>
      <c r="CA48" s="5">
        <v>0</v>
      </c>
      <c r="CB48" s="6">
        <v>6311</v>
      </c>
      <c r="CC48" s="28">
        <v>6311</v>
      </c>
      <c r="CD48" s="36">
        <v>0</v>
      </c>
      <c r="CE48" s="36">
        <v>245</v>
      </c>
      <c r="CF48" s="35">
        <v>0</v>
      </c>
      <c r="CG48" s="43">
        <v>0</v>
      </c>
      <c r="CH48" s="47">
        <v>0</v>
      </c>
      <c r="CI48" s="55">
        <f t="shared" si="0"/>
        <v>445872</v>
      </c>
      <c r="CJ48" s="55">
        <f t="shared" si="12"/>
        <v>108039</v>
      </c>
      <c r="CK48" s="55">
        <f t="shared" si="13"/>
        <v>245</v>
      </c>
      <c r="CL48" s="55">
        <f t="shared" si="14"/>
        <v>18</v>
      </c>
      <c r="CM48" s="55">
        <f t="shared" si="15"/>
        <v>554174</v>
      </c>
      <c r="CN48" s="59">
        <f t="shared" si="16"/>
        <v>80.457040568485709</v>
      </c>
      <c r="CO48" s="59">
        <v>80.457040568485709</v>
      </c>
      <c r="CP48" s="59">
        <v>80.457040568485709</v>
      </c>
      <c r="CQ48" s="55">
        <f t="shared" si="1"/>
        <v>399.26080691642653</v>
      </c>
      <c r="CR48" s="55">
        <f t="shared" si="17"/>
        <v>564260</v>
      </c>
      <c r="CS48" s="55">
        <f t="shared" si="2"/>
        <v>406.52737752161386</v>
      </c>
      <c r="CT48" s="55">
        <f t="shared" si="3"/>
        <v>564260</v>
      </c>
      <c r="CU48" s="55">
        <f t="shared" si="4"/>
        <v>406.52737752161386</v>
      </c>
      <c r="CV48" s="55">
        <f t="shared" si="18"/>
        <v>42.948847262247838</v>
      </c>
      <c r="CW48" s="55">
        <f t="shared" si="5"/>
        <v>33.191642651296831</v>
      </c>
      <c r="CX48" s="55">
        <f t="shared" si="19"/>
        <v>32.56772334293948</v>
      </c>
      <c r="CY48" s="55">
        <f t="shared" si="6"/>
        <v>9.5086455331412107</v>
      </c>
      <c r="CZ48" s="55">
        <f t="shared" si="20"/>
        <v>11.863112391930835</v>
      </c>
      <c r="DA48" s="55">
        <f t="shared" si="21"/>
        <v>88.663544668587903</v>
      </c>
      <c r="DB48" s="55">
        <f t="shared" si="7"/>
        <v>45.170028818443804</v>
      </c>
      <c r="DC48" s="55">
        <f t="shared" si="22"/>
        <v>133.83357348703171</v>
      </c>
      <c r="DD48" s="55">
        <f t="shared" si="8"/>
        <v>77.83789625360231</v>
      </c>
      <c r="DE48" s="55">
        <f t="shared" si="23"/>
        <v>7.9329971181556198</v>
      </c>
      <c r="DF48" s="55">
        <f t="shared" si="9"/>
        <v>4.5468299711815563</v>
      </c>
      <c r="DG48" s="55">
        <f t="shared" si="10"/>
        <v>0</v>
      </c>
      <c r="DH48" s="55">
        <f t="shared" si="24"/>
        <v>4.5468299711815563</v>
      </c>
      <c r="DI48" s="55">
        <f t="shared" si="11"/>
        <v>78.014409221902014</v>
      </c>
    </row>
    <row r="49" spans="1:113">
      <c r="A49" s="7" t="s">
        <v>356</v>
      </c>
      <c r="B49" s="3" t="s">
        <v>316</v>
      </c>
      <c r="C49" s="3" t="s">
        <v>357</v>
      </c>
      <c r="D49" s="4">
        <v>3414</v>
      </c>
      <c r="E49" s="5">
        <v>0</v>
      </c>
      <c r="F49" s="5">
        <v>0</v>
      </c>
      <c r="G49" s="5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71450</v>
      </c>
      <c r="N49" s="27">
        <v>0</v>
      </c>
      <c r="O49" s="27">
        <v>15620</v>
      </c>
      <c r="P49" s="27">
        <v>0</v>
      </c>
      <c r="Q49" s="27">
        <v>0</v>
      </c>
      <c r="R49" s="27">
        <v>98530</v>
      </c>
      <c r="S49" s="27">
        <v>0</v>
      </c>
      <c r="T49" s="24">
        <v>0</v>
      </c>
      <c r="U49" s="27">
        <v>0</v>
      </c>
      <c r="V49" s="5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5">
        <v>0</v>
      </c>
      <c r="AC49" s="5">
        <v>0</v>
      </c>
      <c r="AD49" s="5">
        <v>0</v>
      </c>
      <c r="AE49" s="27">
        <v>0</v>
      </c>
      <c r="AF49" s="5">
        <v>0</v>
      </c>
      <c r="AG49" s="5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5">
        <v>0</v>
      </c>
      <c r="AN49" s="5">
        <v>0</v>
      </c>
      <c r="AO49" s="5">
        <v>0</v>
      </c>
      <c r="AP49" s="27">
        <v>0</v>
      </c>
      <c r="AQ49" s="5">
        <v>0</v>
      </c>
      <c r="AR49" s="5">
        <v>0</v>
      </c>
      <c r="AS49" s="5">
        <v>0</v>
      </c>
      <c r="AT49" s="27">
        <v>179810</v>
      </c>
      <c r="AU49" s="27">
        <v>6690</v>
      </c>
      <c r="AV49" s="27">
        <v>305960</v>
      </c>
      <c r="AW49" s="27">
        <v>8340</v>
      </c>
      <c r="AX49" s="32">
        <v>0</v>
      </c>
      <c r="AY49" s="32">
        <v>0</v>
      </c>
      <c r="AZ49" s="32">
        <v>0</v>
      </c>
      <c r="BA49" s="32">
        <v>0</v>
      </c>
      <c r="BB49" s="27">
        <v>40</v>
      </c>
      <c r="BC49" s="27">
        <v>5300</v>
      </c>
      <c r="BD49" s="27">
        <v>1850</v>
      </c>
      <c r="BE49" s="27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240</v>
      </c>
      <c r="BK49" s="27">
        <v>1600</v>
      </c>
      <c r="BL49" s="27">
        <v>0</v>
      </c>
      <c r="BM49" s="27">
        <v>8890</v>
      </c>
      <c r="BN49" s="27">
        <v>5930</v>
      </c>
      <c r="BO49" s="27">
        <v>38270</v>
      </c>
      <c r="BP49" s="47">
        <v>0</v>
      </c>
      <c r="BQ49" s="27">
        <v>29120</v>
      </c>
      <c r="BR49" s="27">
        <v>28050</v>
      </c>
      <c r="BS49" s="27">
        <v>87270</v>
      </c>
      <c r="BT49" s="36">
        <v>0</v>
      </c>
      <c r="BU49" s="39">
        <v>299580</v>
      </c>
      <c r="BV49" s="39">
        <v>299580</v>
      </c>
      <c r="BW49" s="43">
        <v>0</v>
      </c>
      <c r="BX49" s="36">
        <v>0</v>
      </c>
      <c r="BY49" s="43">
        <v>188260</v>
      </c>
      <c r="BZ49" s="5">
        <v>0</v>
      </c>
      <c r="CA49" s="5">
        <v>0</v>
      </c>
      <c r="CB49" s="6">
        <v>35980</v>
      </c>
      <c r="CC49" s="27">
        <v>35980</v>
      </c>
      <c r="CD49" s="36">
        <v>0</v>
      </c>
      <c r="CE49" s="36">
        <v>0</v>
      </c>
      <c r="CF49" s="35">
        <v>0</v>
      </c>
      <c r="CG49" s="43">
        <v>0</v>
      </c>
      <c r="CH49" s="47">
        <v>0</v>
      </c>
      <c r="CI49" s="55">
        <f t="shared" si="0"/>
        <v>928700</v>
      </c>
      <c r="CJ49" s="55">
        <f t="shared" si="12"/>
        <v>299580</v>
      </c>
      <c r="CK49" s="55">
        <f t="shared" si="13"/>
        <v>0</v>
      </c>
      <c r="CL49" s="55">
        <f t="shared" si="14"/>
        <v>240</v>
      </c>
      <c r="CM49" s="55">
        <f t="shared" si="15"/>
        <v>1228520</v>
      </c>
      <c r="CN49" s="59">
        <f t="shared" si="16"/>
        <v>75.595024908019397</v>
      </c>
      <c r="CO49" s="59">
        <v>75.595024908019397</v>
      </c>
      <c r="CP49" s="59">
        <v>75.595024908019397</v>
      </c>
      <c r="CQ49" s="55">
        <f t="shared" si="1"/>
        <v>359.84768599882835</v>
      </c>
      <c r="CR49" s="55">
        <f t="shared" si="17"/>
        <v>1416780</v>
      </c>
      <c r="CS49" s="55">
        <f t="shared" si="2"/>
        <v>414.99121265377858</v>
      </c>
      <c r="CT49" s="55">
        <f t="shared" si="3"/>
        <v>1416780</v>
      </c>
      <c r="CU49" s="55">
        <f t="shared" si="4"/>
        <v>414.99121265377858</v>
      </c>
      <c r="CV49" s="55">
        <f t="shared" si="18"/>
        <v>52.668424135910954</v>
      </c>
      <c r="CW49" s="55">
        <f t="shared" si="5"/>
        <v>29.458113649677799</v>
      </c>
      <c r="CX49" s="55">
        <f t="shared" si="19"/>
        <v>30.82015231400117</v>
      </c>
      <c r="CY49" s="55">
        <f t="shared" si="6"/>
        <v>12.791446983011131</v>
      </c>
      <c r="CZ49" s="55">
        <f t="shared" si="20"/>
        <v>11.209724663151729</v>
      </c>
      <c r="DA49" s="55">
        <f t="shared" si="21"/>
        <v>89.619214997070884</v>
      </c>
      <c r="DB49" s="55">
        <f t="shared" si="7"/>
        <v>25.562390158172231</v>
      </c>
      <c r="DC49" s="55">
        <f t="shared" si="22"/>
        <v>115.18160515524312</v>
      </c>
      <c r="DD49" s="55">
        <f t="shared" si="8"/>
        <v>87.750439367311074</v>
      </c>
      <c r="DE49" s="55">
        <f t="shared" si="23"/>
        <v>5.9050966608084359</v>
      </c>
      <c r="DF49" s="55">
        <f t="shared" si="9"/>
        <v>10.538957234915056</v>
      </c>
      <c r="DG49" s="55">
        <f t="shared" si="10"/>
        <v>0</v>
      </c>
      <c r="DH49" s="55">
        <f t="shared" si="24"/>
        <v>10.538957234915056</v>
      </c>
      <c r="DI49" s="55">
        <f t="shared" si="11"/>
        <v>87.750439367311074</v>
      </c>
    </row>
    <row r="50" spans="1:113">
      <c r="A50" s="7" t="s">
        <v>354</v>
      </c>
      <c r="B50" s="3" t="s">
        <v>316</v>
      </c>
      <c r="C50" s="3" t="s">
        <v>355</v>
      </c>
      <c r="D50" s="4">
        <v>4133</v>
      </c>
      <c r="E50" s="5">
        <v>0</v>
      </c>
      <c r="F50" s="5">
        <v>0</v>
      </c>
      <c r="G50" s="5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121913</v>
      </c>
      <c r="M50" s="27">
        <v>134852</v>
      </c>
      <c r="N50" s="27">
        <v>10880</v>
      </c>
      <c r="O50" s="27">
        <v>0</v>
      </c>
      <c r="P50" s="27">
        <v>0</v>
      </c>
      <c r="Q50" s="27">
        <v>0</v>
      </c>
      <c r="R50" s="27">
        <v>113994</v>
      </c>
      <c r="S50" s="27">
        <v>0</v>
      </c>
      <c r="T50" s="24">
        <v>0</v>
      </c>
      <c r="U50" s="27">
        <v>5380</v>
      </c>
      <c r="V50" s="5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122</v>
      </c>
      <c r="AB50" s="5">
        <v>0</v>
      </c>
      <c r="AC50" s="5">
        <v>0</v>
      </c>
      <c r="AD50" s="5">
        <v>0</v>
      </c>
      <c r="AE50" s="27">
        <v>0</v>
      </c>
      <c r="AF50" s="5">
        <v>0</v>
      </c>
      <c r="AG50" s="5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5">
        <v>0</v>
      </c>
      <c r="AN50" s="5">
        <v>0</v>
      </c>
      <c r="AO50" s="5">
        <v>0</v>
      </c>
      <c r="AP50" s="27">
        <v>85182</v>
      </c>
      <c r="AQ50" s="5">
        <v>0</v>
      </c>
      <c r="AR50" s="5">
        <v>0</v>
      </c>
      <c r="AS50" s="5">
        <v>0</v>
      </c>
      <c r="AT50" s="27">
        <v>188499</v>
      </c>
      <c r="AU50" s="27">
        <v>0</v>
      </c>
      <c r="AV50" s="27">
        <v>263151</v>
      </c>
      <c r="AW50" s="27">
        <v>7700</v>
      </c>
      <c r="AX50" s="32">
        <v>0</v>
      </c>
      <c r="AY50" s="32">
        <v>0</v>
      </c>
      <c r="AZ50" s="32">
        <v>0</v>
      </c>
      <c r="BA50" s="32">
        <v>0</v>
      </c>
      <c r="BB50" s="27">
        <v>330</v>
      </c>
      <c r="BC50" s="27">
        <v>7400</v>
      </c>
      <c r="BD50" s="27">
        <v>1325</v>
      </c>
      <c r="BE50" s="27">
        <v>300</v>
      </c>
      <c r="BF50" s="24">
        <v>0</v>
      </c>
      <c r="BG50" s="24">
        <v>0</v>
      </c>
      <c r="BH50" s="24">
        <v>0</v>
      </c>
      <c r="BI50" s="24">
        <v>0</v>
      </c>
      <c r="BJ50" s="24">
        <v>64</v>
      </c>
      <c r="BK50" s="27">
        <v>1450</v>
      </c>
      <c r="BL50" s="27">
        <v>0</v>
      </c>
      <c r="BM50" s="27">
        <v>9240</v>
      </c>
      <c r="BN50" s="27">
        <v>13500</v>
      </c>
      <c r="BO50" s="27">
        <v>43518</v>
      </c>
      <c r="BP50" s="47">
        <v>0</v>
      </c>
      <c r="BQ50" s="27">
        <v>0</v>
      </c>
      <c r="BR50" s="27">
        <v>28180</v>
      </c>
      <c r="BS50" s="27">
        <v>138806</v>
      </c>
      <c r="BT50" s="36">
        <v>0</v>
      </c>
      <c r="BU50" s="39">
        <v>1095300</v>
      </c>
      <c r="BV50" s="39">
        <v>1095300</v>
      </c>
      <c r="BW50" s="43">
        <v>0</v>
      </c>
      <c r="BX50" s="36">
        <v>0</v>
      </c>
      <c r="BY50" s="43">
        <v>16046</v>
      </c>
      <c r="BZ50" s="5">
        <v>0</v>
      </c>
      <c r="CA50" s="5">
        <v>0</v>
      </c>
      <c r="CB50" s="6">
        <v>19219</v>
      </c>
      <c r="CC50" s="27">
        <v>19219</v>
      </c>
      <c r="CD50" s="36">
        <v>14483</v>
      </c>
      <c r="CE50" s="36">
        <v>0</v>
      </c>
      <c r="CF50" s="35">
        <v>0</v>
      </c>
      <c r="CG50" s="43">
        <v>0</v>
      </c>
      <c r="CH50" s="47">
        <v>0</v>
      </c>
      <c r="CI50" s="55">
        <f t="shared" si="0"/>
        <v>1194941</v>
      </c>
      <c r="CJ50" s="55">
        <f t="shared" si="12"/>
        <v>1095300</v>
      </c>
      <c r="CK50" s="55">
        <f t="shared" si="13"/>
        <v>14483</v>
      </c>
      <c r="CL50" s="55">
        <f t="shared" si="14"/>
        <v>64</v>
      </c>
      <c r="CM50" s="55">
        <f t="shared" si="15"/>
        <v>2304788</v>
      </c>
      <c r="CN50" s="59">
        <f t="shared" si="16"/>
        <v>51.846026619368025</v>
      </c>
      <c r="CO50" s="59">
        <v>51.846026619368025</v>
      </c>
      <c r="CP50" s="59">
        <v>51.846026619368025</v>
      </c>
      <c r="CQ50" s="55">
        <f t="shared" si="1"/>
        <v>557.65497217517543</v>
      </c>
      <c r="CR50" s="55">
        <f t="shared" si="17"/>
        <v>2320834</v>
      </c>
      <c r="CS50" s="55">
        <f t="shared" si="2"/>
        <v>561.53738204693923</v>
      </c>
      <c r="CT50" s="55">
        <f t="shared" si="3"/>
        <v>2320834</v>
      </c>
      <c r="CU50" s="55">
        <f t="shared" si="4"/>
        <v>561.53738204693923</v>
      </c>
      <c r="CV50" s="55">
        <f t="shared" si="18"/>
        <v>75.105734333413992</v>
      </c>
      <c r="CW50" s="55">
        <f t="shared" si="5"/>
        <v>32.628115170578269</v>
      </c>
      <c r="CX50" s="55">
        <f t="shared" si="19"/>
        <v>27.581417856278733</v>
      </c>
      <c r="CY50" s="55">
        <f t="shared" si="6"/>
        <v>6.8182917977256228</v>
      </c>
      <c r="CZ50" s="55">
        <f t="shared" si="20"/>
        <v>13.161867892571982</v>
      </c>
      <c r="DA50" s="55">
        <f t="shared" si="21"/>
        <v>63.67069924993951</v>
      </c>
      <c r="DB50" s="55">
        <f t="shared" si="7"/>
        <v>33.584805226227921</v>
      </c>
      <c r="DC50" s="55">
        <f t="shared" si="22"/>
        <v>97.255504476167431</v>
      </c>
      <c r="DD50" s="55">
        <f t="shared" si="8"/>
        <v>265.01330752480038</v>
      </c>
      <c r="DE50" s="55">
        <f t="shared" si="23"/>
        <v>7.4018872489716916</v>
      </c>
      <c r="DF50" s="55">
        <f t="shared" si="9"/>
        <v>4.6501330752480037</v>
      </c>
      <c r="DG50" s="55">
        <f t="shared" si="10"/>
        <v>3.5042342124364869</v>
      </c>
      <c r="DH50" s="55">
        <f t="shared" si="24"/>
        <v>8.1543672876844902</v>
      </c>
      <c r="DI50" s="55">
        <f t="shared" si="11"/>
        <v>268.51754173723685</v>
      </c>
    </row>
    <row r="51" spans="1:113">
      <c r="A51" s="7" t="s">
        <v>352</v>
      </c>
      <c r="B51" s="3" t="s">
        <v>316</v>
      </c>
      <c r="C51" s="3" t="s">
        <v>353</v>
      </c>
      <c r="D51" s="4">
        <v>1563</v>
      </c>
      <c r="E51" s="5">
        <v>0</v>
      </c>
      <c r="F51" s="5">
        <v>0</v>
      </c>
      <c r="G51" s="5">
        <v>0</v>
      </c>
      <c r="H51" s="28">
        <v>8</v>
      </c>
      <c r="I51" s="28">
        <v>0</v>
      </c>
      <c r="J51" s="28">
        <v>0</v>
      </c>
      <c r="K51" s="28">
        <v>0</v>
      </c>
      <c r="L51" s="28">
        <v>69084</v>
      </c>
      <c r="M51" s="28">
        <v>45872</v>
      </c>
      <c r="N51" s="28">
        <v>0</v>
      </c>
      <c r="O51" s="28">
        <v>6518</v>
      </c>
      <c r="P51" s="28">
        <v>0</v>
      </c>
      <c r="Q51" s="28">
        <v>0</v>
      </c>
      <c r="R51" s="28">
        <v>64352</v>
      </c>
      <c r="S51" s="28">
        <v>0</v>
      </c>
      <c r="T51" s="24">
        <v>0</v>
      </c>
      <c r="U51" s="28">
        <v>285</v>
      </c>
      <c r="V51" s="5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5">
        <v>0</v>
      </c>
      <c r="AC51" s="5">
        <v>0</v>
      </c>
      <c r="AD51" s="5">
        <v>0</v>
      </c>
      <c r="AE51" s="28">
        <v>0</v>
      </c>
      <c r="AF51" s="5">
        <v>0</v>
      </c>
      <c r="AG51" s="5">
        <v>0</v>
      </c>
      <c r="AH51" s="28">
        <v>0</v>
      </c>
      <c r="AI51" s="28">
        <v>270</v>
      </c>
      <c r="AJ51" s="28">
        <v>0</v>
      </c>
      <c r="AK51" s="28">
        <v>0</v>
      </c>
      <c r="AL51" s="28">
        <v>0</v>
      </c>
      <c r="AM51" s="5">
        <v>0</v>
      </c>
      <c r="AN51" s="5">
        <v>0</v>
      </c>
      <c r="AO51" s="5">
        <v>0</v>
      </c>
      <c r="AP51" s="28">
        <v>0</v>
      </c>
      <c r="AQ51" s="5">
        <v>0</v>
      </c>
      <c r="AR51" s="5">
        <v>0</v>
      </c>
      <c r="AS51" s="5">
        <v>0</v>
      </c>
      <c r="AT51" s="28">
        <v>47280</v>
      </c>
      <c r="AU51" s="28">
        <v>0</v>
      </c>
      <c r="AV51" s="28">
        <v>143540</v>
      </c>
      <c r="AW51" s="28">
        <v>4620</v>
      </c>
      <c r="AX51" s="32">
        <v>0</v>
      </c>
      <c r="AY51" s="32">
        <v>0</v>
      </c>
      <c r="AZ51" s="32">
        <v>0</v>
      </c>
      <c r="BA51" s="32">
        <v>0</v>
      </c>
      <c r="BB51" s="28">
        <v>10</v>
      </c>
      <c r="BC51" s="28">
        <v>3052</v>
      </c>
      <c r="BD51" s="28">
        <v>230</v>
      </c>
      <c r="BE51" s="28">
        <v>0</v>
      </c>
      <c r="BF51" s="24">
        <v>160</v>
      </c>
      <c r="BG51" s="24">
        <v>0</v>
      </c>
      <c r="BH51" s="24">
        <v>5</v>
      </c>
      <c r="BI51" s="24">
        <v>199</v>
      </c>
      <c r="BJ51" s="24">
        <v>0</v>
      </c>
      <c r="BK51" s="28">
        <v>124</v>
      </c>
      <c r="BL51" s="28">
        <v>181</v>
      </c>
      <c r="BM51" s="28">
        <v>2655</v>
      </c>
      <c r="BN51" s="28">
        <v>3507</v>
      </c>
      <c r="BO51" s="28">
        <v>5840</v>
      </c>
      <c r="BP51" s="47">
        <v>0</v>
      </c>
      <c r="BQ51" s="28">
        <v>0</v>
      </c>
      <c r="BR51" s="28">
        <v>2650</v>
      </c>
      <c r="BS51" s="28">
        <v>151074</v>
      </c>
      <c r="BT51" s="36">
        <v>0</v>
      </c>
      <c r="BU51" s="39">
        <v>185310</v>
      </c>
      <c r="BV51" s="39">
        <v>185310</v>
      </c>
      <c r="BW51" s="43">
        <v>0</v>
      </c>
      <c r="BX51" s="36">
        <v>0</v>
      </c>
      <c r="BY51" s="43">
        <v>0</v>
      </c>
      <c r="BZ51" s="5">
        <v>0</v>
      </c>
      <c r="CA51" s="5">
        <v>0</v>
      </c>
      <c r="CB51" s="6">
        <v>4120</v>
      </c>
      <c r="CC51" s="28">
        <v>0</v>
      </c>
      <c r="CD51" s="36">
        <v>4120</v>
      </c>
      <c r="CE51" s="36">
        <v>320</v>
      </c>
      <c r="CF51" s="35">
        <v>0</v>
      </c>
      <c r="CG51" s="43">
        <v>0</v>
      </c>
      <c r="CH51" s="47">
        <v>0</v>
      </c>
      <c r="CI51" s="55">
        <f t="shared" si="0"/>
        <v>551152</v>
      </c>
      <c r="CJ51" s="55">
        <f t="shared" si="12"/>
        <v>185310</v>
      </c>
      <c r="CK51" s="55">
        <f t="shared" si="13"/>
        <v>4440</v>
      </c>
      <c r="CL51" s="55">
        <f t="shared" si="14"/>
        <v>364</v>
      </c>
      <c r="CM51" s="55">
        <f t="shared" si="15"/>
        <v>741266</v>
      </c>
      <c r="CN51" s="59">
        <f t="shared" si="16"/>
        <v>74.352796432050027</v>
      </c>
      <c r="CO51" s="59">
        <v>74.352796432050027</v>
      </c>
      <c r="CP51" s="59">
        <v>74.352796432050027</v>
      </c>
      <c r="CQ51" s="55">
        <f t="shared" si="1"/>
        <v>474.25847728726808</v>
      </c>
      <c r="CR51" s="55">
        <f t="shared" si="17"/>
        <v>741266</v>
      </c>
      <c r="CS51" s="55">
        <f t="shared" si="2"/>
        <v>474.25847728726808</v>
      </c>
      <c r="CT51" s="55">
        <f t="shared" si="3"/>
        <v>741266</v>
      </c>
      <c r="CU51" s="55">
        <f t="shared" si="4"/>
        <v>474.25847728726808</v>
      </c>
      <c r="CV51" s="55">
        <f t="shared" si="18"/>
        <v>74.449136276391556</v>
      </c>
      <c r="CW51" s="55">
        <f t="shared" si="5"/>
        <v>29.348688419705695</v>
      </c>
      <c r="CX51" s="55">
        <f t="shared" si="19"/>
        <v>41.172104926423543</v>
      </c>
      <c r="CY51" s="55">
        <f t="shared" si="6"/>
        <v>5.8656429942418429</v>
      </c>
      <c r="CZ51" s="55">
        <f t="shared" si="20"/>
        <v>3.7364043506078053</v>
      </c>
      <c r="DA51" s="55">
        <f t="shared" si="21"/>
        <v>91.836212412028146</v>
      </c>
      <c r="DB51" s="55">
        <f t="shared" si="7"/>
        <v>96.656429942418427</v>
      </c>
      <c r="DC51" s="55">
        <f t="shared" si="22"/>
        <v>188.49264235444656</v>
      </c>
      <c r="DD51" s="55">
        <f t="shared" si="8"/>
        <v>118.56046065259117</v>
      </c>
      <c r="DE51" s="55">
        <f t="shared" si="23"/>
        <v>5.901471529110685</v>
      </c>
      <c r="DF51" s="55">
        <f t="shared" si="9"/>
        <v>0</v>
      </c>
      <c r="DG51" s="55">
        <f t="shared" si="10"/>
        <v>2.6359564939219449</v>
      </c>
      <c r="DH51" s="55">
        <f t="shared" si="24"/>
        <v>2.6359564939219449</v>
      </c>
      <c r="DI51" s="55">
        <f t="shared" si="11"/>
        <v>121.40115163147793</v>
      </c>
    </row>
    <row r="52" spans="1:113">
      <c r="A52" s="7" t="s">
        <v>350</v>
      </c>
      <c r="B52" s="3" t="s">
        <v>316</v>
      </c>
      <c r="C52" s="3" t="s">
        <v>351</v>
      </c>
      <c r="D52" s="4">
        <v>3504</v>
      </c>
      <c r="E52" s="5">
        <v>0</v>
      </c>
      <c r="F52" s="5">
        <v>0</v>
      </c>
      <c r="G52" s="5">
        <v>0</v>
      </c>
      <c r="H52" s="27">
        <v>0</v>
      </c>
      <c r="I52" s="27">
        <v>0</v>
      </c>
      <c r="J52" s="27">
        <v>0</v>
      </c>
      <c r="K52" s="27">
        <v>0</v>
      </c>
      <c r="L52" s="27">
        <v>82160</v>
      </c>
      <c r="M52" s="27">
        <v>29373</v>
      </c>
      <c r="N52" s="27">
        <v>236720</v>
      </c>
      <c r="O52" s="27">
        <v>11106</v>
      </c>
      <c r="P52" s="27">
        <v>105779</v>
      </c>
      <c r="Q52" s="27">
        <v>0</v>
      </c>
      <c r="R52" s="27">
        <v>99450</v>
      </c>
      <c r="S52" s="27">
        <v>0</v>
      </c>
      <c r="T52" s="24">
        <v>0</v>
      </c>
      <c r="U52" s="27">
        <v>1592</v>
      </c>
      <c r="V52" s="5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154</v>
      </c>
      <c r="AB52" s="5">
        <v>0</v>
      </c>
      <c r="AC52" s="5">
        <v>0</v>
      </c>
      <c r="AD52" s="5">
        <v>0</v>
      </c>
      <c r="AE52" s="27">
        <v>0</v>
      </c>
      <c r="AF52" s="5">
        <v>0</v>
      </c>
      <c r="AG52" s="5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5">
        <v>0</v>
      </c>
      <c r="AN52" s="5">
        <v>0</v>
      </c>
      <c r="AO52" s="5">
        <v>0</v>
      </c>
      <c r="AP52" s="27">
        <v>8610</v>
      </c>
      <c r="AQ52" s="5">
        <v>0</v>
      </c>
      <c r="AR52" s="5">
        <v>0</v>
      </c>
      <c r="AS52" s="5">
        <v>0</v>
      </c>
      <c r="AT52" s="27">
        <v>184720</v>
      </c>
      <c r="AU52" s="27">
        <v>0</v>
      </c>
      <c r="AV52" s="27">
        <v>142794</v>
      </c>
      <c r="AW52" s="27">
        <v>7490</v>
      </c>
      <c r="AX52" s="32">
        <v>0</v>
      </c>
      <c r="AY52" s="32">
        <v>0</v>
      </c>
      <c r="AZ52" s="32">
        <v>0</v>
      </c>
      <c r="BA52" s="32">
        <v>0</v>
      </c>
      <c r="BB52" s="27">
        <v>52</v>
      </c>
      <c r="BC52" s="27">
        <v>3665</v>
      </c>
      <c r="BD52" s="27">
        <v>2190</v>
      </c>
      <c r="BE52" s="27">
        <v>100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7">
        <v>881</v>
      </c>
      <c r="BL52" s="27">
        <v>0</v>
      </c>
      <c r="BM52" s="27">
        <v>4247</v>
      </c>
      <c r="BN52" s="27">
        <v>5443</v>
      </c>
      <c r="BO52" s="27">
        <v>48673</v>
      </c>
      <c r="BP52" s="47">
        <v>0</v>
      </c>
      <c r="BQ52" s="27">
        <v>0</v>
      </c>
      <c r="BR52" s="27">
        <v>1373</v>
      </c>
      <c r="BS52" s="27">
        <v>122151</v>
      </c>
      <c r="BT52" s="36">
        <v>0</v>
      </c>
      <c r="BU52" s="39">
        <v>1089064</v>
      </c>
      <c r="BV52" s="39">
        <v>1089064</v>
      </c>
      <c r="BW52" s="43">
        <v>0</v>
      </c>
      <c r="BX52" s="36">
        <v>0</v>
      </c>
      <c r="BY52" s="43">
        <v>18717</v>
      </c>
      <c r="BZ52" s="5">
        <v>0</v>
      </c>
      <c r="CA52" s="5">
        <v>0</v>
      </c>
      <c r="CB52" s="6">
        <v>25297</v>
      </c>
      <c r="CC52" s="27">
        <v>20784</v>
      </c>
      <c r="CD52" s="36">
        <v>25297</v>
      </c>
      <c r="CE52" s="36">
        <v>330</v>
      </c>
      <c r="CF52" s="35">
        <v>0</v>
      </c>
      <c r="CG52" s="43">
        <v>0</v>
      </c>
      <c r="CH52" s="47">
        <v>0</v>
      </c>
      <c r="CI52" s="55">
        <f t="shared" si="0"/>
        <v>1119507</v>
      </c>
      <c r="CJ52" s="55">
        <f t="shared" si="12"/>
        <v>1089064</v>
      </c>
      <c r="CK52" s="55">
        <f t="shared" si="13"/>
        <v>25627</v>
      </c>
      <c r="CL52" s="55">
        <f t="shared" si="14"/>
        <v>0</v>
      </c>
      <c r="CM52" s="55">
        <f t="shared" si="15"/>
        <v>2234198</v>
      </c>
      <c r="CN52" s="59">
        <f t="shared" si="16"/>
        <v>50.107779167289557</v>
      </c>
      <c r="CO52" s="59">
        <v>50.107779167289557</v>
      </c>
      <c r="CP52" s="59">
        <v>50.107779167289557</v>
      </c>
      <c r="CQ52" s="55">
        <f t="shared" si="1"/>
        <v>637.6135844748859</v>
      </c>
      <c r="CR52" s="55">
        <f t="shared" si="17"/>
        <v>2252915</v>
      </c>
      <c r="CS52" s="55">
        <f t="shared" si="2"/>
        <v>642.95519406392691</v>
      </c>
      <c r="CT52" s="55">
        <f t="shared" si="3"/>
        <v>2252915</v>
      </c>
      <c r="CU52" s="55">
        <f t="shared" si="4"/>
        <v>642.95519406392691</v>
      </c>
      <c r="CV52" s="55">
        <f t="shared" si="18"/>
        <v>76.164383561643831</v>
      </c>
      <c r="CW52" s="55">
        <f t="shared" si="5"/>
        <v>8.3827054794520546</v>
      </c>
      <c r="CX52" s="55">
        <f t="shared" si="19"/>
        <v>28.381849315068493</v>
      </c>
      <c r="CY52" s="55">
        <f t="shared" si="6"/>
        <v>3.5613584474885847</v>
      </c>
      <c r="CZ52" s="55">
        <f t="shared" si="20"/>
        <v>81.447773972602747</v>
      </c>
      <c r="DA52" s="55">
        <f t="shared" si="21"/>
        <v>40.751712328767127</v>
      </c>
      <c r="DB52" s="55">
        <f t="shared" si="7"/>
        <v>34.860445205479451</v>
      </c>
      <c r="DC52" s="55">
        <f t="shared" si="22"/>
        <v>75.612157534246577</v>
      </c>
      <c r="DD52" s="55">
        <f t="shared" si="8"/>
        <v>310.80593607305934</v>
      </c>
      <c r="DE52" s="55">
        <f t="shared" si="23"/>
        <v>3.870148401826484</v>
      </c>
      <c r="DF52" s="55">
        <f t="shared" si="9"/>
        <v>5.9315068493150687</v>
      </c>
      <c r="DG52" s="55">
        <f t="shared" si="10"/>
        <v>7.219463470319635</v>
      </c>
      <c r="DH52" s="55">
        <f t="shared" si="24"/>
        <v>13.150970319634704</v>
      </c>
      <c r="DI52" s="55">
        <f t="shared" si="11"/>
        <v>318.1195776255708</v>
      </c>
    </row>
    <row r="53" spans="1:113">
      <c r="A53" s="7" t="s">
        <v>348</v>
      </c>
      <c r="B53" s="3" t="s">
        <v>316</v>
      </c>
      <c r="C53" s="3" t="s">
        <v>349</v>
      </c>
      <c r="D53" s="4">
        <v>1388</v>
      </c>
      <c r="E53" s="5">
        <v>0</v>
      </c>
      <c r="F53" s="5">
        <v>0</v>
      </c>
      <c r="G53" s="5">
        <v>0</v>
      </c>
      <c r="H53" s="27">
        <v>0</v>
      </c>
      <c r="I53" s="27">
        <v>0</v>
      </c>
      <c r="J53" s="27">
        <v>0</v>
      </c>
      <c r="K53" s="27">
        <v>0</v>
      </c>
      <c r="L53" s="27">
        <v>577</v>
      </c>
      <c r="M53" s="27">
        <v>1914</v>
      </c>
      <c r="N53" s="27">
        <v>0</v>
      </c>
      <c r="O53" s="27">
        <v>60</v>
      </c>
      <c r="P53" s="27">
        <v>48975</v>
      </c>
      <c r="Q53" s="27">
        <v>0</v>
      </c>
      <c r="R53" s="27">
        <v>30850</v>
      </c>
      <c r="S53" s="27">
        <v>0</v>
      </c>
      <c r="T53" s="24">
        <v>0</v>
      </c>
      <c r="U53" s="27">
        <v>944</v>
      </c>
      <c r="V53" s="5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16</v>
      </c>
      <c r="AB53" s="5">
        <v>0</v>
      </c>
      <c r="AC53" s="5">
        <v>0</v>
      </c>
      <c r="AD53" s="5">
        <v>0</v>
      </c>
      <c r="AE53" s="27">
        <v>0</v>
      </c>
      <c r="AF53" s="5">
        <v>0</v>
      </c>
      <c r="AG53" s="5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5">
        <v>0</v>
      </c>
      <c r="AN53" s="5">
        <v>0</v>
      </c>
      <c r="AO53" s="5">
        <v>0</v>
      </c>
      <c r="AP53" s="27">
        <v>0</v>
      </c>
      <c r="AQ53" s="5">
        <v>0</v>
      </c>
      <c r="AR53" s="5">
        <v>0</v>
      </c>
      <c r="AS53" s="5">
        <v>0</v>
      </c>
      <c r="AT53" s="27">
        <v>69176</v>
      </c>
      <c r="AU53" s="27">
        <v>0</v>
      </c>
      <c r="AV53" s="27">
        <v>0</v>
      </c>
      <c r="AW53" s="27">
        <v>0</v>
      </c>
      <c r="AX53" s="32">
        <v>0</v>
      </c>
      <c r="AY53" s="32">
        <v>0</v>
      </c>
      <c r="AZ53" s="32">
        <v>0</v>
      </c>
      <c r="BA53" s="32">
        <v>0</v>
      </c>
      <c r="BB53" s="27">
        <v>0</v>
      </c>
      <c r="BC53" s="27">
        <v>820</v>
      </c>
      <c r="BD53" s="27">
        <v>518</v>
      </c>
      <c r="BE53" s="27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7">
        <v>0</v>
      </c>
      <c r="BL53" s="27">
        <v>0</v>
      </c>
      <c r="BM53" s="27">
        <v>1807</v>
      </c>
      <c r="BN53" s="27">
        <v>765</v>
      </c>
      <c r="BO53" s="27">
        <v>20210</v>
      </c>
      <c r="BP53" s="47">
        <v>0</v>
      </c>
      <c r="BQ53" s="27">
        <v>0</v>
      </c>
      <c r="BR53" s="27">
        <v>370</v>
      </c>
      <c r="BS53" s="27">
        <v>37820</v>
      </c>
      <c r="BT53" s="36">
        <v>0</v>
      </c>
      <c r="BU53" s="39">
        <v>441400</v>
      </c>
      <c r="BV53" s="39">
        <v>441400</v>
      </c>
      <c r="BW53" s="43">
        <v>0</v>
      </c>
      <c r="BX53" s="36">
        <v>0</v>
      </c>
      <c r="BY53" s="43">
        <v>4001</v>
      </c>
      <c r="BZ53" s="5">
        <v>0</v>
      </c>
      <c r="CA53" s="5">
        <v>0</v>
      </c>
      <c r="CB53" s="6">
        <v>2095</v>
      </c>
      <c r="CC53" s="27">
        <v>2095</v>
      </c>
      <c r="CD53" s="36">
        <v>0</v>
      </c>
      <c r="CE53" s="36">
        <v>0</v>
      </c>
      <c r="CF53" s="35">
        <v>0</v>
      </c>
      <c r="CG53" s="43">
        <v>0</v>
      </c>
      <c r="CH53" s="47">
        <v>0</v>
      </c>
      <c r="CI53" s="55">
        <f t="shared" si="0"/>
        <v>216917</v>
      </c>
      <c r="CJ53" s="55">
        <f t="shared" si="12"/>
        <v>441400</v>
      </c>
      <c r="CK53" s="55">
        <f t="shared" si="13"/>
        <v>0</v>
      </c>
      <c r="CL53" s="55">
        <f t="shared" si="14"/>
        <v>0</v>
      </c>
      <c r="CM53" s="55">
        <f t="shared" si="15"/>
        <v>658317</v>
      </c>
      <c r="CN53" s="59">
        <f t="shared" si="16"/>
        <v>32.950235221025736</v>
      </c>
      <c r="CO53" s="59">
        <v>32.950235221025736</v>
      </c>
      <c r="CP53" s="59">
        <v>32.950235221025736</v>
      </c>
      <c r="CQ53" s="55">
        <f t="shared" si="1"/>
        <v>474.29178674351584</v>
      </c>
      <c r="CR53" s="55">
        <f t="shared" si="17"/>
        <v>662318</v>
      </c>
      <c r="CS53" s="55">
        <f t="shared" si="2"/>
        <v>477.17435158501439</v>
      </c>
      <c r="CT53" s="55">
        <f t="shared" si="3"/>
        <v>662318</v>
      </c>
      <c r="CU53" s="55">
        <f t="shared" si="4"/>
        <v>477.17435158501439</v>
      </c>
      <c r="CV53" s="55">
        <f t="shared" si="18"/>
        <v>50.254322766570603</v>
      </c>
      <c r="CW53" s="55">
        <f t="shared" si="5"/>
        <v>1.3789625360230549</v>
      </c>
      <c r="CX53" s="55">
        <f t="shared" si="19"/>
        <v>22.226224783861671</v>
      </c>
      <c r="CY53" s="55">
        <f t="shared" si="6"/>
        <v>0.30979827089337175</v>
      </c>
      <c r="CZ53" s="55">
        <f t="shared" si="20"/>
        <v>14.560518731988473</v>
      </c>
      <c r="DA53" s="55">
        <f t="shared" si="21"/>
        <v>0</v>
      </c>
      <c r="DB53" s="55">
        <f t="shared" si="7"/>
        <v>27.247838616714699</v>
      </c>
      <c r="DC53" s="55">
        <f t="shared" si="22"/>
        <v>27.247838616714699</v>
      </c>
      <c r="DD53" s="55">
        <f t="shared" si="8"/>
        <v>318.01152737752159</v>
      </c>
      <c r="DE53" s="55">
        <f t="shared" si="23"/>
        <v>2.4553314121037464</v>
      </c>
      <c r="DF53" s="55">
        <f t="shared" si="9"/>
        <v>1.5093659942363113</v>
      </c>
      <c r="DG53" s="55">
        <f t="shared" si="10"/>
        <v>0</v>
      </c>
      <c r="DH53" s="55">
        <f t="shared" si="24"/>
        <v>1.5093659942363113</v>
      </c>
      <c r="DI53" s="55">
        <f t="shared" si="11"/>
        <v>318.01152737752159</v>
      </c>
    </row>
    <row r="54" spans="1:113">
      <c r="A54" s="7" t="s">
        <v>404</v>
      </c>
      <c r="B54" s="3" t="s">
        <v>316</v>
      </c>
      <c r="C54" s="3" t="s">
        <v>405</v>
      </c>
      <c r="D54" s="4">
        <v>1027</v>
      </c>
      <c r="E54" s="5">
        <v>0</v>
      </c>
      <c r="F54" s="5">
        <v>0</v>
      </c>
      <c r="G54" s="5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1729</v>
      </c>
      <c r="M54" s="27">
        <v>25661</v>
      </c>
      <c r="N54" s="27">
        <v>0</v>
      </c>
      <c r="O54" s="27">
        <v>800</v>
      </c>
      <c r="P54" s="27">
        <v>0</v>
      </c>
      <c r="Q54" s="27">
        <v>0</v>
      </c>
      <c r="R54" s="27">
        <v>34639</v>
      </c>
      <c r="S54" s="27">
        <v>0</v>
      </c>
      <c r="T54" s="24">
        <v>0</v>
      </c>
      <c r="U54" s="27">
        <v>1352</v>
      </c>
      <c r="V54" s="5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5">
        <v>0</v>
      </c>
      <c r="AC54" s="5">
        <v>0</v>
      </c>
      <c r="AD54" s="5">
        <v>0</v>
      </c>
      <c r="AE54" s="27">
        <v>0</v>
      </c>
      <c r="AF54" s="5">
        <v>0</v>
      </c>
      <c r="AG54" s="5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5">
        <v>0</v>
      </c>
      <c r="AN54" s="5">
        <v>0</v>
      </c>
      <c r="AO54" s="5">
        <v>0</v>
      </c>
      <c r="AP54" s="27">
        <v>0</v>
      </c>
      <c r="AQ54" s="5">
        <v>0</v>
      </c>
      <c r="AR54" s="5">
        <v>0</v>
      </c>
      <c r="AS54" s="5">
        <v>0</v>
      </c>
      <c r="AT54" s="27">
        <v>40239</v>
      </c>
      <c r="AU54" s="27">
        <v>0</v>
      </c>
      <c r="AV54" s="27">
        <v>43512</v>
      </c>
      <c r="AW54" s="27">
        <v>2540</v>
      </c>
      <c r="AX54" s="32">
        <v>0</v>
      </c>
      <c r="AY54" s="32">
        <v>0</v>
      </c>
      <c r="AZ54" s="32">
        <v>0</v>
      </c>
      <c r="BA54" s="32">
        <v>0</v>
      </c>
      <c r="BB54" s="27">
        <v>51</v>
      </c>
      <c r="BC54" s="27">
        <v>1015</v>
      </c>
      <c r="BD54" s="27">
        <v>674</v>
      </c>
      <c r="BE54" s="27">
        <v>10</v>
      </c>
      <c r="BF54" s="24">
        <v>71</v>
      </c>
      <c r="BG54" s="24">
        <v>0</v>
      </c>
      <c r="BH54" s="24">
        <v>0</v>
      </c>
      <c r="BI54" s="24">
        <v>0</v>
      </c>
      <c r="BJ54" s="24">
        <v>43</v>
      </c>
      <c r="BK54" s="27">
        <v>79</v>
      </c>
      <c r="BL54" s="27">
        <v>0</v>
      </c>
      <c r="BM54" s="27">
        <v>1681</v>
      </c>
      <c r="BN54" s="27">
        <v>482</v>
      </c>
      <c r="BO54" s="27">
        <v>6327</v>
      </c>
      <c r="BP54" s="47">
        <v>0</v>
      </c>
      <c r="BQ54" s="27">
        <v>0</v>
      </c>
      <c r="BR54" s="27">
        <v>0</v>
      </c>
      <c r="BS54" s="27">
        <v>33400</v>
      </c>
      <c r="BT54" s="36">
        <v>0</v>
      </c>
      <c r="BU54" s="39">
        <v>275844</v>
      </c>
      <c r="BV54" s="39">
        <v>275844</v>
      </c>
      <c r="BW54" s="43">
        <v>0</v>
      </c>
      <c r="BX54" s="36">
        <v>0</v>
      </c>
      <c r="BY54" s="43">
        <v>3036</v>
      </c>
      <c r="BZ54" s="5">
        <v>0</v>
      </c>
      <c r="CA54" s="5">
        <v>0</v>
      </c>
      <c r="CB54" s="6">
        <v>9771</v>
      </c>
      <c r="CC54" s="27">
        <v>4851</v>
      </c>
      <c r="CD54" s="36">
        <v>9771</v>
      </c>
      <c r="CE54" s="36">
        <v>0</v>
      </c>
      <c r="CF54" s="35">
        <v>0</v>
      </c>
      <c r="CG54" s="43">
        <v>0</v>
      </c>
      <c r="CH54" s="47">
        <v>0</v>
      </c>
      <c r="CI54" s="55">
        <f t="shared" si="0"/>
        <v>199042</v>
      </c>
      <c r="CJ54" s="55">
        <f t="shared" si="12"/>
        <v>275844</v>
      </c>
      <c r="CK54" s="55">
        <f t="shared" si="13"/>
        <v>9771</v>
      </c>
      <c r="CL54" s="55">
        <f t="shared" si="14"/>
        <v>114</v>
      </c>
      <c r="CM54" s="55">
        <f t="shared" si="15"/>
        <v>484771</v>
      </c>
      <c r="CN54" s="59">
        <f t="shared" si="16"/>
        <v>41.058974237320299</v>
      </c>
      <c r="CO54" s="59">
        <v>41.058974237320299</v>
      </c>
      <c r="CP54" s="59">
        <v>41.058974237320299</v>
      </c>
      <c r="CQ54" s="55">
        <f t="shared" si="1"/>
        <v>472.02629016553067</v>
      </c>
      <c r="CR54" s="55">
        <f t="shared" si="17"/>
        <v>487807</v>
      </c>
      <c r="CS54" s="55">
        <f t="shared" si="2"/>
        <v>474.98247322297954</v>
      </c>
      <c r="CT54" s="55">
        <f t="shared" si="3"/>
        <v>487807</v>
      </c>
      <c r="CU54" s="55">
        <f t="shared" si="4"/>
        <v>474.98247322297954</v>
      </c>
      <c r="CV54" s="55">
        <f t="shared" si="18"/>
        <v>40.864654333008765</v>
      </c>
      <c r="CW54" s="55">
        <f t="shared" si="5"/>
        <v>24.986368062317428</v>
      </c>
      <c r="CX54" s="55">
        <f t="shared" si="19"/>
        <v>33.728334956183055</v>
      </c>
      <c r="CY54" s="55">
        <f t="shared" si="6"/>
        <v>0.77896786757546255</v>
      </c>
      <c r="CZ54" s="55">
        <f t="shared" si="20"/>
        <v>6.1606621226874392</v>
      </c>
      <c r="DA54" s="55">
        <f t="shared" si="21"/>
        <v>42.368062317429406</v>
      </c>
      <c r="DB54" s="55">
        <f t="shared" si="7"/>
        <v>32.521908471275559</v>
      </c>
      <c r="DC54" s="55">
        <f t="shared" si="22"/>
        <v>74.889970788704971</v>
      </c>
      <c r="DD54" s="55">
        <f t="shared" si="8"/>
        <v>268.59201557935734</v>
      </c>
      <c r="DE54" s="55">
        <f t="shared" si="23"/>
        <v>3.1441090555014606</v>
      </c>
      <c r="DF54" s="55">
        <f t="shared" si="9"/>
        <v>4.7234664070107106</v>
      </c>
      <c r="DG54" s="55">
        <f t="shared" si="10"/>
        <v>9.5141187925998061</v>
      </c>
      <c r="DH54" s="55">
        <f t="shared" si="24"/>
        <v>14.237585199610518</v>
      </c>
      <c r="DI54" s="55">
        <f t="shared" si="11"/>
        <v>278.10613437195718</v>
      </c>
    </row>
    <row r="55" spans="1:113">
      <c r="A55" s="7" t="s">
        <v>344</v>
      </c>
      <c r="B55" s="3" t="s">
        <v>316</v>
      </c>
      <c r="C55" s="3" t="s">
        <v>345</v>
      </c>
      <c r="D55" s="4">
        <v>2634</v>
      </c>
      <c r="E55" s="5">
        <v>0</v>
      </c>
      <c r="F55" s="5">
        <v>0</v>
      </c>
      <c r="G55" s="5">
        <v>0</v>
      </c>
      <c r="H55" s="28">
        <v>5</v>
      </c>
      <c r="I55" s="28">
        <v>0</v>
      </c>
      <c r="J55" s="28">
        <v>0</v>
      </c>
      <c r="K55" s="28">
        <v>0</v>
      </c>
      <c r="L55" s="28">
        <v>34645</v>
      </c>
      <c r="M55" s="28">
        <v>71165</v>
      </c>
      <c r="N55" s="28">
        <v>0</v>
      </c>
      <c r="O55" s="28">
        <v>7806</v>
      </c>
      <c r="P55" s="28">
        <v>0</v>
      </c>
      <c r="Q55" s="28">
        <v>0</v>
      </c>
      <c r="R55" s="28">
        <v>90815</v>
      </c>
      <c r="S55" s="28">
        <v>0</v>
      </c>
      <c r="T55" s="24">
        <v>0</v>
      </c>
      <c r="U55" s="28">
        <v>183</v>
      </c>
      <c r="V55" s="5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5">
        <v>0</v>
      </c>
      <c r="AC55" s="5">
        <v>0</v>
      </c>
      <c r="AD55" s="5">
        <v>0</v>
      </c>
      <c r="AE55" s="28">
        <v>0</v>
      </c>
      <c r="AF55" s="5">
        <v>0</v>
      </c>
      <c r="AG55" s="5">
        <v>0</v>
      </c>
      <c r="AH55" s="28">
        <v>0</v>
      </c>
      <c r="AI55" s="28">
        <v>140</v>
      </c>
      <c r="AJ55" s="28">
        <v>0</v>
      </c>
      <c r="AK55" s="28">
        <v>0</v>
      </c>
      <c r="AL55" s="28">
        <v>0</v>
      </c>
      <c r="AM55" s="5">
        <v>0</v>
      </c>
      <c r="AN55" s="5">
        <v>0</v>
      </c>
      <c r="AO55" s="5">
        <v>0</v>
      </c>
      <c r="AP55" s="28">
        <v>0</v>
      </c>
      <c r="AQ55" s="5">
        <v>0</v>
      </c>
      <c r="AR55" s="5">
        <v>0</v>
      </c>
      <c r="AS55" s="5">
        <v>0</v>
      </c>
      <c r="AT55" s="28">
        <v>58590</v>
      </c>
      <c r="AU55" s="28">
        <v>0</v>
      </c>
      <c r="AV55" s="28">
        <v>213190</v>
      </c>
      <c r="AW55" s="28">
        <v>13955</v>
      </c>
      <c r="AX55" s="32">
        <v>0</v>
      </c>
      <c r="AY55" s="32">
        <v>0</v>
      </c>
      <c r="AZ55" s="32">
        <v>0</v>
      </c>
      <c r="BA55" s="32">
        <v>0</v>
      </c>
      <c r="BB55" s="28">
        <v>3</v>
      </c>
      <c r="BC55" s="28">
        <v>2305</v>
      </c>
      <c r="BD55" s="28">
        <v>110</v>
      </c>
      <c r="BE55" s="28">
        <v>10</v>
      </c>
      <c r="BF55" s="24">
        <v>24</v>
      </c>
      <c r="BG55" s="24">
        <v>0</v>
      </c>
      <c r="BH55" s="24">
        <v>0</v>
      </c>
      <c r="BI55" s="24">
        <v>156</v>
      </c>
      <c r="BJ55" s="24">
        <v>0</v>
      </c>
      <c r="BK55" s="28">
        <v>20</v>
      </c>
      <c r="BL55" s="28">
        <v>148</v>
      </c>
      <c r="BM55" s="28">
        <v>2017</v>
      </c>
      <c r="BN55" s="28">
        <v>4787</v>
      </c>
      <c r="BO55" s="28">
        <v>15355</v>
      </c>
      <c r="BP55" s="47">
        <v>0</v>
      </c>
      <c r="BQ55" s="28">
        <v>0</v>
      </c>
      <c r="BR55" s="28">
        <v>3725</v>
      </c>
      <c r="BS55" s="28">
        <v>188642</v>
      </c>
      <c r="BT55" s="36">
        <v>0</v>
      </c>
      <c r="BU55" s="39">
        <v>260820</v>
      </c>
      <c r="BV55" s="39">
        <v>260820</v>
      </c>
      <c r="BW55" s="43">
        <v>0</v>
      </c>
      <c r="BX55" s="36">
        <v>0</v>
      </c>
      <c r="BY55" s="43">
        <v>0</v>
      </c>
      <c r="BZ55" s="5">
        <v>0</v>
      </c>
      <c r="CA55" s="5">
        <v>0</v>
      </c>
      <c r="CB55" s="6">
        <v>7865</v>
      </c>
      <c r="CC55" s="28">
        <v>0</v>
      </c>
      <c r="CD55" s="36">
        <v>7865</v>
      </c>
      <c r="CE55" s="36">
        <v>0</v>
      </c>
      <c r="CF55" s="35">
        <v>120</v>
      </c>
      <c r="CG55" s="43">
        <v>0</v>
      </c>
      <c r="CH55" s="47">
        <v>0</v>
      </c>
      <c r="CI55" s="55">
        <f t="shared" si="0"/>
        <v>707616</v>
      </c>
      <c r="CJ55" s="55">
        <f t="shared" si="12"/>
        <v>260820</v>
      </c>
      <c r="CK55" s="55">
        <f t="shared" si="13"/>
        <v>7985</v>
      </c>
      <c r="CL55" s="55">
        <f t="shared" si="14"/>
        <v>180</v>
      </c>
      <c r="CM55" s="55">
        <f t="shared" si="15"/>
        <v>976601</v>
      </c>
      <c r="CN55" s="59">
        <f t="shared" si="16"/>
        <v>72.457021854370424</v>
      </c>
      <c r="CO55" s="59">
        <v>72.457021854370424</v>
      </c>
      <c r="CP55" s="59">
        <v>72.457021854370424</v>
      </c>
      <c r="CQ55" s="55">
        <f t="shared" si="1"/>
        <v>370.76727410782081</v>
      </c>
      <c r="CR55" s="55">
        <f t="shared" si="17"/>
        <v>976601</v>
      </c>
      <c r="CS55" s="55">
        <f t="shared" si="2"/>
        <v>370.76727410782081</v>
      </c>
      <c r="CT55" s="55">
        <f t="shared" si="3"/>
        <v>976601</v>
      </c>
      <c r="CU55" s="55">
        <f t="shared" si="4"/>
        <v>370.76727410782081</v>
      </c>
      <c r="CV55" s="55">
        <f t="shared" si="18"/>
        <v>35.396735003796508</v>
      </c>
      <c r="CW55" s="55">
        <f t="shared" si="5"/>
        <v>27.01784358390281</v>
      </c>
      <c r="CX55" s="55">
        <f t="shared" si="19"/>
        <v>34.477980258162489</v>
      </c>
      <c r="CY55" s="55">
        <f t="shared" si="6"/>
        <v>4.3777524677296888</v>
      </c>
      <c r="CZ55" s="55">
        <f t="shared" si="20"/>
        <v>5.8295368261199698</v>
      </c>
      <c r="DA55" s="55">
        <f t="shared" si="21"/>
        <v>80.937737281700834</v>
      </c>
      <c r="DB55" s="55">
        <f t="shared" si="7"/>
        <v>71.618071374335614</v>
      </c>
      <c r="DC55" s="55">
        <f t="shared" si="22"/>
        <v>152.55580865603645</v>
      </c>
      <c r="DD55" s="55">
        <f t="shared" si="8"/>
        <v>99.02050113895217</v>
      </c>
      <c r="DE55" s="55">
        <f t="shared" si="23"/>
        <v>3.4593773728170083</v>
      </c>
      <c r="DF55" s="55">
        <f t="shared" si="9"/>
        <v>0</v>
      </c>
      <c r="DG55" s="55">
        <f t="shared" si="10"/>
        <v>2.9859529233105544</v>
      </c>
      <c r="DH55" s="55">
        <f t="shared" si="24"/>
        <v>2.9859529233105544</v>
      </c>
      <c r="DI55" s="55">
        <f t="shared" si="11"/>
        <v>102.05201214882308</v>
      </c>
    </row>
    <row r="56" spans="1:113">
      <c r="A56" s="7" t="s">
        <v>342</v>
      </c>
      <c r="B56" s="3" t="s">
        <v>316</v>
      </c>
      <c r="C56" s="3" t="s">
        <v>343</v>
      </c>
      <c r="D56" s="4">
        <v>867</v>
      </c>
      <c r="E56" s="5">
        <v>0</v>
      </c>
      <c r="F56" s="5">
        <v>0</v>
      </c>
      <c r="G56" s="5">
        <v>0</v>
      </c>
      <c r="H56" s="27">
        <v>0</v>
      </c>
      <c r="I56" s="27">
        <v>0</v>
      </c>
      <c r="J56" s="27">
        <v>0</v>
      </c>
      <c r="K56" s="27">
        <v>0</v>
      </c>
      <c r="L56" s="27">
        <v>54030</v>
      </c>
      <c r="M56" s="27">
        <v>56220</v>
      </c>
      <c r="N56" s="27">
        <v>0</v>
      </c>
      <c r="O56" s="27">
        <v>281</v>
      </c>
      <c r="P56" s="27">
        <v>670</v>
      </c>
      <c r="Q56" s="27">
        <v>0</v>
      </c>
      <c r="R56" s="27">
        <v>19820</v>
      </c>
      <c r="S56" s="27">
        <v>0</v>
      </c>
      <c r="T56" s="24">
        <v>0</v>
      </c>
      <c r="U56" s="27">
        <v>399</v>
      </c>
      <c r="V56" s="5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23</v>
      </c>
      <c r="AB56" s="5">
        <v>0</v>
      </c>
      <c r="AC56" s="5">
        <v>0</v>
      </c>
      <c r="AD56" s="5">
        <v>0</v>
      </c>
      <c r="AE56" s="27">
        <v>0</v>
      </c>
      <c r="AF56" s="5">
        <v>0</v>
      </c>
      <c r="AG56" s="5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5">
        <v>0</v>
      </c>
      <c r="AN56" s="5">
        <v>0</v>
      </c>
      <c r="AO56" s="5">
        <v>0</v>
      </c>
      <c r="AP56" s="27">
        <v>2153</v>
      </c>
      <c r="AQ56" s="5">
        <v>0</v>
      </c>
      <c r="AR56" s="5">
        <v>0</v>
      </c>
      <c r="AS56" s="5">
        <v>0</v>
      </c>
      <c r="AT56" s="27">
        <v>46887</v>
      </c>
      <c r="AU56" s="27">
        <v>0</v>
      </c>
      <c r="AV56" s="27">
        <v>35864</v>
      </c>
      <c r="AW56" s="27">
        <v>5300</v>
      </c>
      <c r="AX56" s="32">
        <v>0</v>
      </c>
      <c r="AY56" s="32">
        <v>0</v>
      </c>
      <c r="AZ56" s="32">
        <v>0</v>
      </c>
      <c r="BA56" s="32">
        <v>0</v>
      </c>
      <c r="BB56" s="27">
        <v>12</v>
      </c>
      <c r="BC56" s="27">
        <v>918</v>
      </c>
      <c r="BD56" s="27">
        <v>687</v>
      </c>
      <c r="BE56" s="27">
        <v>25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7">
        <v>219</v>
      </c>
      <c r="BL56" s="27">
        <v>0</v>
      </c>
      <c r="BM56" s="27">
        <v>1063</v>
      </c>
      <c r="BN56" s="27">
        <v>1361</v>
      </c>
      <c r="BO56" s="27">
        <v>9740</v>
      </c>
      <c r="BP56" s="47">
        <v>0</v>
      </c>
      <c r="BQ56" s="27">
        <v>0</v>
      </c>
      <c r="BR56" s="27">
        <v>569</v>
      </c>
      <c r="BS56" s="27">
        <v>49548</v>
      </c>
      <c r="BT56" s="36">
        <v>0</v>
      </c>
      <c r="BU56" s="39">
        <v>224582</v>
      </c>
      <c r="BV56" s="39">
        <v>224582</v>
      </c>
      <c r="BW56" s="43">
        <v>0</v>
      </c>
      <c r="BX56" s="36">
        <v>0</v>
      </c>
      <c r="BY56" s="43">
        <v>6515</v>
      </c>
      <c r="BZ56" s="5">
        <v>0</v>
      </c>
      <c r="CA56" s="5">
        <v>0</v>
      </c>
      <c r="CB56" s="6">
        <v>5197</v>
      </c>
      <c r="CC56" s="27">
        <v>5197</v>
      </c>
      <c r="CD56" s="36">
        <v>5945</v>
      </c>
      <c r="CE56" s="36">
        <v>0</v>
      </c>
      <c r="CF56" s="35">
        <v>0</v>
      </c>
      <c r="CG56" s="43">
        <v>0</v>
      </c>
      <c r="CH56" s="47">
        <v>0</v>
      </c>
      <c r="CI56" s="55">
        <f t="shared" si="0"/>
        <v>290986</v>
      </c>
      <c r="CJ56" s="55">
        <f t="shared" si="12"/>
        <v>224582</v>
      </c>
      <c r="CK56" s="55">
        <f t="shared" si="13"/>
        <v>5945</v>
      </c>
      <c r="CL56" s="55">
        <f t="shared" si="14"/>
        <v>0</v>
      </c>
      <c r="CM56" s="55">
        <f t="shared" si="15"/>
        <v>521513</v>
      </c>
      <c r="CN56" s="59">
        <f t="shared" si="16"/>
        <v>55.796499799621493</v>
      </c>
      <c r="CO56" s="59">
        <v>55.796499799621493</v>
      </c>
      <c r="CP56" s="59">
        <v>55.796499799621493</v>
      </c>
      <c r="CQ56" s="55">
        <f t="shared" si="1"/>
        <v>601.51441753171855</v>
      </c>
      <c r="CR56" s="55">
        <f t="shared" si="17"/>
        <v>528028</v>
      </c>
      <c r="CS56" s="55">
        <f t="shared" si="2"/>
        <v>609.0288350634371</v>
      </c>
      <c r="CT56" s="55">
        <f t="shared" si="3"/>
        <v>528028</v>
      </c>
      <c r="CU56" s="55">
        <f t="shared" si="4"/>
        <v>609.0288350634371</v>
      </c>
      <c r="CV56" s="55">
        <f t="shared" si="18"/>
        <v>116.39792387543253</v>
      </c>
      <c r="CW56" s="55">
        <f t="shared" si="5"/>
        <v>64.844290657439444</v>
      </c>
      <c r="CX56" s="55">
        <f t="shared" si="19"/>
        <v>22.860438292964243</v>
      </c>
      <c r="CY56" s="55">
        <f t="shared" si="6"/>
        <v>0.98039215686274506</v>
      </c>
      <c r="CZ56" s="55">
        <f t="shared" si="20"/>
        <v>11.234140715109573</v>
      </c>
      <c r="DA56" s="55">
        <f t="shared" si="21"/>
        <v>41.365628604382927</v>
      </c>
      <c r="DB56" s="55">
        <f t="shared" si="7"/>
        <v>57.148788927335637</v>
      </c>
      <c r="DC56" s="55">
        <f t="shared" si="22"/>
        <v>98.514417531718564</v>
      </c>
      <c r="DD56" s="55">
        <f t="shared" si="8"/>
        <v>259.03344867358709</v>
      </c>
      <c r="DE56" s="55">
        <f t="shared" si="23"/>
        <v>3.8950403690888118</v>
      </c>
      <c r="DF56" s="55">
        <f t="shared" si="9"/>
        <v>5.9942329873125724</v>
      </c>
      <c r="DG56" s="55">
        <f t="shared" si="10"/>
        <v>6.8569780853517877</v>
      </c>
      <c r="DH56" s="55">
        <f t="shared" si="24"/>
        <v>12.851211072664359</v>
      </c>
      <c r="DI56" s="55">
        <f t="shared" si="11"/>
        <v>265.89042675893887</v>
      </c>
    </row>
    <row r="57" spans="1:113">
      <c r="A57" s="7" t="s">
        <v>340</v>
      </c>
      <c r="B57" s="3" t="s">
        <v>316</v>
      </c>
      <c r="C57" s="3" t="s">
        <v>341</v>
      </c>
      <c r="D57" s="4">
        <v>8003</v>
      </c>
      <c r="E57" s="5">
        <v>0</v>
      </c>
      <c r="F57" s="5">
        <v>0</v>
      </c>
      <c r="G57" s="5">
        <v>0</v>
      </c>
      <c r="H57" s="27">
        <v>0</v>
      </c>
      <c r="I57" s="27">
        <v>0</v>
      </c>
      <c r="J57" s="27">
        <v>0</v>
      </c>
      <c r="K57" s="27">
        <v>0</v>
      </c>
      <c r="L57" s="27">
        <v>222341</v>
      </c>
      <c r="M57" s="27">
        <v>28140</v>
      </c>
      <c r="N57" s="27">
        <v>98620</v>
      </c>
      <c r="O57" s="27">
        <v>0</v>
      </c>
      <c r="P57" s="27">
        <v>322649</v>
      </c>
      <c r="Q57" s="27">
        <v>0</v>
      </c>
      <c r="R57" s="27">
        <v>100534</v>
      </c>
      <c r="S57" s="27">
        <v>0</v>
      </c>
      <c r="T57" s="24">
        <v>0</v>
      </c>
      <c r="U57" s="27">
        <v>0</v>
      </c>
      <c r="V57" s="5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216</v>
      </c>
      <c r="AB57" s="5">
        <v>0</v>
      </c>
      <c r="AC57" s="5">
        <v>0</v>
      </c>
      <c r="AD57" s="5">
        <v>0</v>
      </c>
      <c r="AE57" s="27">
        <v>0</v>
      </c>
      <c r="AF57" s="5">
        <v>0</v>
      </c>
      <c r="AG57" s="5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5">
        <v>0</v>
      </c>
      <c r="AN57" s="5">
        <v>0</v>
      </c>
      <c r="AO57" s="5">
        <v>0</v>
      </c>
      <c r="AP57" s="27">
        <v>29270</v>
      </c>
      <c r="AQ57" s="5">
        <v>0</v>
      </c>
      <c r="AR57" s="5">
        <v>0</v>
      </c>
      <c r="AS57" s="5">
        <v>0</v>
      </c>
      <c r="AT57" s="27">
        <v>402647</v>
      </c>
      <c r="AU57" s="27">
        <v>0</v>
      </c>
      <c r="AV57" s="27">
        <v>416602</v>
      </c>
      <c r="AW57" s="27">
        <v>24195</v>
      </c>
      <c r="AX57" s="32">
        <v>0</v>
      </c>
      <c r="AY57" s="32">
        <v>0</v>
      </c>
      <c r="AZ57" s="32">
        <v>0</v>
      </c>
      <c r="BA57" s="32">
        <v>0</v>
      </c>
      <c r="BB57" s="27">
        <v>366</v>
      </c>
      <c r="BC57" s="27">
        <v>4762</v>
      </c>
      <c r="BD57" s="27">
        <v>6613</v>
      </c>
      <c r="BE57" s="27">
        <v>460</v>
      </c>
      <c r="BF57" s="24">
        <v>0</v>
      </c>
      <c r="BG57" s="24">
        <v>0</v>
      </c>
      <c r="BH57" s="24">
        <v>0</v>
      </c>
      <c r="BI57" s="24">
        <v>0</v>
      </c>
      <c r="BJ57" s="24">
        <v>42</v>
      </c>
      <c r="BK57" s="27">
        <v>416</v>
      </c>
      <c r="BL57" s="27">
        <v>0</v>
      </c>
      <c r="BM57" s="27">
        <v>5573</v>
      </c>
      <c r="BN57" s="27">
        <v>5662</v>
      </c>
      <c r="BO57" s="27">
        <v>119005</v>
      </c>
      <c r="BP57" s="47">
        <v>0</v>
      </c>
      <c r="BQ57" s="27">
        <v>0</v>
      </c>
      <c r="BR57" s="27">
        <v>7607</v>
      </c>
      <c r="BS57" s="27">
        <v>493994</v>
      </c>
      <c r="BT57" s="36">
        <v>0</v>
      </c>
      <c r="BU57" s="39">
        <v>1154459</v>
      </c>
      <c r="BV57" s="39">
        <v>1154459</v>
      </c>
      <c r="BW57" s="43">
        <v>0</v>
      </c>
      <c r="BX57" s="36">
        <v>0</v>
      </c>
      <c r="BY57" s="43">
        <v>80113</v>
      </c>
      <c r="BZ57" s="5">
        <v>0</v>
      </c>
      <c r="CA57" s="5">
        <v>0</v>
      </c>
      <c r="CB57" s="6">
        <v>17281</v>
      </c>
      <c r="CC57" s="27">
        <v>17281</v>
      </c>
      <c r="CD57" s="36">
        <v>75818</v>
      </c>
      <c r="CE57" s="36">
        <v>520</v>
      </c>
      <c r="CF57" s="35">
        <v>0</v>
      </c>
      <c r="CG57" s="43">
        <v>0</v>
      </c>
      <c r="CH57" s="47">
        <v>0</v>
      </c>
      <c r="CI57" s="55">
        <f t="shared" si="0"/>
        <v>2306953</v>
      </c>
      <c r="CJ57" s="55">
        <f t="shared" si="12"/>
        <v>1154459</v>
      </c>
      <c r="CK57" s="55">
        <f t="shared" si="13"/>
        <v>76338</v>
      </c>
      <c r="CL57" s="55">
        <f t="shared" si="14"/>
        <v>42</v>
      </c>
      <c r="CM57" s="55">
        <f t="shared" si="15"/>
        <v>3537792</v>
      </c>
      <c r="CN57" s="59">
        <f t="shared" si="16"/>
        <v>65.208836472014184</v>
      </c>
      <c r="CO57" s="59">
        <v>65.208836472014184</v>
      </c>
      <c r="CP57" s="59">
        <v>65.208836472014184</v>
      </c>
      <c r="CQ57" s="55">
        <f t="shared" si="1"/>
        <v>442.05822816443833</v>
      </c>
      <c r="CR57" s="55">
        <f t="shared" si="17"/>
        <v>3617905</v>
      </c>
      <c r="CS57" s="55">
        <f t="shared" si="2"/>
        <v>452.06859927527177</v>
      </c>
      <c r="CT57" s="55">
        <f t="shared" si="3"/>
        <v>3617905</v>
      </c>
      <c r="CU57" s="55">
        <f t="shared" si="4"/>
        <v>452.06859927527177</v>
      </c>
      <c r="CV57" s="55">
        <f t="shared" si="18"/>
        <v>78.094214669498939</v>
      </c>
      <c r="CW57" s="55">
        <f t="shared" si="5"/>
        <v>3.5161814319630138</v>
      </c>
      <c r="CX57" s="55">
        <f t="shared" si="19"/>
        <v>12.562039235286768</v>
      </c>
      <c r="CY57" s="55">
        <f t="shared" si="6"/>
        <v>0.95051855554167186</v>
      </c>
      <c r="CZ57" s="55">
        <f t="shared" si="20"/>
        <v>27.19292765213045</v>
      </c>
      <c r="DA57" s="55">
        <f t="shared" si="21"/>
        <v>52.055729101586905</v>
      </c>
      <c r="DB57" s="55">
        <f t="shared" si="7"/>
        <v>61.726102711483193</v>
      </c>
      <c r="DC57" s="55">
        <f t="shared" si="22"/>
        <v>113.7818318130701</v>
      </c>
      <c r="DD57" s="55">
        <f t="shared" si="8"/>
        <v>144.2532800199925</v>
      </c>
      <c r="DE57" s="55">
        <f t="shared" si="23"/>
        <v>2.07159815069349</v>
      </c>
      <c r="DF57" s="55">
        <f t="shared" si="9"/>
        <v>2.1593152567787079</v>
      </c>
      <c r="DG57" s="55">
        <f t="shared" si="10"/>
        <v>9.4736973634886912</v>
      </c>
      <c r="DH57" s="55">
        <f t="shared" si="24"/>
        <v>11.633012620267399</v>
      </c>
      <c r="DI57" s="55">
        <f t="shared" si="11"/>
        <v>153.7919530176184</v>
      </c>
    </row>
    <row r="58" spans="1:113">
      <c r="A58" s="7" t="s">
        <v>338</v>
      </c>
      <c r="B58" s="3" t="s">
        <v>316</v>
      </c>
      <c r="C58" s="3" t="s">
        <v>339</v>
      </c>
      <c r="D58" s="4">
        <v>7099</v>
      </c>
      <c r="E58" s="5">
        <v>0</v>
      </c>
      <c r="F58" s="5">
        <v>0</v>
      </c>
      <c r="G58" s="5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121255</v>
      </c>
      <c r="M58" s="27">
        <v>263558</v>
      </c>
      <c r="N58" s="27">
        <v>8080</v>
      </c>
      <c r="O58" s="27">
        <v>0</v>
      </c>
      <c r="P58" s="27">
        <v>768</v>
      </c>
      <c r="Q58" s="27">
        <v>0</v>
      </c>
      <c r="R58" s="27">
        <v>230448</v>
      </c>
      <c r="S58" s="27">
        <v>0</v>
      </c>
      <c r="T58" s="24">
        <v>0</v>
      </c>
      <c r="U58" s="27">
        <v>6080</v>
      </c>
      <c r="V58" s="5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537</v>
      </c>
      <c r="AB58" s="5">
        <v>0</v>
      </c>
      <c r="AC58" s="5">
        <v>0</v>
      </c>
      <c r="AD58" s="5">
        <v>0</v>
      </c>
      <c r="AE58" s="27">
        <v>0</v>
      </c>
      <c r="AF58" s="5">
        <v>0</v>
      </c>
      <c r="AG58" s="5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5">
        <v>0</v>
      </c>
      <c r="AN58" s="5">
        <v>0</v>
      </c>
      <c r="AO58" s="5">
        <v>0</v>
      </c>
      <c r="AP58" s="27">
        <v>37182</v>
      </c>
      <c r="AQ58" s="5">
        <v>0</v>
      </c>
      <c r="AR58" s="5">
        <v>0</v>
      </c>
      <c r="AS58" s="5">
        <v>0</v>
      </c>
      <c r="AT58" s="27">
        <v>348261</v>
      </c>
      <c r="AU58" s="27">
        <v>0</v>
      </c>
      <c r="AV58" s="27">
        <v>456363</v>
      </c>
      <c r="AW58" s="27">
        <v>22900</v>
      </c>
      <c r="AX58" s="32">
        <v>0</v>
      </c>
      <c r="AY58" s="32">
        <v>0</v>
      </c>
      <c r="AZ58" s="32">
        <v>0</v>
      </c>
      <c r="BA58" s="32">
        <v>0</v>
      </c>
      <c r="BB58" s="27">
        <v>350</v>
      </c>
      <c r="BC58" s="27">
        <v>14671</v>
      </c>
      <c r="BD58" s="27">
        <v>2118</v>
      </c>
      <c r="BE58" s="27">
        <v>600</v>
      </c>
      <c r="BF58" s="24">
        <v>1748</v>
      </c>
      <c r="BG58" s="24">
        <v>0</v>
      </c>
      <c r="BH58" s="24">
        <v>0</v>
      </c>
      <c r="BI58" s="24">
        <v>0</v>
      </c>
      <c r="BJ58" s="24">
        <v>511</v>
      </c>
      <c r="BK58" s="27">
        <v>3183</v>
      </c>
      <c r="BL58" s="27">
        <v>0</v>
      </c>
      <c r="BM58" s="27">
        <v>15022</v>
      </c>
      <c r="BN58" s="27">
        <v>23540</v>
      </c>
      <c r="BO58" s="27">
        <v>59640</v>
      </c>
      <c r="BP58" s="47">
        <v>0</v>
      </c>
      <c r="BQ58" s="27">
        <v>0</v>
      </c>
      <c r="BR58" s="27">
        <v>29548</v>
      </c>
      <c r="BS58" s="27">
        <v>308917</v>
      </c>
      <c r="BT58" s="36">
        <v>0</v>
      </c>
      <c r="BU58" s="39">
        <v>1687681</v>
      </c>
      <c r="BV58" s="39">
        <v>1687681</v>
      </c>
      <c r="BW58" s="43">
        <v>0</v>
      </c>
      <c r="BX58" s="36">
        <v>0</v>
      </c>
      <c r="BY58" s="43">
        <v>63059</v>
      </c>
      <c r="BZ58" s="5">
        <v>0</v>
      </c>
      <c r="CA58" s="5">
        <v>0</v>
      </c>
      <c r="CB58" s="6">
        <v>40464</v>
      </c>
      <c r="CC58" s="27">
        <v>14909</v>
      </c>
      <c r="CD58" s="36">
        <v>40464</v>
      </c>
      <c r="CE58" s="36">
        <v>1270</v>
      </c>
      <c r="CF58" s="35">
        <v>0</v>
      </c>
      <c r="CG58" s="43">
        <v>0</v>
      </c>
      <c r="CH58" s="47">
        <v>0</v>
      </c>
      <c r="CI58" s="55">
        <f t="shared" si="0"/>
        <v>1967930</v>
      </c>
      <c r="CJ58" s="55">
        <f t="shared" si="12"/>
        <v>1687681</v>
      </c>
      <c r="CK58" s="55">
        <f t="shared" si="13"/>
        <v>41734</v>
      </c>
      <c r="CL58" s="55">
        <f t="shared" si="14"/>
        <v>2259</v>
      </c>
      <c r="CM58" s="55">
        <f t="shared" si="15"/>
        <v>3699604</v>
      </c>
      <c r="CN58" s="59">
        <f t="shared" si="16"/>
        <v>53.192990384916868</v>
      </c>
      <c r="CO58" s="59">
        <v>53.192990384916868</v>
      </c>
      <c r="CP58" s="59">
        <v>53.192990384916868</v>
      </c>
      <c r="CQ58" s="55">
        <f t="shared" si="1"/>
        <v>521.14438653331456</v>
      </c>
      <c r="CR58" s="55">
        <f t="shared" si="17"/>
        <v>3762663</v>
      </c>
      <c r="CS58" s="55">
        <f t="shared" si="2"/>
        <v>530.02718692773635</v>
      </c>
      <c r="CT58" s="55">
        <f t="shared" si="3"/>
        <v>3762663</v>
      </c>
      <c r="CU58" s="55">
        <f t="shared" si="4"/>
        <v>530.02718692773635</v>
      </c>
      <c r="CV58" s="55">
        <f t="shared" si="18"/>
        <v>66.138329342160873</v>
      </c>
      <c r="CW58" s="55">
        <f t="shared" si="5"/>
        <v>37.12607409494295</v>
      </c>
      <c r="CX58" s="55">
        <f t="shared" si="19"/>
        <v>32.462036906606563</v>
      </c>
      <c r="CY58" s="55">
        <f t="shared" si="6"/>
        <v>4.1622763769545008</v>
      </c>
      <c r="CZ58" s="55">
        <f t="shared" si="20"/>
        <v>9.5393717424989433</v>
      </c>
      <c r="DA58" s="55">
        <f t="shared" si="21"/>
        <v>64.285533173686431</v>
      </c>
      <c r="DB58" s="55">
        <f t="shared" si="7"/>
        <v>43.515565572615863</v>
      </c>
      <c r="DC58" s="55">
        <f t="shared" si="22"/>
        <v>107.8010987463023</v>
      </c>
      <c r="DD58" s="55">
        <f t="shared" si="8"/>
        <v>237.73503310325398</v>
      </c>
      <c r="DE58" s="55">
        <f t="shared" si="23"/>
        <v>7.6236089590083109</v>
      </c>
      <c r="DF58" s="55">
        <f t="shared" si="9"/>
        <v>2.1001549514016058</v>
      </c>
      <c r="DG58" s="55">
        <f t="shared" si="10"/>
        <v>5.6999577405268349</v>
      </c>
      <c r="DH58" s="55">
        <f t="shared" si="24"/>
        <v>7.8001126919284403</v>
      </c>
      <c r="DI58" s="55">
        <f t="shared" si="11"/>
        <v>243.6138892801803</v>
      </c>
    </row>
    <row r="59" spans="1:113">
      <c r="A59" s="7" t="s">
        <v>336</v>
      </c>
      <c r="B59" s="3" t="s">
        <v>316</v>
      </c>
      <c r="C59" s="3" t="s">
        <v>337</v>
      </c>
      <c r="D59" s="4">
        <v>15019</v>
      </c>
      <c r="E59" s="5">
        <v>0</v>
      </c>
      <c r="F59" s="5">
        <v>0</v>
      </c>
      <c r="G59" s="5">
        <v>0</v>
      </c>
      <c r="H59" s="27">
        <v>0</v>
      </c>
      <c r="I59" s="27">
        <v>0</v>
      </c>
      <c r="J59" s="27">
        <v>0</v>
      </c>
      <c r="K59" s="27">
        <v>0</v>
      </c>
      <c r="L59" s="27">
        <v>411525</v>
      </c>
      <c r="M59" s="27">
        <v>272586</v>
      </c>
      <c r="N59" s="27">
        <v>46780</v>
      </c>
      <c r="O59" s="27">
        <v>0</v>
      </c>
      <c r="P59" s="27">
        <v>189873</v>
      </c>
      <c r="Q59" s="27">
        <v>0</v>
      </c>
      <c r="R59" s="27">
        <v>689094</v>
      </c>
      <c r="S59" s="27">
        <v>0</v>
      </c>
      <c r="T59" s="24">
        <v>0</v>
      </c>
      <c r="U59" s="27">
        <v>10100</v>
      </c>
      <c r="V59" s="5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1716</v>
      </c>
      <c r="AB59" s="5">
        <v>0</v>
      </c>
      <c r="AC59" s="5">
        <v>0</v>
      </c>
      <c r="AD59" s="5">
        <v>0</v>
      </c>
      <c r="AE59" s="27">
        <v>0</v>
      </c>
      <c r="AF59" s="5">
        <v>0</v>
      </c>
      <c r="AG59" s="5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1060</v>
      </c>
      <c r="AM59" s="5">
        <v>0</v>
      </c>
      <c r="AN59" s="5">
        <v>0</v>
      </c>
      <c r="AO59" s="5">
        <v>0</v>
      </c>
      <c r="AP59" s="27">
        <v>74048</v>
      </c>
      <c r="AQ59" s="5">
        <v>0</v>
      </c>
      <c r="AR59" s="5">
        <v>0</v>
      </c>
      <c r="AS59" s="5">
        <v>0</v>
      </c>
      <c r="AT59" s="27">
        <v>773721</v>
      </c>
      <c r="AU59" s="27">
        <v>0</v>
      </c>
      <c r="AV59" s="27">
        <v>778278</v>
      </c>
      <c r="AW59" s="27">
        <v>31000</v>
      </c>
      <c r="AX59" s="32">
        <v>0</v>
      </c>
      <c r="AY59" s="32">
        <v>0</v>
      </c>
      <c r="AZ59" s="32">
        <v>0</v>
      </c>
      <c r="BA59" s="32">
        <v>0</v>
      </c>
      <c r="BB59" s="27">
        <v>400</v>
      </c>
      <c r="BC59" s="27">
        <v>26080</v>
      </c>
      <c r="BD59" s="27">
        <v>5582</v>
      </c>
      <c r="BE59" s="27">
        <v>1100</v>
      </c>
      <c r="BF59" s="24">
        <v>3162</v>
      </c>
      <c r="BG59" s="24">
        <v>0</v>
      </c>
      <c r="BH59" s="24">
        <v>0</v>
      </c>
      <c r="BI59" s="24">
        <v>0</v>
      </c>
      <c r="BJ59" s="24">
        <v>3028</v>
      </c>
      <c r="BK59" s="27">
        <v>6500</v>
      </c>
      <c r="BL59" s="27">
        <v>0</v>
      </c>
      <c r="BM59" s="27">
        <v>23950</v>
      </c>
      <c r="BN59" s="27">
        <v>28670</v>
      </c>
      <c r="BO59" s="27">
        <v>283280</v>
      </c>
      <c r="BP59" s="47">
        <v>0</v>
      </c>
      <c r="BQ59" s="27">
        <v>3490</v>
      </c>
      <c r="BR59" s="27">
        <v>85410</v>
      </c>
      <c r="BS59" s="27">
        <v>651330</v>
      </c>
      <c r="BT59" s="36">
        <v>0</v>
      </c>
      <c r="BU59" s="39">
        <v>4339586</v>
      </c>
      <c r="BV59" s="39">
        <v>4339586</v>
      </c>
      <c r="BW59" s="43">
        <v>0</v>
      </c>
      <c r="BX59" s="36">
        <v>0</v>
      </c>
      <c r="BY59" s="43">
        <v>325041</v>
      </c>
      <c r="BZ59" s="5">
        <v>0</v>
      </c>
      <c r="CA59" s="5">
        <v>0</v>
      </c>
      <c r="CB59" s="6">
        <v>84375</v>
      </c>
      <c r="CC59" s="27">
        <v>84375</v>
      </c>
      <c r="CD59" s="36">
        <v>147190</v>
      </c>
      <c r="CE59" s="36">
        <v>7810</v>
      </c>
      <c r="CF59" s="35">
        <v>0</v>
      </c>
      <c r="CG59" s="43">
        <v>0</v>
      </c>
      <c r="CH59" s="47">
        <v>0</v>
      </c>
      <c r="CI59" s="55">
        <f t="shared" si="0"/>
        <v>4479948</v>
      </c>
      <c r="CJ59" s="55">
        <f t="shared" si="12"/>
        <v>4339586</v>
      </c>
      <c r="CK59" s="55">
        <f t="shared" si="13"/>
        <v>155000</v>
      </c>
      <c r="CL59" s="55">
        <f t="shared" si="14"/>
        <v>6190</v>
      </c>
      <c r="CM59" s="55">
        <f t="shared" si="15"/>
        <v>8980724</v>
      </c>
      <c r="CN59" s="59">
        <f t="shared" si="16"/>
        <v>49.88404052947179</v>
      </c>
      <c r="CO59" s="59">
        <v>49.88404052947179</v>
      </c>
      <c r="CP59" s="59">
        <v>49.88404052947179</v>
      </c>
      <c r="CQ59" s="55">
        <f t="shared" si="1"/>
        <v>597.9575204740662</v>
      </c>
      <c r="CR59" s="55">
        <f t="shared" si="17"/>
        <v>9305765</v>
      </c>
      <c r="CS59" s="55">
        <f t="shared" si="2"/>
        <v>619.59950729076502</v>
      </c>
      <c r="CT59" s="55">
        <f t="shared" si="3"/>
        <v>9305765</v>
      </c>
      <c r="CU59" s="55">
        <f t="shared" si="4"/>
        <v>619.59950729076502</v>
      </c>
      <c r="CV59" s="55">
        <f t="shared" si="18"/>
        <v>78.916439177042406</v>
      </c>
      <c r="CW59" s="55">
        <f t="shared" si="5"/>
        <v>18.381783074771956</v>
      </c>
      <c r="CX59" s="55">
        <f t="shared" si="19"/>
        <v>45.881483454291228</v>
      </c>
      <c r="CY59" s="55">
        <f t="shared" si="6"/>
        <v>5.6867967241494108</v>
      </c>
      <c r="CZ59" s="55">
        <f t="shared" si="20"/>
        <v>21.976163526200146</v>
      </c>
      <c r="DA59" s="55">
        <f t="shared" si="21"/>
        <v>51.819561888274855</v>
      </c>
      <c r="DB59" s="55">
        <f t="shared" si="7"/>
        <v>43.367068380051933</v>
      </c>
      <c r="DC59" s="55">
        <f t="shared" si="22"/>
        <v>95.18663026832678</v>
      </c>
      <c r="DD59" s="55">
        <f t="shared" si="8"/>
        <v>288.93974299220986</v>
      </c>
      <c r="DE59" s="55">
        <f t="shared" si="23"/>
        <v>5.3809175044943069</v>
      </c>
      <c r="DF59" s="55">
        <f t="shared" si="9"/>
        <v>5.6178840135827954</v>
      </c>
      <c r="DG59" s="55">
        <f t="shared" si="10"/>
        <v>9.8002530128503889</v>
      </c>
      <c r="DH59" s="55">
        <f t="shared" si="24"/>
        <v>15.418137026433184</v>
      </c>
      <c r="DI59" s="55">
        <f t="shared" si="11"/>
        <v>299.26000399493972</v>
      </c>
    </row>
    <row r="60" spans="1:113">
      <c r="A60" s="7" t="s">
        <v>334</v>
      </c>
      <c r="B60" s="3" t="s">
        <v>316</v>
      </c>
      <c r="C60" s="3" t="s">
        <v>335</v>
      </c>
      <c r="D60" s="4">
        <v>15018</v>
      </c>
      <c r="E60" s="5">
        <v>0</v>
      </c>
      <c r="F60" s="5">
        <v>0</v>
      </c>
      <c r="G60" s="5">
        <v>0</v>
      </c>
      <c r="H60" s="27">
        <v>0</v>
      </c>
      <c r="I60" s="27">
        <v>0</v>
      </c>
      <c r="J60" s="27">
        <v>0</v>
      </c>
      <c r="K60" s="27">
        <v>0</v>
      </c>
      <c r="L60" s="27">
        <v>743421</v>
      </c>
      <c r="M60" s="27">
        <v>26115</v>
      </c>
      <c r="N60" s="27">
        <v>139840</v>
      </c>
      <c r="O60" s="27">
        <v>0</v>
      </c>
      <c r="P60" s="27">
        <v>576822</v>
      </c>
      <c r="Q60" s="27">
        <v>0</v>
      </c>
      <c r="R60" s="27">
        <v>163727</v>
      </c>
      <c r="S60" s="27">
        <v>0</v>
      </c>
      <c r="T60" s="24">
        <v>0</v>
      </c>
      <c r="U60" s="27">
        <v>0</v>
      </c>
      <c r="V60" s="5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2352</v>
      </c>
      <c r="AB60" s="5">
        <v>0</v>
      </c>
      <c r="AC60" s="5">
        <v>0</v>
      </c>
      <c r="AD60" s="5">
        <v>0</v>
      </c>
      <c r="AE60" s="27">
        <v>0</v>
      </c>
      <c r="AF60" s="5">
        <v>0</v>
      </c>
      <c r="AG60" s="5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5">
        <v>0</v>
      </c>
      <c r="AN60" s="5">
        <v>0</v>
      </c>
      <c r="AO60" s="5">
        <v>0</v>
      </c>
      <c r="AP60" s="27">
        <v>59821</v>
      </c>
      <c r="AQ60" s="5">
        <v>0</v>
      </c>
      <c r="AR60" s="5">
        <v>0</v>
      </c>
      <c r="AS60" s="5">
        <v>0</v>
      </c>
      <c r="AT60" s="27">
        <v>585790</v>
      </c>
      <c r="AU60" s="27">
        <v>0</v>
      </c>
      <c r="AV60" s="27">
        <v>647142</v>
      </c>
      <c r="AW60" s="27">
        <v>23745</v>
      </c>
      <c r="AX60" s="32">
        <v>0</v>
      </c>
      <c r="AY60" s="32">
        <v>0</v>
      </c>
      <c r="AZ60" s="32">
        <v>0</v>
      </c>
      <c r="BA60" s="32">
        <v>0</v>
      </c>
      <c r="BB60" s="27">
        <v>778</v>
      </c>
      <c r="BC60" s="27">
        <v>10148</v>
      </c>
      <c r="BD60" s="27">
        <v>9330</v>
      </c>
      <c r="BE60" s="27">
        <v>980</v>
      </c>
      <c r="BF60" s="24">
        <v>455</v>
      </c>
      <c r="BG60" s="24">
        <v>0</v>
      </c>
      <c r="BH60" s="24">
        <v>0</v>
      </c>
      <c r="BI60" s="24">
        <v>0</v>
      </c>
      <c r="BJ60" s="24">
        <v>126</v>
      </c>
      <c r="BK60" s="27">
        <v>884</v>
      </c>
      <c r="BL60" s="27">
        <v>0</v>
      </c>
      <c r="BM60" s="27">
        <v>11875</v>
      </c>
      <c r="BN60" s="27">
        <v>12060</v>
      </c>
      <c r="BO60" s="27">
        <v>217071</v>
      </c>
      <c r="BP60" s="47">
        <v>0</v>
      </c>
      <c r="BQ60" s="27">
        <v>0</v>
      </c>
      <c r="BR60" s="27">
        <v>29109</v>
      </c>
      <c r="BS60" s="27">
        <v>788998</v>
      </c>
      <c r="BT60" s="36">
        <v>0</v>
      </c>
      <c r="BU60" s="39">
        <v>3273319</v>
      </c>
      <c r="BV60" s="39">
        <v>3273319</v>
      </c>
      <c r="BW60" s="43">
        <v>0</v>
      </c>
      <c r="BX60" s="36">
        <v>0</v>
      </c>
      <c r="BY60" s="43">
        <v>357220</v>
      </c>
      <c r="BZ60" s="5">
        <v>0</v>
      </c>
      <c r="CA60" s="5">
        <v>0</v>
      </c>
      <c r="CB60" s="6">
        <v>113888</v>
      </c>
      <c r="CC60" s="27">
        <v>38806</v>
      </c>
      <c r="CD60" s="36">
        <v>75082</v>
      </c>
      <c r="CE60" s="36">
        <v>220</v>
      </c>
      <c r="CF60" s="35">
        <v>0</v>
      </c>
      <c r="CG60" s="43">
        <v>0</v>
      </c>
      <c r="CH60" s="47">
        <v>0</v>
      </c>
      <c r="CI60" s="55">
        <f t="shared" si="0"/>
        <v>4088814</v>
      </c>
      <c r="CJ60" s="55">
        <f t="shared" si="12"/>
        <v>3273319</v>
      </c>
      <c r="CK60" s="55">
        <f t="shared" si="13"/>
        <v>75302</v>
      </c>
      <c r="CL60" s="55">
        <f t="shared" si="14"/>
        <v>581</v>
      </c>
      <c r="CM60" s="55">
        <f t="shared" si="15"/>
        <v>7438016</v>
      </c>
      <c r="CN60" s="59">
        <f t="shared" si="16"/>
        <v>54.971836575775043</v>
      </c>
      <c r="CO60" s="59">
        <v>54.971836575775043</v>
      </c>
      <c r="CP60" s="59">
        <v>54.971836575775043</v>
      </c>
      <c r="CQ60" s="55">
        <f t="shared" si="1"/>
        <v>495.27340524703686</v>
      </c>
      <c r="CR60" s="55">
        <f t="shared" si="17"/>
        <v>7795236</v>
      </c>
      <c r="CS60" s="55">
        <f t="shared" si="2"/>
        <v>519.05952856572117</v>
      </c>
      <c r="CT60" s="55">
        <f t="shared" si="3"/>
        <v>7795236</v>
      </c>
      <c r="CU60" s="55">
        <f t="shared" si="4"/>
        <v>519.05952856572117</v>
      </c>
      <c r="CV60" s="55">
        <f t="shared" si="18"/>
        <v>88.507857237981085</v>
      </c>
      <c r="CW60" s="55">
        <f t="shared" si="5"/>
        <v>1.7389133040351579</v>
      </c>
      <c r="CX60" s="55">
        <f t="shared" si="19"/>
        <v>10.902050872286589</v>
      </c>
      <c r="CY60" s="55">
        <f t="shared" si="6"/>
        <v>1.9382740711146624</v>
      </c>
      <c r="CZ60" s="55">
        <f t="shared" si="20"/>
        <v>23.765548009055799</v>
      </c>
      <c r="DA60" s="55">
        <f t="shared" si="21"/>
        <v>43.091090691170592</v>
      </c>
      <c r="DB60" s="55">
        <f t="shared" si="7"/>
        <v>52.53682247969104</v>
      </c>
      <c r="DC60" s="55">
        <f t="shared" si="22"/>
        <v>95.627913170861632</v>
      </c>
      <c r="DD60" s="55">
        <f t="shared" si="8"/>
        <v>217.95971500865627</v>
      </c>
      <c r="DE60" s="55">
        <f t="shared" si="23"/>
        <v>2.4778931948328671</v>
      </c>
      <c r="DF60" s="55">
        <f t="shared" si="9"/>
        <v>2.5839659075775736</v>
      </c>
      <c r="DG60" s="55">
        <f t="shared" si="10"/>
        <v>4.9994673058995875</v>
      </c>
      <c r="DH60" s="55">
        <f t="shared" si="24"/>
        <v>7.5834332134771607</v>
      </c>
      <c r="DI60" s="55">
        <f t="shared" si="11"/>
        <v>222.97383140231722</v>
      </c>
    </row>
    <row r="61" spans="1:113">
      <c r="A61" s="7" t="s">
        <v>535</v>
      </c>
      <c r="B61" s="3" t="s">
        <v>431</v>
      </c>
      <c r="C61" s="3" t="s">
        <v>536</v>
      </c>
      <c r="D61" s="4">
        <v>4865</v>
      </c>
      <c r="E61" s="5">
        <v>0</v>
      </c>
      <c r="F61" s="5">
        <v>0</v>
      </c>
      <c r="G61" s="5">
        <v>0</v>
      </c>
      <c r="H61" s="28">
        <v>46</v>
      </c>
      <c r="I61" s="28">
        <v>0</v>
      </c>
      <c r="J61" s="28">
        <v>0</v>
      </c>
      <c r="K61" s="28">
        <v>0</v>
      </c>
      <c r="L61" s="28">
        <v>5422</v>
      </c>
      <c r="M61" s="28">
        <v>113152</v>
      </c>
      <c r="N61" s="28">
        <v>0</v>
      </c>
      <c r="O61" s="28">
        <v>18234</v>
      </c>
      <c r="P61" s="28">
        <v>0</v>
      </c>
      <c r="Q61" s="28">
        <v>0</v>
      </c>
      <c r="R61" s="28">
        <v>135488</v>
      </c>
      <c r="S61" s="28">
        <v>0</v>
      </c>
      <c r="T61" s="24">
        <v>0</v>
      </c>
      <c r="U61" s="28">
        <v>2434</v>
      </c>
      <c r="V61" s="5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5">
        <v>0</v>
      </c>
      <c r="AC61" s="5">
        <v>0</v>
      </c>
      <c r="AD61" s="5">
        <v>0</v>
      </c>
      <c r="AE61" s="28">
        <v>0</v>
      </c>
      <c r="AF61" s="5">
        <v>0</v>
      </c>
      <c r="AG61" s="5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5">
        <v>0</v>
      </c>
      <c r="AN61" s="5">
        <v>0</v>
      </c>
      <c r="AO61" s="5">
        <v>0</v>
      </c>
      <c r="AP61" s="28">
        <v>37464</v>
      </c>
      <c r="AQ61" s="5">
        <v>0</v>
      </c>
      <c r="AR61" s="5">
        <v>0</v>
      </c>
      <c r="AS61" s="5">
        <v>0</v>
      </c>
      <c r="AT61" s="28">
        <v>172750</v>
      </c>
      <c r="AU61" s="28">
        <v>0</v>
      </c>
      <c r="AV61" s="28">
        <v>429770</v>
      </c>
      <c r="AW61" s="28">
        <v>19300</v>
      </c>
      <c r="AX61" s="32">
        <v>0</v>
      </c>
      <c r="AY61" s="32">
        <v>0</v>
      </c>
      <c r="AZ61" s="32">
        <v>0</v>
      </c>
      <c r="BA61" s="32">
        <v>0</v>
      </c>
      <c r="BB61" s="28">
        <v>32</v>
      </c>
      <c r="BC61" s="28">
        <v>4392</v>
      </c>
      <c r="BD61" s="28">
        <v>1425</v>
      </c>
      <c r="BE61" s="28">
        <v>346</v>
      </c>
      <c r="BF61" s="24">
        <v>952</v>
      </c>
      <c r="BG61" s="24">
        <v>0</v>
      </c>
      <c r="BH61" s="24">
        <v>0</v>
      </c>
      <c r="BI61" s="24">
        <v>0</v>
      </c>
      <c r="BJ61" s="24">
        <v>424</v>
      </c>
      <c r="BK61" s="28">
        <v>984</v>
      </c>
      <c r="BL61" s="28">
        <v>0</v>
      </c>
      <c r="BM61" s="28">
        <v>6323</v>
      </c>
      <c r="BN61" s="28">
        <v>12987</v>
      </c>
      <c r="BO61" s="28">
        <v>34389</v>
      </c>
      <c r="BP61" s="47">
        <v>0</v>
      </c>
      <c r="BQ61" s="28">
        <v>0</v>
      </c>
      <c r="BR61" s="28">
        <v>14638</v>
      </c>
      <c r="BS61" s="28">
        <v>118011</v>
      </c>
      <c r="BT61" s="37">
        <v>500</v>
      </c>
      <c r="BU61" s="39">
        <v>366700</v>
      </c>
      <c r="BV61" s="39">
        <v>366700</v>
      </c>
      <c r="BW61" s="43">
        <v>0</v>
      </c>
      <c r="BX61" s="37">
        <v>0</v>
      </c>
      <c r="BY61" s="43">
        <v>53280</v>
      </c>
      <c r="BZ61" s="5">
        <v>0</v>
      </c>
      <c r="CA61" s="5">
        <v>0</v>
      </c>
      <c r="CB61" s="6">
        <v>45960</v>
      </c>
      <c r="CC61" s="28">
        <v>0</v>
      </c>
      <c r="CD61" s="37">
        <v>45960</v>
      </c>
      <c r="CE61" s="37">
        <v>0</v>
      </c>
      <c r="CF61" s="35">
        <v>0</v>
      </c>
      <c r="CG61" s="43">
        <v>0</v>
      </c>
      <c r="CH61" s="47">
        <v>0</v>
      </c>
      <c r="CI61" s="55">
        <f t="shared" si="0"/>
        <v>1127587</v>
      </c>
      <c r="CJ61" s="55">
        <f t="shared" si="12"/>
        <v>366700</v>
      </c>
      <c r="CK61" s="55">
        <f t="shared" si="13"/>
        <v>46460</v>
      </c>
      <c r="CL61" s="55">
        <f t="shared" si="14"/>
        <v>1376</v>
      </c>
      <c r="CM61" s="55">
        <f t="shared" si="15"/>
        <v>1542123</v>
      </c>
      <c r="CN61" s="59">
        <f t="shared" si="16"/>
        <v>73.11913511438452</v>
      </c>
      <c r="CO61" s="59">
        <v>73.11913511438452</v>
      </c>
      <c r="CP61" s="59">
        <v>73.11913511438452</v>
      </c>
      <c r="CQ61" s="55">
        <f t="shared" si="1"/>
        <v>316.98314491264131</v>
      </c>
      <c r="CR61" s="55">
        <f t="shared" si="17"/>
        <v>1595403</v>
      </c>
      <c r="CS61" s="55">
        <f t="shared" si="2"/>
        <v>327.93484069886949</v>
      </c>
      <c r="CT61" s="55">
        <f t="shared" si="3"/>
        <v>1595403</v>
      </c>
      <c r="CU61" s="55">
        <f t="shared" si="4"/>
        <v>327.93484069886949</v>
      </c>
      <c r="CV61" s="55">
        <f t="shared" si="18"/>
        <v>36.62322713257965</v>
      </c>
      <c r="CW61" s="55">
        <f t="shared" si="5"/>
        <v>23.258376156217881</v>
      </c>
      <c r="CX61" s="55">
        <f t="shared" si="19"/>
        <v>27.849537512846865</v>
      </c>
      <c r="CY61" s="55">
        <f t="shared" si="6"/>
        <v>6.7568345323741008</v>
      </c>
      <c r="CZ61" s="55">
        <f t="shared" si="20"/>
        <v>7.0686536485097635</v>
      </c>
      <c r="DA61" s="55">
        <f t="shared" si="21"/>
        <v>88.339157245632066</v>
      </c>
      <c r="DB61" s="55">
        <f t="shared" si="7"/>
        <v>24.257142857142856</v>
      </c>
      <c r="DC61" s="55">
        <f t="shared" si="22"/>
        <v>112.59630010277492</v>
      </c>
      <c r="DD61" s="55">
        <f t="shared" si="8"/>
        <v>75.375128468653642</v>
      </c>
      <c r="DE61" s="55">
        <f t="shared" si="23"/>
        <v>4.8785200411099687</v>
      </c>
      <c r="DF61" s="55">
        <f t="shared" si="9"/>
        <v>0</v>
      </c>
      <c r="DG61" s="55">
        <f t="shared" si="10"/>
        <v>9.4470709146968144</v>
      </c>
      <c r="DH61" s="55">
        <f t="shared" si="24"/>
        <v>9.4470709146968144</v>
      </c>
      <c r="DI61" s="55">
        <f t="shared" si="11"/>
        <v>84.924974306269277</v>
      </c>
    </row>
    <row r="62" spans="1:113">
      <c r="A62" s="7" t="s">
        <v>497</v>
      </c>
      <c r="B62" s="3" t="s">
        <v>431</v>
      </c>
      <c r="C62" s="3" t="s">
        <v>498</v>
      </c>
      <c r="D62" s="4">
        <v>100861</v>
      </c>
      <c r="E62" s="5">
        <v>0</v>
      </c>
      <c r="F62" s="5">
        <v>0</v>
      </c>
      <c r="G62" s="5">
        <v>0</v>
      </c>
      <c r="H62" s="27">
        <v>0</v>
      </c>
      <c r="I62" s="27">
        <v>0</v>
      </c>
      <c r="J62" s="27">
        <v>0</v>
      </c>
      <c r="K62" s="27">
        <v>0</v>
      </c>
      <c r="L62" s="27">
        <v>293280</v>
      </c>
      <c r="M62" s="27">
        <v>2475280</v>
      </c>
      <c r="N62" s="27">
        <v>90120</v>
      </c>
      <c r="O62" s="27">
        <v>0</v>
      </c>
      <c r="P62" s="27">
        <v>152140</v>
      </c>
      <c r="Q62" s="27">
        <v>0</v>
      </c>
      <c r="R62" s="27">
        <v>0</v>
      </c>
      <c r="S62" s="27">
        <v>0</v>
      </c>
      <c r="T62" s="25">
        <v>329</v>
      </c>
      <c r="U62" s="27">
        <v>25350</v>
      </c>
      <c r="V62" s="5">
        <v>0</v>
      </c>
      <c r="W62" s="27">
        <v>0</v>
      </c>
      <c r="X62" s="27">
        <v>4300</v>
      </c>
      <c r="Y62" s="27">
        <v>2166</v>
      </c>
      <c r="Z62" s="27">
        <v>28452</v>
      </c>
      <c r="AA62" s="27">
        <v>6478</v>
      </c>
      <c r="AB62" s="5">
        <v>0</v>
      </c>
      <c r="AC62" s="5">
        <v>0</v>
      </c>
      <c r="AD62" s="5">
        <v>0</v>
      </c>
      <c r="AE62" s="27">
        <v>0</v>
      </c>
      <c r="AF62" s="5">
        <v>0</v>
      </c>
      <c r="AG62" s="5">
        <v>0</v>
      </c>
      <c r="AH62" s="27">
        <v>0</v>
      </c>
      <c r="AI62" s="27">
        <v>0</v>
      </c>
      <c r="AJ62" s="27">
        <v>116590</v>
      </c>
      <c r="AK62" s="27">
        <v>60</v>
      </c>
      <c r="AL62" s="27">
        <v>15850</v>
      </c>
      <c r="AM62" s="4">
        <v>37861</v>
      </c>
      <c r="AN62" s="5">
        <v>0</v>
      </c>
      <c r="AO62" s="4">
        <v>41589</v>
      </c>
      <c r="AP62" s="27">
        <v>949940</v>
      </c>
      <c r="AQ62" s="4">
        <v>141</v>
      </c>
      <c r="AR62" s="5">
        <v>0</v>
      </c>
      <c r="AS62" s="5">
        <v>0</v>
      </c>
      <c r="AT62" s="27">
        <v>6712150</v>
      </c>
      <c r="AU62" s="27">
        <v>3824600</v>
      </c>
      <c r="AV62" s="27">
        <v>9358040</v>
      </c>
      <c r="AW62" s="27">
        <v>420670</v>
      </c>
      <c r="AX62" s="33">
        <v>307</v>
      </c>
      <c r="AY62" s="33">
        <v>311</v>
      </c>
      <c r="AZ62" s="33">
        <v>0</v>
      </c>
      <c r="BA62" s="33">
        <v>281</v>
      </c>
      <c r="BB62" s="27">
        <v>1579</v>
      </c>
      <c r="BC62" s="27">
        <v>76110</v>
      </c>
      <c r="BD62" s="27">
        <v>18992</v>
      </c>
      <c r="BE62" s="27">
        <v>4914</v>
      </c>
      <c r="BF62" s="25">
        <v>2171</v>
      </c>
      <c r="BG62" s="25">
        <v>12517</v>
      </c>
      <c r="BH62" s="25">
        <v>591</v>
      </c>
      <c r="BI62" s="25">
        <v>0</v>
      </c>
      <c r="BJ62" s="25">
        <v>10217</v>
      </c>
      <c r="BK62" s="27">
        <v>37886</v>
      </c>
      <c r="BL62" s="27">
        <v>0</v>
      </c>
      <c r="BM62" s="27">
        <v>126975</v>
      </c>
      <c r="BN62" s="27">
        <v>178667</v>
      </c>
      <c r="BO62" s="27">
        <v>870060</v>
      </c>
      <c r="BP62" s="48">
        <v>0</v>
      </c>
      <c r="BQ62" s="27">
        <v>325</v>
      </c>
      <c r="BR62" s="27">
        <v>260030</v>
      </c>
      <c r="BS62" s="27">
        <v>1387138</v>
      </c>
      <c r="BT62" s="36">
        <v>0</v>
      </c>
      <c r="BU62" s="39">
        <v>17413536</v>
      </c>
      <c r="BV62" s="39">
        <v>17413536</v>
      </c>
      <c r="BW62" s="44">
        <v>3714864</v>
      </c>
      <c r="BX62" s="36">
        <v>0</v>
      </c>
      <c r="BY62" s="44">
        <v>1405120</v>
      </c>
      <c r="BZ62" s="5">
        <v>0</v>
      </c>
      <c r="CA62" s="4">
        <v>6070</v>
      </c>
      <c r="CB62" s="6">
        <v>263290</v>
      </c>
      <c r="CC62" s="27">
        <v>2320</v>
      </c>
      <c r="CD62" s="36">
        <v>263120</v>
      </c>
      <c r="CE62" s="36">
        <v>26940</v>
      </c>
      <c r="CF62" s="35">
        <v>0</v>
      </c>
      <c r="CG62" s="44">
        <v>0</v>
      </c>
      <c r="CH62" s="48">
        <v>823240</v>
      </c>
      <c r="CI62" s="8">
        <f t="shared" si="0"/>
        <v>27440462</v>
      </c>
      <c r="CJ62" s="8">
        <f t="shared" si="12"/>
        <v>17413536</v>
      </c>
      <c r="CK62" s="8">
        <f t="shared" si="13"/>
        <v>290060</v>
      </c>
      <c r="CL62" s="8">
        <f t="shared" si="14"/>
        <v>26724</v>
      </c>
      <c r="CM62" s="8">
        <f t="shared" si="15"/>
        <v>45170782</v>
      </c>
      <c r="CN62" s="60">
        <f t="shared" si="16"/>
        <v>60.748255365603363</v>
      </c>
      <c r="CO62" s="60">
        <v>60.748255365603363</v>
      </c>
      <c r="CP62" s="60">
        <v>60.748255365603363</v>
      </c>
      <c r="CQ62" s="8">
        <f t="shared" si="1"/>
        <v>447.85181586539892</v>
      </c>
      <c r="CR62" s="8">
        <f t="shared" si="17"/>
        <v>50290766</v>
      </c>
      <c r="CS62" s="8">
        <f t="shared" si="2"/>
        <v>498.61458839392827</v>
      </c>
      <c r="CT62" s="8">
        <f t="shared" si="3"/>
        <v>51114006</v>
      </c>
      <c r="CU62" s="8">
        <f t="shared" si="4"/>
        <v>506.7767125053291</v>
      </c>
      <c r="CV62" s="8">
        <f t="shared" si="18"/>
        <v>69.45628141699963</v>
      </c>
      <c r="CW62" s="8">
        <f t="shared" si="5"/>
        <v>24.544719961134632</v>
      </c>
      <c r="CX62" s="8">
        <f t="shared" si="19"/>
        <v>37.91951299312916</v>
      </c>
      <c r="CY62" s="8">
        <f t="shared" si="6"/>
        <v>2.5781025371550945</v>
      </c>
      <c r="CZ62" s="8">
        <f t="shared" si="20"/>
        <v>9.5198342273029226</v>
      </c>
      <c r="DA62" s="8">
        <f t="shared" si="21"/>
        <v>92.781550847205565</v>
      </c>
      <c r="DB62" s="8">
        <f t="shared" si="7"/>
        <v>13.75296695452157</v>
      </c>
      <c r="DC62" s="8">
        <f t="shared" si="22"/>
        <v>106.53451780172713</v>
      </c>
      <c r="DD62" s="8">
        <f t="shared" si="8"/>
        <v>172.64885337246309</v>
      </c>
      <c r="DE62" s="8">
        <f t="shared" si="23"/>
        <v>4.2110131765499057</v>
      </c>
      <c r="DF62" s="8">
        <f t="shared" si="9"/>
        <v>2.3001953183093563E-2</v>
      </c>
      <c r="DG62" s="8">
        <f t="shared" si="10"/>
        <v>2.608738759282577</v>
      </c>
      <c r="DH62" s="8">
        <f t="shared" si="24"/>
        <v>2.6317407124656707</v>
      </c>
      <c r="DI62" s="8">
        <f t="shared" si="11"/>
        <v>175.52469239844936</v>
      </c>
    </row>
    <row r="63" spans="1:113">
      <c r="A63" s="7" t="s">
        <v>541</v>
      </c>
      <c r="B63" s="3" t="s">
        <v>431</v>
      </c>
      <c r="C63" s="3" t="s">
        <v>542</v>
      </c>
      <c r="D63" s="4">
        <v>4612</v>
      </c>
      <c r="E63" s="5">
        <v>0</v>
      </c>
      <c r="F63" s="5">
        <v>0</v>
      </c>
      <c r="G63" s="5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146.35</v>
      </c>
      <c r="P63" s="27">
        <v>135950</v>
      </c>
      <c r="Q63" s="27">
        <v>0</v>
      </c>
      <c r="R63" s="27">
        <v>149819.29999999999</v>
      </c>
      <c r="S63" s="27">
        <v>0</v>
      </c>
      <c r="T63" s="24">
        <v>0</v>
      </c>
      <c r="U63" s="27">
        <v>0</v>
      </c>
      <c r="V63" s="5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5">
        <v>0</v>
      </c>
      <c r="AC63" s="5">
        <v>0</v>
      </c>
      <c r="AD63" s="5">
        <v>0</v>
      </c>
      <c r="AE63" s="27">
        <v>0</v>
      </c>
      <c r="AF63" s="5">
        <v>0</v>
      </c>
      <c r="AG63" s="5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5">
        <v>0</v>
      </c>
      <c r="AN63" s="5">
        <v>0</v>
      </c>
      <c r="AO63" s="5">
        <v>0</v>
      </c>
      <c r="AP63" s="27">
        <v>0</v>
      </c>
      <c r="AQ63" s="5">
        <v>0</v>
      </c>
      <c r="AR63" s="5">
        <v>0</v>
      </c>
      <c r="AS63" s="5">
        <v>0</v>
      </c>
      <c r="AT63" s="27">
        <v>191203.15</v>
      </c>
      <c r="AU63" s="27">
        <v>0</v>
      </c>
      <c r="AV63" s="27">
        <v>297220</v>
      </c>
      <c r="AW63" s="27">
        <v>11836.15</v>
      </c>
      <c r="AX63" s="32">
        <v>0</v>
      </c>
      <c r="AY63" s="32">
        <v>0</v>
      </c>
      <c r="AZ63" s="32">
        <v>0</v>
      </c>
      <c r="BA63" s="32">
        <v>0</v>
      </c>
      <c r="BB63" s="27">
        <v>0</v>
      </c>
      <c r="BC63" s="27">
        <v>0</v>
      </c>
      <c r="BD63" s="27">
        <v>372.05</v>
      </c>
      <c r="BE63" s="27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281</v>
      </c>
      <c r="BK63" s="27">
        <v>0</v>
      </c>
      <c r="BL63" s="27">
        <v>121</v>
      </c>
      <c r="BM63" s="27">
        <v>0</v>
      </c>
      <c r="BN63" s="27">
        <v>0</v>
      </c>
      <c r="BO63" s="27">
        <v>3113.8</v>
      </c>
      <c r="BP63" s="47">
        <v>0</v>
      </c>
      <c r="BQ63" s="27">
        <v>402.75</v>
      </c>
      <c r="BR63" s="27">
        <v>520</v>
      </c>
      <c r="BS63" s="27">
        <v>13454.95</v>
      </c>
      <c r="BT63" s="36">
        <v>0</v>
      </c>
      <c r="BU63" s="39">
        <v>506240</v>
      </c>
      <c r="BV63" s="39">
        <v>506240</v>
      </c>
      <c r="BW63" s="43">
        <v>0</v>
      </c>
      <c r="BX63" s="36">
        <v>0</v>
      </c>
      <c r="BY63" s="43">
        <v>0</v>
      </c>
      <c r="BZ63" s="5">
        <v>0</v>
      </c>
      <c r="CA63" s="5">
        <v>0</v>
      </c>
      <c r="CB63" s="6">
        <v>2870</v>
      </c>
      <c r="CC63" s="27">
        <v>2870</v>
      </c>
      <c r="CD63" s="36">
        <v>9965.5</v>
      </c>
      <c r="CE63" s="36">
        <v>1390</v>
      </c>
      <c r="CF63" s="35">
        <v>0</v>
      </c>
      <c r="CG63" s="43">
        <v>0</v>
      </c>
      <c r="CH63" s="47">
        <v>0</v>
      </c>
      <c r="CI63" s="55">
        <f t="shared" si="0"/>
        <v>807029.50000000012</v>
      </c>
      <c r="CJ63" s="55">
        <f t="shared" si="12"/>
        <v>506240</v>
      </c>
      <c r="CK63" s="55">
        <f t="shared" si="13"/>
        <v>11355.5</v>
      </c>
      <c r="CL63" s="55">
        <f t="shared" si="14"/>
        <v>281</v>
      </c>
      <c r="CM63" s="55">
        <f t="shared" si="15"/>
        <v>1324906</v>
      </c>
      <c r="CN63" s="59">
        <f t="shared" si="16"/>
        <v>60.912208111367903</v>
      </c>
      <c r="CO63" s="59">
        <v>60.912208111367903</v>
      </c>
      <c r="CP63" s="59">
        <v>60.912208111367903</v>
      </c>
      <c r="CQ63" s="55">
        <f t="shared" si="1"/>
        <v>287.27363399826538</v>
      </c>
      <c r="CR63" s="55">
        <f t="shared" si="17"/>
        <v>1324906</v>
      </c>
      <c r="CS63" s="55">
        <f t="shared" si="2"/>
        <v>287.27363399826538</v>
      </c>
      <c r="CT63" s="55">
        <f t="shared" si="3"/>
        <v>1324906</v>
      </c>
      <c r="CU63" s="55">
        <f t="shared" si="4"/>
        <v>287.27363399826538</v>
      </c>
      <c r="CV63" s="55">
        <f t="shared" si="18"/>
        <v>41.457751517779705</v>
      </c>
      <c r="CW63" s="55">
        <f t="shared" si="5"/>
        <v>8.7326539462272326E-2</v>
      </c>
      <c r="CX63" s="55">
        <f t="shared" si="19"/>
        <v>32.484670424978312</v>
      </c>
      <c r="CY63" s="55">
        <f t="shared" si="6"/>
        <v>0.14448178664353861</v>
      </c>
      <c r="CZ63" s="55">
        <f t="shared" si="20"/>
        <v>0.67515177797051174</v>
      </c>
      <c r="DA63" s="55">
        <f t="shared" si="21"/>
        <v>64.444926279271471</v>
      </c>
      <c r="DB63" s="55">
        <f t="shared" si="7"/>
        <v>2.917378577623591</v>
      </c>
      <c r="DC63" s="55">
        <f t="shared" si="22"/>
        <v>67.362304856895065</v>
      </c>
      <c r="DD63" s="55">
        <f t="shared" si="8"/>
        <v>109.76582827406764</v>
      </c>
      <c r="DE63" s="55">
        <f t="shared" si="23"/>
        <v>0</v>
      </c>
      <c r="DF63" s="55">
        <f t="shared" si="9"/>
        <v>0.62228967909800526</v>
      </c>
      <c r="DG63" s="55">
        <f t="shared" si="10"/>
        <v>2.1607762359063312</v>
      </c>
      <c r="DH63" s="55">
        <f t="shared" si="24"/>
        <v>2.7830659150043364</v>
      </c>
      <c r="DI63" s="55">
        <f t="shared" si="11"/>
        <v>112.2279921942758</v>
      </c>
    </row>
    <row r="64" spans="1:113">
      <c r="A64" s="7" t="s">
        <v>499</v>
      </c>
      <c r="B64" s="3" t="s">
        <v>431</v>
      </c>
      <c r="C64" s="3" t="s">
        <v>500</v>
      </c>
      <c r="D64" s="4">
        <v>1368</v>
      </c>
      <c r="E64" s="5">
        <v>0</v>
      </c>
      <c r="F64" s="5">
        <v>0</v>
      </c>
      <c r="G64" s="5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40.25</v>
      </c>
      <c r="P64" s="27">
        <v>45145</v>
      </c>
      <c r="Q64" s="27">
        <v>0</v>
      </c>
      <c r="R64" s="27">
        <v>36486.699999999997</v>
      </c>
      <c r="S64" s="27">
        <v>0</v>
      </c>
      <c r="T64" s="24">
        <v>0</v>
      </c>
      <c r="U64" s="27">
        <v>0</v>
      </c>
      <c r="V64" s="5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5</v>
      </c>
      <c r="AB64" s="5">
        <v>0</v>
      </c>
      <c r="AC64" s="5">
        <v>0</v>
      </c>
      <c r="AD64" s="5">
        <v>0</v>
      </c>
      <c r="AE64" s="27">
        <v>0</v>
      </c>
      <c r="AF64" s="5">
        <v>0</v>
      </c>
      <c r="AG64" s="5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5">
        <v>0</v>
      </c>
      <c r="AN64" s="5">
        <v>0</v>
      </c>
      <c r="AO64" s="5">
        <v>0</v>
      </c>
      <c r="AP64" s="27">
        <v>0</v>
      </c>
      <c r="AQ64" s="5">
        <v>0</v>
      </c>
      <c r="AR64" s="5">
        <v>0</v>
      </c>
      <c r="AS64" s="5">
        <v>0</v>
      </c>
      <c r="AT64" s="27">
        <v>64125.45</v>
      </c>
      <c r="AU64" s="27">
        <v>0</v>
      </c>
      <c r="AV64" s="27">
        <v>137800</v>
      </c>
      <c r="AW64" s="27">
        <v>5022.6000000000004</v>
      </c>
      <c r="AX64" s="32">
        <v>0</v>
      </c>
      <c r="AY64" s="32">
        <v>0</v>
      </c>
      <c r="AZ64" s="32">
        <v>0</v>
      </c>
      <c r="BA64" s="32">
        <v>0</v>
      </c>
      <c r="BB64" s="27">
        <v>0</v>
      </c>
      <c r="BC64" s="27">
        <v>280</v>
      </c>
      <c r="BD64" s="27">
        <v>663.4</v>
      </c>
      <c r="BE64" s="27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200</v>
      </c>
      <c r="BK64" s="27">
        <v>0</v>
      </c>
      <c r="BL64" s="27">
        <v>79</v>
      </c>
      <c r="BM64" s="27">
        <v>115</v>
      </c>
      <c r="BN64" s="27">
        <v>245</v>
      </c>
      <c r="BO64" s="27">
        <v>1045.8</v>
      </c>
      <c r="BP64" s="47">
        <v>0</v>
      </c>
      <c r="BQ64" s="27">
        <v>153.5</v>
      </c>
      <c r="BR64" s="27">
        <v>260</v>
      </c>
      <c r="BS64" s="27">
        <v>50422.5</v>
      </c>
      <c r="BT64" s="36">
        <v>0</v>
      </c>
      <c r="BU64" s="39">
        <v>144150</v>
      </c>
      <c r="BV64" s="39">
        <v>144150</v>
      </c>
      <c r="BW64" s="43">
        <v>0</v>
      </c>
      <c r="BX64" s="36">
        <v>0</v>
      </c>
      <c r="BY64" s="43">
        <v>5470</v>
      </c>
      <c r="BZ64" s="5">
        <v>0</v>
      </c>
      <c r="CA64" s="5">
        <v>0</v>
      </c>
      <c r="CB64" s="6">
        <v>870</v>
      </c>
      <c r="CC64" s="27">
        <v>870</v>
      </c>
      <c r="CD64" s="36">
        <v>3947.4</v>
      </c>
      <c r="CE64" s="36">
        <v>370</v>
      </c>
      <c r="CF64" s="35">
        <v>0</v>
      </c>
      <c r="CG64" s="43">
        <v>0</v>
      </c>
      <c r="CH64" s="47">
        <v>0</v>
      </c>
      <c r="CI64" s="55">
        <f t="shared" si="0"/>
        <v>342759.2</v>
      </c>
      <c r="CJ64" s="55">
        <f t="shared" si="12"/>
        <v>144150</v>
      </c>
      <c r="CK64" s="55">
        <f t="shared" si="13"/>
        <v>4317.3999999999996</v>
      </c>
      <c r="CL64" s="55">
        <f t="shared" si="14"/>
        <v>200</v>
      </c>
      <c r="CM64" s="55">
        <f t="shared" si="15"/>
        <v>491426.60000000003</v>
      </c>
      <c r="CN64" s="59">
        <f t="shared" si="16"/>
        <v>69.747791430093514</v>
      </c>
      <c r="CO64" s="59">
        <v>69.747791430093514</v>
      </c>
      <c r="CP64" s="59">
        <v>69.747791430093514</v>
      </c>
      <c r="CQ64" s="55">
        <f t="shared" si="1"/>
        <v>359.22997076023393</v>
      </c>
      <c r="CR64" s="55">
        <f t="shared" si="17"/>
        <v>496896.60000000003</v>
      </c>
      <c r="CS64" s="55">
        <f t="shared" si="2"/>
        <v>363.22850877192985</v>
      </c>
      <c r="CT64" s="55">
        <f t="shared" si="3"/>
        <v>496896.60000000003</v>
      </c>
      <c r="CU64" s="55">
        <f t="shared" si="4"/>
        <v>363.22850877192985</v>
      </c>
      <c r="CV64" s="55">
        <f t="shared" si="18"/>
        <v>46.875328947368416</v>
      </c>
      <c r="CW64" s="55">
        <f t="shared" si="5"/>
        <v>0.11220760233918128</v>
      </c>
      <c r="CX64" s="55">
        <f t="shared" si="19"/>
        <v>26.671564327485378</v>
      </c>
      <c r="CY64" s="55">
        <f t="shared" si="6"/>
        <v>0.21948099415204678</v>
      </c>
      <c r="CZ64" s="55">
        <f t="shared" si="20"/>
        <v>0.76447368421052631</v>
      </c>
      <c r="DA64" s="55">
        <f t="shared" si="21"/>
        <v>100.73099415204679</v>
      </c>
      <c r="DB64" s="55">
        <f t="shared" si="7"/>
        <v>36.858552631578945</v>
      </c>
      <c r="DC64" s="55">
        <f t="shared" si="22"/>
        <v>137.58954678362574</v>
      </c>
      <c r="DD64" s="55">
        <f t="shared" si="8"/>
        <v>105.37280701754386</v>
      </c>
      <c r="DE64" s="55">
        <f t="shared" si="23"/>
        <v>0.47149122807017546</v>
      </c>
      <c r="DF64" s="55">
        <f t="shared" si="9"/>
        <v>0.63596491228070173</v>
      </c>
      <c r="DG64" s="55">
        <f t="shared" si="10"/>
        <v>2.8855263157894737</v>
      </c>
      <c r="DH64" s="55">
        <f t="shared" si="24"/>
        <v>3.5214912280701753</v>
      </c>
      <c r="DI64" s="55">
        <f t="shared" si="11"/>
        <v>108.52880116959064</v>
      </c>
    </row>
    <row r="65" spans="1:113">
      <c r="A65" s="7" t="s">
        <v>529</v>
      </c>
      <c r="B65" s="3" t="s">
        <v>431</v>
      </c>
      <c r="C65" s="3" t="s">
        <v>530</v>
      </c>
      <c r="D65" s="4">
        <v>2234</v>
      </c>
      <c r="E65" s="5">
        <v>0</v>
      </c>
      <c r="F65" s="5">
        <v>0</v>
      </c>
      <c r="G65" s="5">
        <v>0</v>
      </c>
      <c r="H65" s="28">
        <v>26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63960</v>
      </c>
      <c r="Q65" s="28">
        <v>0</v>
      </c>
      <c r="R65" s="28">
        <v>61140</v>
      </c>
      <c r="S65" s="28">
        <v>0</v>
      </c>
      <c r="T65" s="25">
        <v>27</v>
      </c>
      <c r="U65" s="28">
        <v>0</v>
      </c>
      <c r="V65" s="5">
        <v>0</v>
      </c>
      <c r="W65" s="28">
        <v>86</v>
      </c>
      <c r="X65" s="28">
        <v>0</v>
      </c>
      <c r="Y65" s="28">
        <v>0</v>
      </c>
      <c r="Z65" s="28">
        <v>433</v>
      </c>
      <c r="AA65" s="28">
        <v>50</v>
      </c>
      <c r="AB65" s="5">
        <v>0</v>
      </c>
      <c r="AC65" s="5">
        <v>0</v>
      </c>
      <c r="AD65" s="5">
        <v>0</v>
      </c>
      <c r="AE65" s="28">
        <v>0</v>
      </c>
      <c r="AF65" s="5">
        <v>0</v>
      </c>
      <c r="AG65" s="5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5">
        <v>0</v>
      </c>
      <c r="AN65" s="5">
        <v>0</v>
      </c>
      <c r="AO65" s="5">
        <v>0</v>
      </c>
      <c r="AP65" s="28">
        <v>0</v>
      </c>
      <c r="AQ65" s="5">
        <v>0</v>
      </c>
      <c r="AR65" s="5">
        <v>0</v>
      </c>
      <c r="AS65" s="5">
        <v>0</v>
      </c>
      <c r="AT65" s="28">
        <v>95905</v>
      </c>
      <c r="AU65" s="28">
        <v>0</v>
      </c>
      <c r="AV65" s="28">
        <v>155120</v>
      </c>
      <c r="AW65" s="28">
        <v>6120</v>
      </c>
      <c r="AX65" s="33">
        <v>0</v>
      </c>
      <c r="AY65" s="33">
        <v>0</v>
      </c>
      <c r="AZ65" s="33">
        <v>0</v>
      </c>
      <c r="BA65" s="33">
        <v>0</v>
      </c>
      <c r="BB65" s="28">
        <v>18</v>
      </c>
      <c r="BC65" s="28">
        <v>541</v>
      </c>
      <c r="BD65" s="28">
        <v>706</v>
      </c>
      <c r="BE65" s="28">
        <v>112</v>
      </c>
      <c r="BF65" s="25">
        <v>0</v>
      </c>
      <c r="BG65" s="25">
        <v>0</v>
      </c>
      <c r="BH65" s="25">
        <v>0</v>
      </c>
      <c r="BI65" s="25">
        <v>0</v>
      </c>
      <c r="BJ65" s="25">
        <v>165</v>
      </c>
      <c r="BK65" s="28">
        <v>325</v>
      </c>
      <c r="BL65" s="28">
        <v>39</v>
      </c>
      <c r="BM65" s="28">
        <v>1450</v>
      </c>
      <c r="BN65" s="28">
        <v>3491</v>
      </c>
      <c r="BO65" s="28">
        <v>19188</v>
      </c>
      <c r="BP65" s="47">
        <v>0</v>
      </c>
      <c r="BQ65" s="28">
        <v>4675</v>
      </c>
      <c r="BR65" s="28">
        <v>6750</v>
      </c>
      <c r="BS65" s="28">
        <v>27055</v>
      </c>
      <c r="BT65" s="36">
        <v>0</v>
      </c>
      <c r="BU65" s="39">
        <v>217305</v>
      </c>
      <c r="BV65" s="39">
        <v>217305</v>
      </c>
      <c r="BW65" s="43">
        <v>0</v>
      </c>
      <c r="BX65" s="36">
        <v>0</v>
      </c>
      <c r="BY65" s="43">
        <v>16540</v>
      </c>
      <c r="BZ65" s="5">
        <v>0</v>
      </c>
      <c r="CA65" s="5">
        <v>0</v>
      </c>
      <c r="CB65" s="6">
        <v>8529</v>
      </c>
      <c r="CC65" s="28">
        <v>8529</v>
      </c>
      <c r="CD65" s="36">
        <v>0</v>
      </c>
      <c r="CE65" s="36">
        <v>0</v>
      </c>
      <c r="CF65" s="35">
        <v>0</v>
      </c>
      <c r="CG65" s="43">
        <v>0</v>
      </c>
      <c r="CH65" s="47">
        <v>0</v>
      </c>
      <c r="CI65" s="55">
        <f t="shared" si="0"/>
        <v>455719</v>
      </c>
      <c r="CJ65" s="55">
        <f t="shared" si="12"/>
        <v>217305</v>
      </c>
      <c r="CK65" s="55">
        <f t="shared" si="13"/>
        <v>0</v>
      </c>
      <c r="CL65" s="55">
        <f t="shared" si="14"/>
        <v>192</v>
      </c>
      <c r="CM65" s="55">
        <f t="shared" si="15"/>
        <v>673216</v>
      </c>
      <c r="CN65" s="59">
        <f t="shared" si="16"/>
        <v>67.692835583230348</v>
      </c>
      <c r="CO65" s="59">
        <v>67.692835583230348</v>
      </c>
      <c r="CP65" s="59">
        <v>67.692835583230348</v>
      </c>
      <c r="CQ65" s="55">
        <f t="shared" si="1"/>
        <v>301.35004476275736</v>
      </c>
      <c r="CR65" s="55">
        <f t="shared" si="17"/>
        <v>689756</v>
      </c>
      <c r="CS65" s="55">
        <f t="shared" si="2"/>
        <v>308.75380483437777</v>
      </c>
      <c r="CT65" s="55">
        <f t="shared" si="3"/>
        <v>689756</v>
      </c>
      <c r="CU65" s="55">
        <f t="shared" si="4"/>
        <v>308.75380483437777</v>
      </c>
      <c r="CV65" s="55">
        <f t="shared" si="18"/>
        <v>42.92972247090421</v>
      </c>
      <c r="CW65" s="55">
        <f t="shared" si="5"/>
        <v>2.0926589077887199</v>
      </c>
      <c r="CX65" s="55">
        <f t="shared" si="19"/>
        <v>27.367949865711729</v>
      </c>
      <c r="CY65" s="55">
        <f t="shared" si="6"/>
        <v>3.0214861235452104</v>
      </c>
      <c r="CZ65" s="55">
        <f t="shared" si="20"/>
        <v>8.5890778871978508</v>
      </c>
      <c r="DA65" s="55">
        <f t="shared" si="21"/>
        <v>69.435989256938228</v>
      </c>
      <c r="DB65" s="55">
        <f t="shared" si="7"/>
        <v>12.110564010743062</v>
      </c>
      <c r="DC65" s="55">
        <f t="shared" si="22"/>
        <v>81.54655326768129</v>
      </c>
      <c r="DD65" s="55">
        <f t="shared" si="8"/>
        <v>97.271709937332133</v>
      </c>
      <c r="DE65" s="55">
        <f t="shared" si="23"/>
        <v>2.678155774395703</v>
      </c>
      <c r="DF65" s="55">
        <f t="shared" si="9"/>
        <v>3.8178155774395703</v>
      </c>
      <c r="DG65" s="55">
        <f t="shared" si="10"/>
        <v>0</v>
      </c>
      <c r="DH65" s="55">
        <f t="shared" si="24"/>
        <v>3.8178155774395703</v>
      </c>
      <c r="DI65" s="55">
        <f t="shared" si="11"/>
        <v>97.271709937332133</v>
      </c>
    </row>
    <row r="66" spans="1:113">
      <c r="A66" s="7" t="s">
        <v>503</v>
      </c>
      <c r="B66" s="3" t="s">
        <v>431</v>
      </c>
      <c r="C66" s="3" t="s">
        <v>504</v>
      </c>
      <c r="D66" s="4">
        <v>7322</v>
      </c>
      <c r="E66" s="5">
        <v>0</v>
      </c>
      <c r="F66" s="5">
        <v>0</v>
      </c>
      <c r="G66" s="5">
        <v>0</v>
      </c>
      <c r="H66" s="28">
        <v>260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296000</v>
      </c>
      <c r="Q66" s="28">
        <v>0</v>
      </c>
      <c r="R66" s="28">
        <v>212380</v>
      </c>
      <c r="S66" s="28">
        <v>0</v>
      </c>
      <c r="T66" s="25">
        <v>202</v>
      </c>
      <c r="U66" s="28">
        <v>1580</v>
      </c>
      <c r="V66" s="5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5">
        <v>0</v>
      </c>
      <c r="AC66" s="5">
        <v>0</v>
      </c>
      <c r="AD66" s="5">
        <v>0</v>
      </c>
      <c r="AE66" s="28">
        <v>0</v>
      </c>
      <c r="AF66" s="5">
        <v>0</v>
      </c>
      <c r="AG66" s="5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5">
        <v>0</v>
      </c>
      <c r="AN66" s="5">
        <v>0</v>
      </c>
      <c r="AO66" s="5">
        <v>0</v>
      </c>
      <c r="AP66" s="28">
        <v>75260</v>
      </c>
      <c r="AQ66" s="5">
        <v>0</v>
      </c>
      <c r="AR66" s="5">
        <v>0</v>
      </c>
      <c r="AS66" s="5">
        <v>0</v>
      </c>
      <c r="AT66" s="28">
        <v>495140</v>
      </c>
      <c r="AU66" s="28">
        <v>0</v>
      </c>
      <c r="AV66" s="28">
        <v>757360</v>
      </c>
      <c r="AW66" s="28">
        <v>37010</v>
      </c>
      <c r="AX66" s="33">
        <v>0</v>
      </c>
      <c r="AY66" s="33">
        <v>0</v>
      </c>
      <c r="AZ66" s="33">
        <v>0</v>
      </c>
      <c r="BA66" s="33">
        <v>0</v>
      </c>
      <c r="BB66" s="28">
        <v>70</v>
      </c>
      <c r="BC66" s="28">
        <v>6640</v>
      </c>
      <c r="BD66" s="28">
        <v>3890</v>
      </c>
      <c r="BE66" s="28">
        <v>410</v>
      </c>
      <c r="BF66" s="25">
        <v>1624</v>
      </c>
      <c r="BG66" s="25">
        <v>0</v>
      </c>
      <c r="BH66" s="25">
        <v>0</v>
      </c>
      <c r="BI66" s="25">
        <v>0</v>
      </c>
      <c r="BJ66" s="25">
        <v>860</v>
      </c>
      <c r="BK66" s="28">
        <v>4330</v>
      </c>
      <c r="BL66" s="28">
        <v>780</v>
      </c>
      <c r="BM66" s="28">
        <v>12740</v>
      </c>
      <c r="BN66" s="28">
        <v>21060</v>
      </c>
      <c r="BO66" s="28">
        <v>68470</v>
      </c>
      <c r="BP66" s="47">
        <v>0</v>
      </c>
      <c r="BQ66" s="28">
        <v>1680</v>
      </c>
      <c r="BR66" s="28">
        <v>25680</v>
      </c>
      <c r="BS66" s="28">
        <v>338360</v>
      </c>
      <c r="BT66" s="36">
        <v>0</v>
      </c>
      <c r="BU66" s="39">
        <v>863520</v>
      </c>
      <c r="BV66" s="39">
        <v>863520</v>
      </c>
      <c r="BW66" s="43">
        <v>0</v>
      </c>
      <c r="BX66" s="36">
        <v>0</v>
      </c>
      <c r="BY66" s="43">
        <v>62400</v>
      </c>
      <c r="BZ66" s="5">
        <v>0</v>
      </c>
      <c r="CA66" s="5">
        <v>0</v>
      </c>
      <c r="CB66" s="6">
        <v>53400</v>
      </c>
      <c r="CC66" s="28">
        <v>53400</v>
      </c>
      <c r="CD66" s="36">
        <v>0</v>
      </c>
      <c r="CE66" s="36">
        <v>0</v>
      </c>
      <c r="CF66" s="35">
        <v>0</v>
      </c>
      <c r="CG66" s="43">
        <v>0</v>
      </c>
      <c r="CH66" s="47">
        <v>0</v>
      </c>
      <c r="CI66" s="55">
        <f t="shared" ref="CI66:CI129" si="25">H66+I66+J66+K66+L66+M66+N66+O66+P66+Q66+R66+S66+U66+W66+X66+Y66+Z66+AA66+AE66+AH66+AI66+AJ66+AK66+AL66+AP66+AT66+AU66+AV66+AW66+BB66+BC66+BD66+BE66+BK66+BL66+BM66+BN66+BO66+BQ66+BR66+BS66+CC66</f>
        <v>2412500</v>
      </c>
      <c r="CJ66" s="55">
        <f t="shared" si="12"/>
        <v>863520</v>
      </c>
      <c r="CK66" s="55">
        <f t="shared" si="13"/>
        <v>0</v>
      </c>
      <c r="CL66" s="55">
        <f t="shared" si="14"/>
        <v>2686</v>
      </c>
      <c r="CM66" s="55">
        <f t="shared" si="15"/>
        <v>3278706</v>
      </c>
      <c r="CN66" s="59">
        <f t="shared" si="16"/>
        <v>73.580857814027851</v>
      </c>
      <c r="CO66" s="59">
        <v>73.580857814027851</v>
      </c>
      <c r="CP66" s="59">
        <v>73.580857814027851</v>
      </c>
      <c r="CQ66" s="55">
        <f t="shared" ref="CQ66:CQ129" si="26">CM66/D66</f>
        <v>447.78830920513519</v>
      </c>
      <c r="CR66" s="55">
        <f t="shared" si="17"/>
        <v>3341106</v>
      </c>
      <c r="CS66" s="55">
        <f t="shared" ref="CS66:CS129" si="27">CR66/D66</f>
        <v>456.3105708822726</v>
      </c>
      <c r="CT66" s="55">
        <f t="shared" ref="CT66:CT129" si="28">CR66+CH66+BP66</f>
        <v>3341106</v>
      </c>
      <c r="CU66" s="55">
        <f t="shared" ref="CU66:CU129" si="29">CT66/D66</f>
        <v>456.3105708822726</v>
      </c>
      <c r="CV66" s="55">
        <f t="shared" si="18"/>
        <v>67.623600109259769</v>
      </c>
      <c r="CW66" s="55">
        <f t="shared" ref="CW66:CW129" si="30">(M66+BQ66)/D66</f>
        <v>0.2294455066921606</v>
      </c>
      <c r="CX66" s="55">
        <f t="shared" si="19"/>
        <v>29.005736137667306</v>
      </c>
      <c r="CY66" s="55">
        <f t="shared" ref="CY66:CY129" si="31">(O66+BR66)/D66</f>
        <v>3.5072384594373123</v>
      </c>
      <c r="CZ66" s="55">
        <f t="shared" si="20"/>
        <v>9.3512701447691882</v>
      </c>
      <c r="DA66" s="55">
        <f t="shared" si="21"/>
        <v>103.43621961212783</v>
      </c>
      <c r="DB66" s="55">
        <f t="shared" ref="DB66:DB129" si="32">BS66/D66</f>
        <v>46.211417645452059</v>
      </c>
      <c r="DC66" s="55">
        <f t="shared" si="22"/>
        <v>149.6476372575799</v>
      </c>
      <c r="DD66" s="55">
        <f t="shared" ref="DD66:DD129" si="33">BV66/D66</f>
        <v>117.93499043977056</v>
      </c>
      <c r="DE66" s="55">
        <f t="shared" si="23"/>
        <v>5.5326413548210871</v>
      </c>
      <c r="DF66" s="55">
        <f t="shared" ref="DF66:DF129" si="34">CC66/D66</f>
        <v>7.2930893198579625</v>
      </c>
      <c r="DG66" s="55">
        <f t="shared" ref="DG66:DG129" si="35">CD66/D66</f>
        <v>0</v>
      </c>
      <c r="DH66" s="55">
        <f t="shared" si="24"/>
        <v>7.2930893198579625</v>
      </c>
      <c r="DI66" s="55">
        <f t="shared" ref="DI66:DI129" si="36">(CJ66+CK66)/D66</f>
        <v>117.93499043977056</v>
      </c>
    </row>
    <row r="67" spans="1:113">
      <c r="A67" s="7" t="s">
        <v>505</v>
      </c>
      <c r="B67" s="3" t="s">
        <v>431</v>
      </c>
      <c r="C67" s="3" t="s">
        <v>506</v>
      </c>
      <c r="D67" s="4">
        <v>2567</v>
      </c>
      <c r="E67" s="5">
        <v>0</v>
      </c>
      <c r="F67" s="5">
        <v>0</v>
      </c>
      <c r="G67" s="5">
        <v>0</v>
      </c>
      <c r="H67" s="28">
        <v>30</v>
      </c>
      <c r="I67" s="28">
        <v>0</v>
      </c>
      <c r="J67" s="28">
        <v>0</v>
      </c>
      <c r="K67" s="28">
        <v>0</v>
      </c>
      <c r="L67" s="28">
        <v>3535</v>
      </c>
      <c r="M67" s="28">
        <v>69248</v>
      </c>
      <c r="N67" s="28">
        <v>0</v>
      </c>
      <c r="O67" s="28">
        <v>7353</v>
      </c>
      <c r="P67" s="28">
        <v>0</v>
      </c>
      <c r="Q67" s="28">
        <v>0</v>
      </c>
      <c r="R67" s="28">
        <v>65240</v>
      </c>
      <c r="S67" s="28">
        <v>0</v>
      </c>
      <c r="T67" s="24">
        <v>0</v>
      </c>
      <c r="U67" s="28">
        <v>1587</v>
      </c>
      <c r="V67" s="5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5">
        <v>0</v>
      </c>
      <c r="AC67" s="5">
        <v>0</v>
      </c>
      <c r="AD67" s="5">
        <v>0</v>
      </c>
      <c r="AE67" s="28">
        <v>0</v>
      </c>
      <c r="AF67" s="5">
        <v>0</v>
      </c>
      <c r="AG67" s="5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5">
        <v>0</v>
      </c>
      <c r="AN67" s="5">
        <v>0</v>
      </c>
      <c r="AO67" s="5">
        <v>0</v>
      </c>
      <c r="AP67" s="28">
        <v>24433</v>
      </c>
      <c r="AQ67" s="5">
        <v>0</v>
      </c>
      <c r="AR67" s="5">
        <v>0</v>
      </c>
      <c r="AS67" s="5">
        <v>0</v>
      </c>
      <c r="AT67" s="28">
        <v>135012</v>
      </c>
      <c r="AU67" s="28">
        <v>0</v>
      </c>
      <c r="AV67" s="28">
        <v>214340</v>
      </c>
      <c r="AW67" s="28">
        <v>10450</v>
      </c>
      <c r="AX67" s="32">
        <v>0</v>
      </c>
      <c r="AY67" s="32">
        <v>0</v>
      </c>
      <c r="AZ67" s="32">
        <v>0</v>
      </c>
      <c r="BA67" s="32">
        <v>0</v>
      </c>
      <c r="BB67" s="28">
        <v>21</v>
      </c>
      <c r="BC67" s="28">
        <v>2865</v>
      </c>
      <c r="BD67" s="28">
        <v>928</v>
      </c>
      <c r="BE67" s="28">
        <v>226</v>
      </c>
      <c r="BF67" s="24">
        <v>625</v>
      </c>
      <c r="BG67" s="24">
        <v>0</v>
      </c>
      <c r="BH67" s="24">
        <v>0</v>
      </c>
      <c r="BI67" s="24">
        <v>0</v>
      </c>
      <c r="BJ67" s="24">
        <v>164</v>
      </c>
      <c r="BK67" s="28">
        <v>590</v>
      </c>
      <c r="BL67" s="28">
        <v>0</v>
      </c>
      <c r="BM67" s="28">
        <v>4124</v>
      </c>
      <c r="BN67" s="28">
        <v>8468</v>
      </c>
      <c r="BO67" s="28">
        <v>22428</v>
      </c>
      <c r="BP67" s="47">
        <v>0</v>
      </c>
      <c r="BQ67" s="28">
        <v>0</v>
      </c>
      <c r="BR67" s="28">
        <v>9540</v>
      </c>
      <c r="BS67" s="28">
        <v>156668</v>
      </c>
      <c r="BT67" s="36">
        <v>0</v>
      </c>
      <c r="BU67" s="39">
        <v>268320</v>
      </c>
      <c r="BV67" s="39">
        <v>268320</v>
      </c>
      <c r="BW67" s="43">
        <v>0</v>
      </c>
      <c r="BX67" s="36">
        <v>0</v>
      </c>
      <c r="BY67" s="43">
        <v>45120</v>
      </c>
      <c r="BZ67" s="5">
        <v>0</v>
      </c>
      <c r="CA67" s="5">
        <v>0</v>
      </c>
      <c r="CB67" s="6">
        <v>32860</v>
      </c>
      <c r="CC67" s="28">
        <v>0</v>
      </c>
      <c r="CD67" s="36">
        <v>32860</v>
      </c>
      <c r="CE67" s="36">
        <v>0</v>
      </c>
      <c r="CF67" s="35">
        <v>0</v>
      </c>
      <c r="CG67" s="43">
        <v>0</v>
      </c>
      <c r="CH67" s="47">
        <v>0</v>
      </c>
      <c r="CI67" s="55">
        <f t="shared" si="25"/>
        <v>737086</v>
      </c>
      <c r="CJ67" s="55">
        <f t="shared" ref="CJ67:CJ129" si="37">BV67</f>
        <v>268320</v>
      </c>
      <c r="CK67" s="55">
        <f t="shared" ref="CK67:CK129" si="38">BT67+BX67+CD67+CE67+CF67</f>
        <v>32860</v>
      </c>
      <c r="CL67" s="55">
        <f t="shared" ref="CL67:CL129" si="39">T67+AX67+AY67+AZ67+BA67+BF67+BG67+BH67+BI67+BJ67</f>
        <v>789</v>
      </c>
      <c r="CM67" s="55">
        <f t="shared" ref="CM67:CM129" si="40">CI67+CJ67+CK67+CL67</f>
        <v>1039055</v>
      </c>
      <c r="CN67" s="59">
        <f t="shared" ref="CN67:CN129" si="41">CI67/CM67*100</f>
        <v>70.938112034492889</v>
      </c>
      <c r="CO67" s="59">
        <v>70.938112034492889</v>
      </c>
      <c r="CP67" s="59">
        <v>70.938112034492889</v>
      </c>
      <c r="CQ67" s="55">
        <f t="shared" si="26"/>
        <v>404.77405531749122</v>
      </c>
      <c r="CR67" s="55">
        <f t="shared" ref="CR67:CR129" si="42">CM67+BW67+BY67</f>
        <v>1084175</v>
      </c>
      <c r="CS67" s="55">
        <f t="shared" si="27"/>
        <v>422.35099337748346</v>
      </c>
      <c r="CT67" s="55">
        <f t="shared" si="28"/>
        <v>1084175</v>
      </c>
      <c r="CU67" s="55">
        <f t="shared" si="29"/>
        <v>422.35099337748346</v>
      </c>
      <c r="CV67" s="55">
        <f t="shared" ref="CV67:CV129" si="43">(L67+AT67)/D67</f>
        <v>53.972341254382549</v>
      </c>
      <c r="CW67" s="55">
        <f t="shared" si="30"/>
        <v>26.976236852356838</v>
      </c>
      <c r="CX67" s="55">
        <f t="shared" ref="CX67:CX129" si="44">(R67+AU67)/D67</f>
        <v>25.414881184261784</v>
      </c>
      <c r="CY67" s="55">
        <f t="shared" si="31"/>
        <v>6.5808336579664974</v>
      </c>
      <c r="CZ67" s="55">
        <f t="shared" ref="CZ67:CZ129" si="45">(N67+BO67)/D67</f>
        <v>8.7370471367354892</v>
      </c>
      <c r="DA67" s="55">
        <f t="shared" ref="DA67:DA129" si="46">AV67/D67</f>
        <v>83.498246980911574</v>
      </c>
      <c r="DB67" s="55">
        <f t="shared" si="32"/>
        <v>61.031554343591743</v>
      </c>
      <c r="DC67" s="55">
        <f t="shared" ref="DC67:DC129" si="47">DA67+DB67</f>
        <v>144.52980132450332</v>
      </c>
      <c r="DD67" s="55">
        <f t="shared" si="33"/>
        <v>104.52668484612389</v>
      </c>
      <c r="DE67" s="55">
        <f t="shared" ref="DE67:DE129" si="48">(X67+Y67+Z67+AA67+BB67+BC67+BM67+BN67)/D67</f>
        <v>6.0296065446045972</v>
      </c>
      <c r="DF67" s="55">
        <f t="shared" si="34"/>
        <v>0</v>
      </c>
      <c r="DG67" s="55">
        <f t="shared" si="35"/>
        <v>12.800934943513829</v>
      </c>
      <c r="DH67" s="55">
        <f t="shared" ref="DH67:DH129" si="49">DF67+DG67</f>
        <v>12.800934943513829</v>
      </c>
      <c r="DI67" s="55">
        <f t="shared" si="36"/>
        <v>117.32761978963771</v>
      </c>
    </row>
    <row r="68" spans="1:113">
      <c r="A68" s="7" t="s">
        <v>515</v>
      </c>
      <c r="B68" s="3" t="s">
        <v>431</v>
      </c>
      <c r="C68" s="3" t="s">
        <v>516</v>
      </c>
      <c r="D68" s="4">
        <v>4947</v>
      </c>
      <c r="E68" s="5">
        <v>0</v>
      </c>
      <c r="F68" s="5">
        <v>0</v>
      </c>
      <c r="G68" s="5">
        <v>0</v>
      </c>
      <c r="H68" s="27">
        <v>0</v>
      </c>
      <c r="I68" s="27">
        <v>0</v>
      </c>
      <c r="J68" s="27">
        <v>536</v>
      </c>
      <c r="K68" s="27">
        <v>0</v>
      </c>
      <c r="L68" s="27">
        <v>29119</v>
      </c>
      <c r="M68" s="27">
        <v>102856</v>
      </c>
      <c r="N68" s="27">
        <v>0</v>
      </c>
      <c r="O68" s="27">
        <v>0</v>
      </c>
      <c r="P68" s="27">
        <v>0</v>
      </c>
      <c r="Q68" s="27">
        <v>0</v>
      </c>
      <c r="R68" s="27">
        <v>100868</v>
      </c>
      <c r="S68" s="27">
        <v>0</v>
      </c>
      <c r="T68" s="24">
        <v>0</v>
      </c>
      <c r="U68" s="27">
        <v>0</v>
      </c>
      <c r="V68" s="5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5">
        <v>0</v>
      </c>
      <c r="AC68" s="5">
        <v>0</v>
      </c>
      <c r="AD68" s="5">
        <v>0</v>
      </c>
      <c r="AE68" s="27">
        <v>0</v>
      </c>
      <c r="AF68" s="5">
        <v>0</v>
      </c>
      <c r="AG68" s="5">
        <v>0</v>
      </c>
      <c r="AH68" s="27">
        <v>0</v>
      </c>
      <c r="AI68" s="27">
        <v>30858</v>
      </c>
      <c r="AJ68" s="27">
        <v>0</v>
      </c>
      <c r="AK68" s="27">
        <v>0</v>
      </c>
      <c r="AL68" s="27">
        <v>0</v>
      </c>
      <c r="AM68" s="5">
        <v>0</v>
      </c>
      <c r="AN68" s="5">
        <v>0</v>
      </c>
      <c r="AO68" s="5">
        <v>0</v>
      </c>
      <c r="AP68" s="27">
        <v>0</v>
      </c>
      <c r="AQ68" s="5">
        <v>0</v>
      </c>
      <c r="AR68" s="5">
        <v>0</v>
      </c>
      <c r="AS68" s="5">
        <v>0</v>
      </c>
      <c r="AT68" s="27">
        <v>178901</v>
      </c>
      <c r="AU68" s="27">
        <v>13552</v>
      </c>
      <c r="AV68" s="27">
        <v>314620</v>
      </c>
      <c r="AW68" s="27">
        <v>30992</v>
      </c>
      <c r="AX68" s="32">
        <v>0</v>
      </c>
      <c r="AY68" s="32">
        <v>0</v>
      </c>
      <c r="AZ68" s="32">
        <v>0</v>
      </c>
      <c r="BA68" s="32">
        <v>0</v>
      </c>
      <c r="BB68" s="27">
        <v>108</v>
      </c>
      <c r="BC68" s="27">
        <v>7235</v>
      </c>
      <c r="BD68" s="27">
        <v>1844</v>
      </c>
      <c r="BE68" s="27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352</v>
      </c>
      <c r="BK68" s="27">
        <v>807</v>
      </c>
      <c r="BL68" s="27">
        <v>564</v>
      </c>
      <c r="BM68" s="27">
        <v>10769</v>
      </c>
      <c r="BN68" s="27">
        <v>19793</v>
      </c>
      <c r="BO68" s="27">
        <v>46049</v>
      </c>
      <c r="BP68" s="47">
        <v>0</v>
      </c>
      <c r="BQ68" s="27">
        <v>8754</v>
      </c>
      <c r="BR68" s="27">
        <v>21464</v>
      </c>
      <c r="BS68" s="27">
        <v>228336</v>
      </c>
      <c r="BT68" s="36">
        <v>0</v>
      </c>
      <c r="BU68" s="39">
        <v>661804</v>
      </c>
      <c r="BV68" s="39">
        <v>661804</v>
      </c>
      <c r="BW68" s="43">
        <v>0</v>
      </c>
      <c r="BX68" s="36">
        <v>0</v>
      </c>
      <c r="BY68" s="43">
        <v>81806</v>
      </c>
      <c r="BZ68" s="5">
        <v>0</v>
      </c>
      <c r="CA68" s="5">
        <v>0</v>
      </c>
      <c r="CB68" s="6">
        <v>25855</v>
      </c>
      <c r="CC68" s="27">
        <v>0</v>
      </c>
      <c r="CD68" s="36">
        <v>25855</v>
      </c>
      <c r="CE68" s="36">
        <v>0</v>
      </c>
      <c r="CF68" s="35">
        <v>0</v>
      </c>
      <c r="CG68" s="43">
        <v>0</v>
      </c>
      <c r="CH68" s="47">
        <v>0</v>
      </c>
      <c r="CI68" s="55">
        <f t="shared" si="25"/>
        <v>1148025</v>
      </c>
      <c r="CJ68" s="55">
        <f t="shared" si="37"/>
        <v>661804</v>
      </c>
      <c r="CK68" s="55">
        <f t="shared" si="38"/>
        <v>25855</v>
      </c>
      <c r="CL68" s="55">
        <f t="shared" si="39"/>
        <v>352</v>
      </c>
      <c r="CM68" s="55">
        <f t="shared" si="40"/>
        <v>1836036</v>
      </c>
      <c r="CN68" s="59">
        <f t="shared" si="41"/>
        <v>62.527368744403702</v>
      </c>
      <c r="CO68" s="59">
        <v>62.527368744403702</v>
      </c>
      <c r="CP68" s="59">
        <v>62.527368744403702</v>
      </c>
      <c r="CQ68" s="55">
        <f t="shared" si="26"/>
        <v>371.14129775621586</v>
      </c>
      <c r="CR68" s="55">
        <f t="shared" si="42"/>
        <v>1917842</v>
      </c>
      <c r="CS68" s="55">
        <f t="shared" si="27"/>
        <v>387.67778451586821</v>
      </c>
      <c r="CT68" s="55">
        <f t="shared" si="28"/>
        <v>1917842</v>
      </c>
      <c r="CU68" s="55">
        <f t="shared" si="29"/>
        <v>387.67778451586821</v>
      </c>
      <c r="CV68" s="55">
        <f t="shared" si="43"/>
        <v>42.04972710733778</v>
      </c>
      <c r="CW68" s="55">
        <f t="shared" si="30"/>
        <v>22.561148170608451</v>
      </c>
      <c r="CX68" s="55">
        <f t="shared" si="44"/>
        <v>23.129169193450576</v>
      </c>
      <c r="CY68" s="55">
        <f t="shared" si="31"/>
        <v>4.3387911865777236</v>
      </c>
      <c r="CZ68" s="55">
        <f t="shared" si="45"/>
        <v>9.3084697796644438</v>
      </c>
      <c r="DA68" s="55">
        <f t="shared" si="46"/>
        <v>63.598140287042654</v>
      </c>
      <c r="DB68" s="55">
        <f t="shared" si="32"/>
        <v>46.156458459672528</v>
      </c>
      <c r="DC68" s="55">
        <f t="shared" si="47"/>
        <v>109.75459874671517</v>
      </c>
      <c r="DD68" s="55">
        <f t="shared" si="33"/>
        <v>133.7788558722458</v>
      </c>
      <c r="DE68" s="55">
        <f t="shared" si="48"/>
        <v>7.6622195269860525</v>
      </c>
      <c r="DF68" s="55">
        <f t="shared" si="34"/>
        <v>0</v>
      </c>
      <c r="DG68" s="55">
        <f t="shared" si="35"/>
        <v>5.2263998382858299</v>
      </c>
      <c r="DH68" s="55">
        <f t="shared" si="49"/>
        <v>5.2263998382858299</v>
      </c>
      <c r="DI68" s="55">
        <f t="shared" si="36"/>
        <v>139.00525571053163</v>
      </c>
    </row>
    <row r="69" spans="1:113">
      <c r="A69" s="7" t="s">
        <v>507</v>
      </c>
      <c r="B69" s="3" t="s">
        <v>431</v>
      </c>
      <c r="C69" s="3" t="s">
        <v>508</v>
      </c>
      <c r="D69" s="4">
        <v>18733</v>
      </c>
      <c r="E69" s="5">
        <v>0</v>
      </c>
      <c r="F69" s="5">
        <v>0</v>
      </c>
      <c r="G69" s="5">
        <v>0</v>
      </c>
      <c r="H69" s="28">
        <v>320</v>
      </c>
      <c r="I69" s="28">
        <v>0</v>
      </c>
      <c r="J69" s="28">
        <v>0</v>
      </c>
      <c r="K69" s="28">
        <v>0</v>
      </c>
      <c r="L69" s="28">
        <v>13780</v>
      </c>
      <c r="M69" s="28">
        <v>0</v>
      </c>
      <c r="N69" s="28">
        <v>0</v>
      </c>
      <c r="O69" s="28">
        <v>0</v>
      </c>
      <c r="P69" s="28">
        <v>726820</v>
      </c>
      <c r="Q69" s="28">
        <v>0</v>
      </c>
      <c r="R69" s="28">
        <v>554340</v>
      </c>
      <c r="S69" s="28">
        <v>0</v>
      </c>
      <c r="T69" s="25">
        <v>153</v>
      </c>
      <c r="U69" s="28">
        <v>5480</v>
      </c>
      <c r="V69" s="5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5">
        <v>0</v>
      </c>
      <c r="AC69" s="5">
        <v>0</v>
      </c>
      <c r="AD69" s="5">
        <v>0</v>
      </c>
      <c r="AE69" s="28">
        <v>0</v>
      </c>
      <c r="AF69" s="5">
        <v>0</v>
      </c>
      <c r="AG69" s="5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5">
        <v>0</v>
      </c>
      <c r="AN69" s="5">
        <v>0</v>
      </c>
      <c r="AO69" s="5">
        <v>0</v>
      </c>
      <c r="AP69" s="28">
        <v>116720</v>
      </c>
      <c r="AQ69" s="5">
        <v>0</v>
      </c>
      <c r="AR69" s="5">
        <v>0</v>
      </c>
      <c r="AS69" s="5">
        <v>0</v>
      </c>
      <c r="AT69" s="28">
        <v>1195050</v>
      </c>
      <c r="AU69" s="28">
        <v>26270</v>
      </c>
      <c r="AV69" s="28">
        <v>2090620</v>
      </c>
      <c r="AW69" s="28">
        <v>81830</v>
      </c>
      <c r="AX69" s="33">
        <v>0</v>
      </c>
      <c r="AY69" s="33">
        <v>0</v>
      </c>
      <c r="AZ69" s="33">
        <v>0</v>
      </c>
      <c r="BA69" s="33">
        <v>0</v>
      </c>
      <c r="BB69" s="28">
        <v>456</v>
      </c>
      <c r="BC69" s="28">
        <v>13745</v>
      </c>
      <c r="BD69" s="28">
        <v>10505</v>
      </c>
      <c r="BE69" s="28">
        <v>820</v>
      </c>
      <c r="BF69" s="25">
        <v>3485</v>
      </c>
      <c r="BG69" s="25">
        <v>0</v>
      </c>
      <c r="BH69" s="25">
        <v>0</v>
      </c>
      <c r="BI69" s="25">
        <v>0</v>
      </c>
      <c r="BJ69" s="25">
        <v>2270</v>
      </c>
      <c r="BK69" s="28">
        <v>6205</v>
      </c>
      <c r="BL69" s="28">
        <v>1980</v>
      </c>
      <c r="BM69" s="28">
        <v>26996</v>
      </c>
      <c r="BN69" s="28">
        <v>52841</v>
      </c>
      <c r="BO69" s="28">
        <v>137260</v>
      </c>
      <c r="BP69" s="47">
        <v>0</v>
      </c>
      <c r="BQ69" s="28">
        <v>15590</v>
      </c>
      <c r="BR69" s="28">
        <v>44810</v>
      </c>
      <c r="BS69" s="28">
        <v>666075</v>
      </c>
      <c r="BT69" s="36">
        <v>0</v>
      </c>
      <c r="BU69" s="39">
        <v>1595900</v>
      </c>
      <c r="BV69" s="39">
        <v>1595900</v>
      </c>
      <c r="BW69" s="43">
        <v>0</v>
      </c>
      <c r="BX69" s="36">
        <v>0</v>
      </c>
      <c r="BY69" s="43">
        <v>133180</v>
      </c>
      <c r="BZ69" s="5">
        <v>0</v>
      </c>
      <c r="CA69" s="5">
        <v>0</v>
      </c>
      <c r="CB69" s="6">
        <v>100950</v>
      </c>
      <c r="CC69" s="28">
        <v>100950</v>
      </c>
      <c r="CD69" s="36">
        <v>0</v>
      </c>
      <c r="CE69" s="36">
        <v>2400</v>
      </c>
      <c r="CF69" s="36">
        <v>3860</v>
      </c>
      <c r="CG69" s="43">
        <v>0</v>
      </c>
      <c r="CH69" s="47">
        <v>0</v>
      </c>
      <c r="CI69" s="55">
        <f t="shared" si="25"/>
        <v>5889463</v>
      </c>
      <c r="CJ69" s="55">
        <f t="shared" si="37"/>
        <v>1595900</v>
      </c>
      <c r="CK69" s="55">
        <f t="shared" si="38"/>
        <v>6260</v>
      </c>
      <c r="CL69" s="55">
        <f t="shared" si="39"/>
        <v>5908</v>
      </c>
      <c r="CM69" s="55">
        <f t="shared" si="40"/>
        <v>7497531</v>
      </c>
      <c r="CN69" s="59">
        <f t="shared" si="41"/>
        <v>78.552032662485828</v>
      </c>
      <c r="CO69" s="59">
        <v>78.552032662485828</v>
      </c>
      <c r="CP69" s="59">
        <v>78.552032662485828</v>
      </c>
      <c r="CQ69" s="55">
        <f t="shared" si="26"/>
        <v>400.23119628463138</v>
      </c>
      <c r="CR69" s="55">
        <f t="shared" si="42"/>
        <v>7630711</v>
      </c>
      <c r="CS69" s="55">
        <f t="shared" si="27"/>
        <v>407.34057545507926</v>
      </c>
      <c r="CT69" s="55">
        <f t="shared" si="28"/>
        <v>7630711</v>
      </c>
      <c r="CU69" s="55">
        <f t="shared" si="29"/>
        <v>407.34057545507926</v>
      </c>
      <c r="CV69" s="55">
        <f t="shared" si="43"/>
        <v>64.529440025623231</v>
      </c>
      <c r="CW69" s="55">
        <f t="shared" si="30"/>
        <v>0.83222121390060322</v>
      </c>
      <c r="CX69" s="55">
        <f t="shared" si="44"/>
        <v>30.993967864196872</v>
      </c>
      <c r="CY69" s="55">
        <f t="shared" si="31"/>
        <v>2.3920354454705599</v>
      </c>
      <c r="CZ69" s="55">
        <f t="shared" si="45"/>
        <v>7.3271766401537395</v>
      </c>
      <c r="DA69" s="55">
        <f t="shared" si="46"/>
        <v>111.60091816580366</v>
      </c>
      <c r="DB69" s="55">
        <f t="shared" si="32"/>
        <v>35.556237655474298</v>
      </c>
      <c r="DC69" s="55">
        <f t="shared" si="47"/>
        <v>147.15715582127797</v>
      </c>
      <c r="DD69" s="55">
        <f t="shared" si="33"/>
        <v>85.191907329311903</v>
      </c>
      <c r="DE69" s="55">
        <f t="shared" si="48"/>
        <v>5.0199113863236002</v>
      </c>
      <c r="DF69" s="55">
        <f t="shared" si="34"/>
        <v>5.3888859232370683</v>
      </c>
      <c r="DG69" s="55">
        <f t="shared" si="35"/>
        <v>0</v>
      </c>
      <c r="DH69" s="55">
        <f t="shared" si="49"/>
        <v>5.3888859232370683</v>
      </c>
      <c r="DI69" s="55">
        <f t="shared" si="36"/>
        <v>85.526076976458654</v>
      </c>
    </row>
    <row r="70" spans="1:113">
      <c r="A70" s="7" t="s">
        <v>501</v>
      </c>
      <c r="B70" s="3" t="s">
        <v>431</v>
      </c>
      <c r="C70" s="3" t="s">
        <v>502</v>
      </c>
      <c r="D70" s="4">
        <v>1676</v>
      </c>
      <c r="E70" s="5">
        <v>0</v>
      </c>
      <c r="F70" s="5">
        <v>0</v>
      </c>
      <c r="G70" s="5">
        <v>0</v>
      </c>
      <c r="H70" s="28">
        <v>62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45275</v>
      </c>
      <c r="Q70" s="28">
        <v>0</v>
      </c>
      <c r="R70" s="28">
        <v>46015</v>
      </c>
      <c r="S70" s="28">
        <v>0</v>
      </c>
      <c r="T70" s="25">
        <v>90</v>
      </c>
      <c r="U70" s="28">
        <v>0</v>
      </c>
      <c r="V70" s="5">
        <v>0</v>
      </c>
      <c r="W70" s="28">
        <v>98</v>
      </c>
      <c r="X70" s="28">
        <v>0</v>
      </c>
      <c r="Y70" s="28">
        <v>0</v>
      </c>
      <c r="Z70" s="28">
        <v>0</v>
      </c>
      <c r="AA70" s="28">
        <v>0</v>
      </c>
      <c r="AB70" s="5">
        <v>0</v>
      </c>
      <c r="AC70" s="5">
        <v>0</v>
      </c>
      <c r="AD70" s="5">
        <v>0</v>
      </c>
      <c r="AE70" s="28">
        <v>0</v>
      </c>
      <c r="AF70" s="5">
        <v>0</v>
      </c>
      <c r="AG70" s="5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5">
        <v>0</v>
      </c>
      <c r="AN70" s="5">
        <v>0</v>
      </c>
      <c r="AO70" s="5">
        <v>0</v>
      </c>
      <c r="AP70" s="28">
        <v>0</v>
      </c>
      <c r="AQ70" s="5">
        <v>0</v>
      </c>
      <c r="AR70" s="5">
        <v>0</v>
      </c>
      <c r="AS70" s="5">
        <v>0</v>
      </c>
      <c r="AT70" s="28">
        <v>72095</v>
      </c>
      <c r="AU70" s="28">
        <v>0</v>
      </c>
      <c r="AV70" s="28">
        <v>141860</v>
      </c>
      <c r="AW70" s="28">
        <v>1640</v>
      </c>
      <c r="AX70" s="33">
        <v>0</v>
      </c>
      <c r="AY70" s="33">
        <v>0</v>
      </c>
      <c r="AZ70" s="33">
        <v>0</v>
      </c>
      <c r="BA70" s="33">
        <v>0</v>
      </c>
      <c r="BB70" s="28">
        <v>0</v>
      </c>
      <c r="BC70" s="28">
        <v>4300</v>
      </c>
      <c r="BD70" s="28">
        <v>660</v>
      </c>
      <c r="BE70" s="28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166</v>
      </c>
      <c r="BK70" s="28">
        <v>1020</v>
      </c>
      <c r="BL70" s="28">
        <v>243</v>
      </c>
      <c r="BM70" s="28">
        <v>8843</v>
      </c>
      <c r="BN70" s="28">
        <v>5220</v>
      </c>
      <c r="BO70" s="28">
        <v>720</v>
      </c>
      <c r="BP70" s="47">
        <v>0</v>
      </c>
      <c r="BQ70" s="28">
        <v>13660</v>
      </c>
      <c r="BR70" s="28">
        <v>9700</v>
      </c>
      <c r="BS70" s="28">
        <v>62560</v>
      </c>
      <c r="BT70" s="36">
        <v>0</v>
      </c>
      <c r="BU70" s="39">
        <v>172680</v>
      </c>
      <c r="BV70" s="39">
        <v>172680</v>
      </c>
      <c r="BW70" s="43">
        <v>0</v>
      </c>
      <c r="BX70" s="36">
        <v>0</v>
      </c>
      <c r="BY70" s="43">
        <v>100</v>
      </c>
      <c r="BZ70" s="5">
        <v>0</v>
      </c>
      <c r="CA70" s="5">
        <v>0</v>
      </c>
      <c r="CB70" s="6">
        <v>20010</v>
      </c>
      <c r="CC70" s="28">
        <v>20010</v>
      </c>
      <c r="CD70" s="36">
        <v>0</v>
      </c>
      <c r="CE70" s="36">
        <v>130</v>
      </c>
      <c r="CF70" s="36">
        <v>0</v>
      </c>
      <c r="CG70" s="43">
        <v>0</v>
      </c>
      <c r="CH70" s="47">
        <v>0</v>
      </c>
      <c r="CI70" s="55">
        <f t="shared" si="25"/>
        <v>433981</v>
      </c>
      <c r="CJ70" s="55">
        <f t="shared" si="37"/>
        <v>172680</v>
      </c>
      <c r="CK70" s="55">
        <f t="shared" si="38"/>
        <v>130</v>
      </c>
      <c r="CL70" s="55">
        <f t="shared" si="39"/>
        <v>256</v>
      </c>
      <c r="CM70" s="55">
        <f t="shared" si="40"/>
        <v>607047</v>
      </c>
      <c r="CN70" s="59">
        <f t="shared" si="41"/>
        <v>71.490510619441324</v>
      </c>
      <c r="CO70" s="59">
        <v>71.490510619441324</v>
      </c>
      <c r="CP70" s="59">
        <v>71.490510619441324</v>
      </c>
      <c r="CQ70" s="55">
        <f t="shared" si="26"/>
        <v>362.19988066825778</v>
      </c>
      <c r="CR70" s="55">
        <f t="shared" si="42"/>
        <v>607147</v>
      </c>
      <c r="CS70" s="55">
        <f t="shared" si="27"/>
        <v>362.25954653937947</v>
      </c>
      <c r="CT70" s="55">
        <f t="shared" si="28"/>
        <v>607147</v>
      </c>
      <c r="CU70" s="55">
        <f t="shared" si="29"/>
        <v>362.25954653937947</v>
      </c>
      <c r="CV70" s="55">
        <f t="shared" si="43"/>
        <v>43.016109785202865</v>
      </c>
      <c r="CW70" s="55">
        <f t="shared" si="30"/>
        <v>8.1503579952267309</v>
      </c>
      <c r="CX70" s="55">
        <f t="shared" si="44"/>
        <v>27.455250596658711</v>
      </c>
      <c r="CY70" s="55">
        <f t="shared" si="31"/>
        <v>5.7875894988066827</v>
      </c>
      <c r="CZ70" s="55">
        <f t="shared" si="45"/>
        <v>0.4295942720763723</v>
      </c>
      <c r="DA70" s="55">
        <f t="shared" si="46"/>
        <v>84.64200477326969</v>
      </c>
      <c r="DB70" s="55">
        <f t="shared" si="32"/>
        <v>37.326968973747015</v>
      </c>
      <c r="DC70" s="55">
        <f t="shared" si="47"/>
        <v>121.9689737470167</v>
      </c>
      <c r="DD70" s="55">
        <f t="shared" si="33"/>
        <v>103.0310262529833</v>
      </c>
      <c r="DE70" s="55">
        <f t="shared" si="48"/>
        <v>10.956443914081145</v>
      </c>
      <c r="DF70" s="55">
        <f t="shared" si="34"/>
        <v>11.939140811455847</v>
      </c>
      <c r="DG70" s="55">
        <f t="shared" si="35"/>
        <v>0</v>
      </c>
      <c r="DH70" s="55">
        <f t="shared" si="49"/>
        <v>11.939140811455847</v>
      </c>
      <c r="DI70" s="55">
        <f t="shared" si="36"/>
        <v>103.10859188544153</v>
      </c>
    </row>
    <row r="71" spans="1:113">
      <c r="A71" s="7" t="s">
        <v>533</v>
      </c>
      <c r="B71" s="3" t="s">
        <v>431</v>
      </c>
      <c r="C71" s="3" t="s">
        <v>534</v>
      </c>
      <c r="D71" s="4">
        <v>3540</v>
      </c>
      <c r="E71" s="5">
        <v>0</v>
      </c>
      <c r="F71" s="5">
        <v>0</v>
      </c>
      <c r="G71" s="5">
        <v>0</v>
      </c>
      <c r="H71" s="27">
        <v>0</v>
      </c>
      <c r="I71" s="27">
        <v>0</v>
      </c>
      <c r="J71" s="27">
        <v>391</v>
      </c>
      <c r="K71" s="27">
        <v>0</v>
      </c>
      <c r="L71" s="27">
        <v>48544</v>
      </c>
      <c r="M71" s="27">
        <v>156700</v>
      </c>
      <c r="N71" s="27">
        <v>0</v>
      </c>
      <c r="O71" s="27">
        <v>0</v>
      </c>
      <c r="P71" s="27">
        <v>0</v>
      </c>
      <c r="Q71" s="27">
        <v>0</v>
      </c>
      <c r="R71" s="27">
        <v>87934</v>
      </c>
      <c r="S71" s="27">
        <v>0</v>
      </c>
      <c r="T71" s="24">
        <v>0</v>
      </c>
      <c r="U71" s="27">
        <v>0</v>
      </c>
      <c r="V71" s="5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5">
        <v>0</v>
      </c>
      <c r="AC71" s="5">
        <v>0</v>
      </c>
      <c r="AD71" s="5">
        <v>0</v>
      </c>
      <c r="AE71" s="27">
        <v>0</v>
      </c>
      <c r="AF71" s="5">
        <v>0</v>
      </c>
      <c r="AG71" s="5">
        <v>0</v>
      </c>
      <c r="AH71" s="27">
        <v>0</v>
      </c>
      <c r="AI71" s="27">
        <v>22484</v>
      </c>
      <c r="AJ71" s="27">
        <v>0</v>
      </c>
      <c r="AK71" s="27">
        <v>0</v>
      </c>
      <c r="AL71" s="27">
        <v>0</v>
      </c>
      <c r="AM71" s="5">
        <v>0</v>
      </c>
      <c r="AN71" s="5">
        <v>0</v>
      </c>
      <c r="AO71" s="5">
        <v>0</v>
      </c>
      <c r="AP71" s="27">
        <v>0</v>
      </c>
      <c r="AQ71" s="5">
        <v>0</v>
      </c>
      <c r="AR71" s="5">
        <v>0</v>
      </c>
      <c r="AS71" s="5">
        <v>0</v>
      </c>
      <c r="AT71" s="27">
        <v>143293</v>
      </c>
      <c r="AU71" s="27">
        <v>7523</v>
      </c>
      <c r="AV71" s="27">
        <v>245150</v>
      </c>
      <c r="AW71" s="27">
        <v>13170</v>
      </c>
      <c r="AX71" s="32">
        <v>0</v>
      </c>
      <c r="AY71" s="32">
        <v>0</v>
      </c>
      <c r="AZ71" s="32">
        <v>0</v>
      </c>
      <c r="BA71" s="32">
        <v>0</v>
      </c>
      <c r="BB71" s="27">
        <v>79</v>
      </c>
      <c r="BC71" s="27">
        <v>5273</v>
      </c>
      <c r="BD71" s="27">
        <v>2111</v>
      </c>
      <c r="BE71" s="27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379</v>
      </c>
      <c r="BK71" s="27">
        <v>588</v>
      </c>
      <c r="BL71" s="27">
        <v>404</v>
      </c>
      <c r="BM71" s="27">
        <v>7847</v>
      </c>
      <c r="BN71" s="27">
        <v>14421</v>
      </c>
      <c r="BO71" s="27">
        <v>33554</v>
      </c>
      <c r="BP71" s="47">
        <v>0</v>
      </c>
      <c r="BQ71" s="27">
        <v>6380</v>
      </c>
      <c r="BR71" s="27">
        <v>15640</v>
      </c>
      <c r="BS71" s="27">
        <v>272297</v>
      </c>
      <c r="BT71" s="36">
        <v>0</v>
      </c>
      <c r="BU71" s="39">
        <v>661974</v>
      </c>
      <c r="BV71" s="39">
        <v>661974</v>
      </c>
      <c r="BW71" s="43">
        <v>0</v>
      </c>
      <c r="BX71" s="36">
        <v>0</v>
      </c>
      <c r="BY71" s="43">
        <v>57638</v>
      </c>
      <c r="BZ71" s="5">
        <v>0</v>
      </c>
      <c r="CA71" s="5">
        <v>0</v>
      </c>
      <c r="CB71" s="6">
        <v>21603</v>
      </c>
      <c r="CC71" s="27">
        <v>0</v>
      </c>
      <c r="CD71" s="36">
        <v>21603</v>
      </c>
      <c r="CE71" s="36">
        <v>0</v>
      </c>
      <c r="CF71" s="36">
        <v>0</v>
      </c>
      <c r="CG71" s="43">
        <v>0</v>
      </c>
      <c r="CH71" s="47">
        <v>0</v>
      </c>
      <c r="CI71" s="55">
        <f t="shared" si="25"/>
        <v>1083783</v>
      </c>
      <c r="CJ71" s="55">
        <f t="shared" si="37"/>
        <v>661974</v>
      </c>
      <c r="CK71" s="55">
        <f t="shared" si="38"/>
        <v>21603</v>
      </c>
      <c r="CL71" s="55">
        <f t="shared" si="39"/>
        <v>379</v>
      </c>
      <c r="CM71" s="55">
        <f t="shared" si="40"/>
        <v>1767739</v>
      </c>
      <c r="CN71" s="59">
        <f t="shared" si="41"/>
        <v>61.308994144497575</v>
      </c>
      <c r="CO71" s="59">
        <v>61.308994144497575</v>
      </c>
      <c r="CP71" s="59">
        <v>61.308994144497575</v>
      </c>
      <c r="CQ71" s="55">
        <f t="shared" si="26"/>
        <v>499.36129943502823</v>
      </c>
      <c r="CR71" s="55">
        <f t="shared" si="42"/>
        <v>1825377</v>
      </c>
      <c r="CS71" s="55">
        <f t="shared" si="27"/>
        <v>515.64322033898304</v>
      </c>
      <c r="CT71" s="55">
        <f t="shared" si="28"/>
        <v>1825377</v>
      </c>
      <c r="CU71" s="55">
        <f t="shared" si="29"/>
        <v>515.64322033898304</v>
      </c>
      <c r="CV71" s="55">
        <f t="shared" si="43"/>
        <v>54.191242937853104</v>
      </c>
      <c r="CW71" s="55">
        <f t="shared" si="30"/>
        <v>46.067796610169495</v>
      </c>
      <c r="CX71" s="55">
        <f t="shared" si="44"/>
        <v>26.965254237288136</v>
      </c>
      <c r="CY71" s="55">
        <f t="shared" si="31"/>
        <v>4.4180790960451981</v>
      </c>
      <c r="CZ71" s="55">
        <f t="shared" si="45"/>
        <v>9.4785310734463284</v>
      </c>
      <c r="DA71" s="55">
        <f t="shared" si="46"/>
        <v>69.251412429378533</v>
      </c>
      <c r="DB71" s="55">
        <f t="shared" si="32"/>
        <v>76.920056497175139</v>
      </c>
      <c r="DC71" s="55">
        <f t="shared" si="47"/>
        <v>146.17146892655367</v>
      </c>
      <c r="DD71" s="55">
        <f t="shared" si="33"/>
        <v>186.99830508474577</v>
      </c>
      <c r="DE71" s="55">
        <f t="shared" si="48"/>
        <v>7.8022598870056497</v>
      </c>
      <c r="DF71" s="55">
        <f t="shared" si="34"/>
        <v>0</v>
      </c>
      <c r="DG71" s="55">
        <f t="shared" si="35"/>
        <v>6.1025423728813557</v>
      </c>
      <c r="DH71" s="55">
        <f t="shared" si="49"/>
        <v>6.1025423728813557</v>
      </c>
      <c r="DI71" s="55">
        <f t="shared" si="36"/>
        <v>193.10084745762711</v>
      </c>
    </row>
    <row r="72" spans="1:113">
      <c r="A72" s="7" t="s">
        <v>531</v>
      </c>
      <c r="B72" s="3" t="s">
        <v>431</v>
      </c>
      <c r="C72" s="3" t="s">
        <v>532</v>
      </c>
      <c r="D72" s="4">
        <v>3817</v>
      </c>
      <c r="E72" s="5">
        <v>0</v>
      </c>
      <c r="F72" s="5">
        <v>0</v>
      </c>
      <c r="G72" s="5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75430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4">
        <v>0</v>
      </c>
      <c r="U72" s="27">
        <v>3320</v>
      </c>
      <c r="V72" s="5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107</v>
      </c>
      <c r="AB72" s="5">
        <v>0</v>
      </c>
      <c r="AC72" s="5">
        <v>0</v>
      </c>
      <c r="AD72" s="5">
        <v>0</v>
      </c>
      <c r="AE72" s="27">
        <v>0</v>
      </c>
      <c r="AF72" s="5">
        <v>0</v>
      </c>
      <c r="AG72" s="5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5">
        <v>0</v>
      </c>
      <c r="AN72" s="5">
        <v>0</v>
      </c>
      <c r="AO72" s="5">
        <v>0</v>
      </c>
      <c r="AP72" s="27">
        <v>56330</v>
      </c>
      <c r="AQ72" s="5">
        <v>0</v>
      </c>
      <c r="AR72" s="5">
        <v>0</v>
      </c>
      <c r="AS72" s="5">
        <v>0</v>
      </c>
      <c r="AT72" s="27">
        <v>173920</v>
      </c>
      <c r="AU72" s="27">
        <v>132230</v>
      </c>
      <c r="AV72" s="27">
        <v>288060</v>
      </c>
      <c r="AW72" s="27">
        <v>15730</v>
      </c>
      <c r="AX72" s="32">
        <v>0</v>
      </c>
      <c r="AY72" s="32">
        <v>0</v>
      </c>
      <c r="AZ72" s="32">
        <v>0</v>
      </c>
      <c r="BA72" s="32">
        <v>0</v>
      </c>
      <c r="BB72" s="27">
        <v>0</v>
      </c>
      <c r="BC72" s="27">
        <v>3820</v>
      </c>
      <c r="BD72" s="27">
        <v>600</v>
      </c>
      <c r="BE72" s="27">
        <v>410</v>
      </c>
      <c r="BF72" s="24">
        <v>0</v>
      </c>
      <c r="BG72" s="24">
        <v>2321</v>
      </c>
      <c r="BH72" s="24">
        <v>0</v>
      </c>
      <c r="BI72" s="24">
        <v>0</v>
      </c>
      <c r="BJ72" s="24">
        <v>0</v>
      </c>
      <c r="BK72" s="27">
        <v>2476</v>
      </c>
      <c r="BL72" s="27">
        <v>0</v>
      </c>
      <c r="BM72" s="27">
        <v>11420</v>
      </c>
      <c r="BN72" s="27">
        <v>10880</v>
      </c>
      <c r="BO72" s="27">
        <v>56780</v>
      </c>
      <c r="BP72" s="47">
        <v>0</v>
      </c>
      <c r="BQ72" s="27">
        <v>0</v>
      </c>
      <c r="BR72" s="27">
        <v>16180</v>
      </c>
      <c r="BS72" s="27">
        <v>63640</v>
      </c>
      <c r="BT72" s="36">
        <v>0</v>
      </c>
      <c r="BU72" s="39">
        <v>422430</v>
      </c>
      <c r="BV72" s="39">
        <v>422430</v>
      </c>
      <c r="BW72" s="43">
        <v>0</v>
      </c>
      <c r="BX72" s="36">
        <v>0</v>
      </c>
      <c r="BY72" s="43">
        <v>56300</v>
      </c>
      <c r="BZ72" s="5">
        <v>0</v>
      </c>
      <c r="CA72" s="5">
        <v>0</v>
      </c>
      <c r="CB72" s="6">
        <v>56520</v>
      </c>
      <c r="CC72" s="27">
        <v>0</v>
      </c>
      <c r="CD72" s="36">
        <v>56520</v>
      </c>
      <c r="CE72" s="36">
        <v>0</v>
      </c>
      <c r="CF72" s="36">
        <v>0</v>
      </c>
      <c r="CG72" s="43">
        <v>0</v>
      </c>
      <c r="CH72" s="47">
        <v>0</v>
      </c>
      <c r="CI72" s="55">
        <f t="shared" si="25"/>
        <v>911333</v>
      </c>
      <c r="CJ72" s="55">
        <f t="shared" si="37"/>
        <v>422430</v>
      </c>
      <c r="CK72" s="55">
        <f t="shared" si="38"/>
        <v>56520</v>
      </c>
      <c r="CL72" s="55">
        <f t="shared" si="39"/>
        <v>2321</v>
      </c>
      <c r="CM72" s="55">
        <f t="shared" si="40"/>
        <v>1392604</v>
      </c>
      <c r="CN72" s="59">
        <f t="shared" si="41"/>
        <v>65.440929366855187</v>
      </c>
      <c r="CO72" s="59">
        <v>65.440929366855187</v>
      </c>
      <c r="CP72" s="59">
        <v>65.440929366855187</v>
      </c>
      <c r="CQ72" s="55">
        <f t="shared" si="26"/>
        <v>364.84254650248886</v>
      </c>
      <c r="CR72" s="55">
        <f t="shared" si="42"/>
        <v>1448904</v>
      </c>
      <c r="CS72" s="55">
        <f t="shared" si="27"/>
        <v>379.59235001309929</v>
      </c>
      <c r="CT72" s="55">
        <f t="shared" si="28"/>
        <v>1448904</v>
      </c>
      <c r="CU72" s="55">
        <f t="shared" si="29"/>
        <v>379.59235001309929</v>
      </c>
      <c r="CV72" s="55">
        <f t="shared" si="43"/>
        <v>45.564579512706317</v>
      </c>
      <c r="CW72" s="55">
        <f t="shared" si="30"/>
        <v>19.761592873984807</v>
      </c>
      <c r="CX72" s="55">
        <f t="shared" si="44"/>
        <v>34.642389310977208</v>
      </c>
      <c r="CY72" s="55">
        <f t="shared" si="31"/>
        <v>4.2389310977207231</v>
      </c>
      <c r="CZ72" s="55">
        <f t="shared" si="45"/>
        <v>14.875556719937123</v>
      </c>
      <c r="DA72" s="55">
        <f t="shared" si="46"/>
        <v>75.467644747183655</v>
      </c>
      <c r="DB72" s="55">
        <f t="shared" si="32"/>
        <v>16.672779669897825</v>
      </c>
      <c r="DC72" s="55">
        <f t="shared" si="47"/>
        <v>92.140424417081476</v>
      </c>
      <c r="DD72" s="55">
        <f t="shared" si="33"/>
        <v>110.67068378307572</v>
      </c>
      <c r="DE72" s="55">
        <f t="shared" si="48"/>
        <v>6.8711029604401359</v>
      </c>
      <c r="DF72" s="55">
        <f t="shared" si="34"/>
        <v>0</v>
      </c>
      <c r="DG72" s="55">
        <f t="shared" si="35"/>
        <v>14.807440398218496</v>
      </c>
      <c r="DH72" s="55">
        <f t="shared" si="49"/>
        <v>14.807440398218496</v>
      </c>
      <c r="DI72" s="55">
        <f t="shared" si="36"/>
        <v>125.47812418129421</v>
      </c>
    </row>
    <row r="73" spans="1:113">
      <c r="A73" s="7" t="s">
        <v>513</v>
      </c>
      <c r="B73" s="3" t="s">
        <v>431</v>
      </c>
      <c r="C73" s="3" t="s">
        <v>514</v>
      </c>
      <c r="D73" s="4">
        <v>14796</v>
      </c>
      <c r="E73" s="5">
        <v>0</v>
      </c>
      <c r="F73" s="5">
        <v>0</v>
      </c>
      <c r="G73" s="5">
        <v>0</v>
      </c>
      <c r="H73" s="28">
        <v>480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422620</v>
      </c>
      <c r="Q73" s="28">
        <v>0</v>
      </c>
      <c r="R73" s="28">
        <v>417260</v>
      </c>
      <c r="S73" s="28">
        <v>0</v>
      </c>
      <c r="T73" s="25">
        <v>630</v>
      </c>
      <c r="U73" s="28">
        <v>1310</v>
      </c>
      <c r="V73" s="5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5">
        <v>0</v>
      </c>
      <c r="AC73" s="5">
        <v>0</v>
      </c>
      <c r="AD73" s="5">
        <v>0</v>
      </c>
      <c r="AE73" s="28">
        <v>0</v>
      </c>
      <c r="AF73" s="5">
        <v>0</v>
      </c>
      <c r="AG73" s="5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5">
        <v>0</v>
      </c>
      <c r="AN73" s="5">
        <v>0</v>
      </c>
      <c r="AO73" s="5">
        <v>0</v>
      </c>
      <c r="AP73" s="28">
        <v>177900</v>
      </c>
      <c r="AQ73" s="5">
        <v>0</v>
      </c>
      <c r="AR73" s="5">
        <v>0</v>
      </c>
      <c r="AS73" s="5">
        <v>0</v>
      </c>
      <c r="AT73" s="28">
        <v>851740</v>
      </c>
      <c r="AU73" s="28">
        <v>0</v>
      </c>
      <c r="AV73" s="28">
        <v>1465380</v>
      </c>
      <c r="AW73" s="28">
        <v>67300</v>
      </c>
      <c r="AX73" s="33">
        <v>0</v>
      </c>
      <c r="AY73" s="33">
        <v>0</v>
      </c>
      <c r="AZ73" s="33">
        <v>0</v>
      </c>
      <c r="BA73" s="33">
        <v>0</v>
      </c>
      <c r="BB73" s="28">
        <v>720</v>
      </c>
      <c r="BC73" s="28">
        <v>13400</v>
      </c>
      <c r="BD73" s="28">
        <v>5680</v>
      </c>
      <c r="BE73" s="28">
        <v>880</v>
      </c>
      <c r="BF73" s="25">
        <v>3854</v>
      </c>
      <c r="BG73" s="25">
        <v>0</v>
      </c>
      <c r="BH73" s="25">
        <v>0</v>
      </c>
      <c r="BI73" s="25">
        <v>0</v>
      </c>
      <c r="BJ73" s="25">
        <v>2280</v>
      </c>
      <c r="BK73" s="28">
        <v>6770</v>
      </c>
      <c r="BL73" s="28">
        <v>1530</v>
      </c>
      <c r="BM73" s="28">
        <v>28560</v>
      </c>
      <c r="BN73" s="28">
        <v>32850</v>
      </c>
      <c r="BO73" s="28">
        <v>160190</v>
      </c>
      <c r="BP73" s="47">
        <v>0</v>
      </c>
      <c r="BQ73" s="28">
        <v>2830</v>
      </c>
      <c r="BR73" s="28">
        <v>59000</v>
      </c>
      <c r="BS73" s="28">
        <v>963510</v>
      </c>
      <c r="BT73" s="36">
        <v>0</v>
      </c>
      <c r="BU73" s="39">
        <v>1458120</v>
      </c>
      <c r="BV73" s="39">
        <v>1458120</v>
      </c>
      <c r="BW73" s="43">
        <v>0</v>
      </c>
      <c r="BX73" s="36">
        <v>0</v>
      </c>
      <c r="BY73" s="43">
        <v>371580</v>
      </c>
      <c r="BZ73" s="5">
        <v>0</v>
      </c>
      <c r="CA73" s="5">
        <v>0</v>
      </c>
      <c r="CB73" s="6">
        <v>98870</v>
      </c>
      <c r="CC73" s="28">
        <v>98870</v>
      </c>
      <c r="CD73" s="36">
        <v>0</v>
      </c>
      <c r="CE73" s="36">
        <v>640</v>
      </c>
      <c r="CF73" s="36">
        <v>0</v>
      </c>
      <c r="CG73" s="43">
        <v>0</v>
      </c>
      <c r="CH73" s="47">
        <v>0</v>
      </c>
      <c r="CI73" s="55">
        <f t="shared" si="25"/>
        <v>4778780</v>
      </c>
      <c r="CJ73" s="55">
        <f t="shared" si="37"/>
        <v>1458120</v>
      </c>
      <c r="CK73" s="55">
        <f t="shared" si="38"/>
        <v>640</v>
      </c>
      <c r="CL73" s="55">
        <f t="shared" si="39"/>
        <v>6764</v>
      </c>
      <c r="CM73" s="55">
        <f t="shared" si="40"/>
        <v>6244304</v>
      </c>
      <c r="CN73" s="59">
        <f t="shared" si="41"/>
        <v>76.530226587302607</v>
      </c>
      <c r="CO73" s="59">
        <v>76.530226587302607</v>
      </c>
      <c r="CP73" s="59">
        <v>76.530226587302607</v>
      </c>
      <c r="CQ73" s="55">
        <f t="shared" si="26"/>
        <v>422.02649364693161</v>
      </c>
      <c r="CR73" s="55">
        <f t="shared" si="42"/>
        <v>6615884</v>
      </c>
      <c r="CS73" s="55">
        <f t="shared" si="27"/>
        <v>447.14003784806704</v>
      </c>
      <c r="CT73" s="55">
        <f t="shared" si="28"/>
        <v>6615884</v>
      </c>
      <c r="CU73" s="55">
        <f t="shared" si="29"/>
        <v>447.14003784806704</v>
      </c>
      <c r="CV73" s="55">
        <f t="shared" si="43"/>
        <v>57.565558258988915</v>
      </c>
      <c r="CW73" s="55">
        <f t="shared" si="30"/>
        <v>0.19126791024601245</v>
      </c>
      <c r="CX73" s="55">
        <f t="shared" si="44"/>
        <v>28.200865098675319</v>
      </c>
      <c r="CY73" s="55">
        <f t="shared" si="31"/>
        <v>3.9875642065423089</v>
      </c>
      <c r="CZ73" s="55">
        <f t="shared" si="45"/>
        <v>10.826574749932414</v>
      </c>
      <c r="DA73" s="55">
        <f t="shared" si="46"/>
        <v>99.038929440389296</v>
      </c>
      <c r="DB73" s="55">
        <f t="shared" si="32"/>
        <v>65.119626926196275</v>
      </c>
      <c r="DC73" s="55">
        <f t="shared" si="47"/>
        <v>164.15855636658557</v>
      </c>
      <c r="DD73" s="55">
        <f t="shared" si="33"/>
        <v>98.548256285482566</v>
      </c>
      <c r="DE73" s="55">
        <f t="shared" si="48"/>
        <v>5.1047580427142467</v>
      </c>
      <c r="DF73" s="55">
        <f t="shared" si="34"/>
        <v>6.6822114084887811</v>
      </c>
      <c r="DG73" s="55">
        <f t="shared" si="35"/>
        <v>0</v>
      </c>
      <c r="DH73" s="55">
        <f t="shared" si="49"/>
        <v>6.6822114084887811</v>
      </c>
      <c r="DI73" s="55">
        <f t="shared" si="36"/>
        <v>98.591511219248446</v>
      </c>
    </row>
    <row r="74" spans="1:113">
      <c r="A74" s="7" t="s">
        <v>527</v>
      </c>
      <c r="B74" s="3" t="s">
        <v>431</v>
      </c>
      <c r="C74" s="3" t="s">
        <v>528</v>
      </c>
      <c r="D74" s="4">
        <v>4998</v>
      </c>
      <c r="E74" s="5">
        <v>0</v>
      </c>
      <c r="F74" s="5">
        <v>0</v>
      </c>
      <c r="G74" s="5">
        <v>0</v>
      </c>
      <c r="H74" s="28">
        <v>66</v>
      </c>
      <c r="I74" s="28">
        <v>0</v>
      </c>
      <c r="J74" s="28">
        <v>0</v>
      </c>
      <c r="K74" s="28">
        <v>0</v>
      </c>
      <c r="L74" s="28">
        <v>0</v>
      </c>
      <c r="M74" s="28">
        <v>6855</v>
      </c>
      <c r="N74" s="28">
        <v>0</v>
      </c>
      <c r="O74" s="28">
        <v>0</v>
      </c>
      <c r="P74" s="28">
        <v>142545</v>
      </c>
      <c r="Q74" s="28">
        <v>0</v>
      </c>
      <c r="R74" s="28">
        <v>173260</v>
      </c>
      <c r="S74" s="28">
        <v>0</v>
      </c>
      <c r="T74" s="25">
        <v>130</v>
      </c>
      <c r="U74" s="28">
        <v>0</v>
      </c>
      <c r="V74" s="5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5">
        <v>0</v>
      </c>
      <c r="AC74" s="5">
        <v>0</v>
      </c>
      <c r="AD74" s="5">
        <v>0</v>
      </c>
      <c r="AE74" s="28">
        <v>0</v>
      </c>
      <c r="AF74" s="5">
        <v>0</v>
      </c>
      <c r="AG74" s="5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5">
        <v>0</v>
      </c>
      <c r="AN74" s="5">
        <v>0</v>
      </c>
      <c r="AO74" s="5">
        <v>0</v>
      </c>
      <c r="AP74" s="28">
        <v>17580</v>
      </c>
      <c r="AQ74" s="5">
        <v>0</v>
      </c>
      <c r="AR74" s="5">
        <v>0</v>
      </c>
      <c r="AS74" s="5">
        <v>0</v>
      </c>
      <c r="AT74" s="28">
        <v>212995</v>
      </c>
      <c r="AU74" s="28">
        <v>0</v>
      </c>
      <c r="AV74" s="28">
        <v>430320</v>
      </c>
      <c r="AW74" s="28">
        <v>11440</v>
      </c>
      <c r="AX74" s="33">
        <v>0</v>
      </c>
      <c r="AY74" s="33">
        <v>0</v>
      </c>
      <c r="AZ74" s="33">
        <v>0</v>
      </c>
      <c r="BA74" s="33">
        <v>0</v>
      </c>
      <c r="BB74" s="28">
        <v>280</v>
      </c>
      <c r="BC74" s="28">
        <v>5040</v>
      </c>
      <c r="BD74" s="28">
        <v>1110</v>
      </c>
      <c r="BE74" s="28">
        <v>200</v>
      </c>
      <c r="BF74" s="25">
        <v>0</v>
      </c>
      <c r="BG74" s="25">
        <v>0</v>
      </c>
      <c r="BH74" s="25">
        <v>0</v>
      </c>
      <c r="BI74" s="25">
        <v>0</v>
      </c>
      <c r="BJ74" s="25">
        <v>485</v>
      </c>
      <c r="BK74" s="28">
        <v>1950</v>
      </c>
      <c r="BL74" s="28">
        <v>265</v>
      </c>
      <c r="BM74" s="28">
        <v>8130</v>
      </c>
      <c r="BN74" s="28">
        <v>6450</v>
      </c>
      <c r="BO74" s="28">
        <v>15360</v>
      </c>
      <c r="BP74" s="47">
        <v>0</v>
      </c>
      <c r="BQ74" s="28">
        <v>0</v>
      </c>
      <c r="BR74" s="28">
        <v>16290</v>
      </c>
      <c r="BS74" s="28">
        <v>86480</v>
      </c>
      <c r="BT74" s="36">
        <v>0</v>
      </c>
      <c r="BU74" s="39">
        <v>572300</v>
      </c>
      <c r="BV74" s="39">
        <v>572300</v>
      </c>
      <c r="BW74" s="43">
        <v>0</v>
      </c>
      <c r="BX74" s="36">
        <v>0</v>
      </c>
      <c r="BY74" s="43">
        <v>95520</v>
      </c>
      <c r="BZ74" s="5">
        <v>0</v>
      </c>
      <c r="CA74" s="5">
        <v>0</v>
      </c>
      <c r="CB74" s="6">
        <v>28060</v>
      </c>
      <c r="CC74" s="28">
        <v>28060</v>
      </c>
      <c r="CD74" s="36">
        <v>0</v>
      </c>
      <c r="CE74" s="36">
        <v>230</v>
      </c>
      <c r="CF74" s="36">
        <v>0</v>
      </c>
      <c r="CG74" s="43">
        <v>0</v>
      </c>
      <c r="CH74" s="47">
        <v>0</v>
      </c>
      <c r="CI74" s="55">
        <f t="shared" si="25"/>
        <v>1164676</v>
      </c>
      <c r="CJ74" s="55">
        <f t="shared" si="37"/>
        <v>572300</v>
      </c>
      <c r="CK74" s="55">
        <f t="shared" si="38"/>
        <v>230</v>
      </c>
      <c r="CL74" s="55">
        <f t="shared" si="39"/>
        <v>615</v>
      </c>
      <c r="CM74" s="55">
        <f t="shared" si="40"/>
        <v>1737821</v>
      </c>
      <c r="CN74" s="59">
        <f t="shared" si="41"/>
        <v>67.019330529438875</v>
      </c>
      <c r="CO74" s="59">
        <v>67.019330529438875</v>
      </c>
      <c r="CP74" s="59">
        <v>67.019330529438875</v>
      </c>
      <c r="CQ74" s="55">
        <f t="shared" si="26"/>
        <v>347.70328131252501</v>
      </c>
      <c r="CR74" s="55">
        <f t="shared" si="42"/>
        <v>1833341</v>
      </c>
      <c r="CS74" s="55">
        <f t="shared" si="27"/>
        <v>366.81492597038817</v>
      </c>
      <c r="CT74" s="55">
        <f t="shared" si="28"/>
        <v>1833341</v>
      </c>
      <c r="CU74" s="55">
        <f t="shared" si="29"/>
        <v>366.81492597038817</v>
      </c>
      <c r="CV74" s="55">
        <f t="shared" si="43"/>
        <v>42.616046418567429</v>
      </c>
      <c r="CW74" s="55">
        <f t="shared" si="30"/>
        <v>1.3715486194477791</v>
      </c>
      <c r="CX74" s="55">
        <f t="shared" si="44"/>
        <v>34.665866346538614</v>
      </c>
      <c r="CY74" s="55">
        <f t="shared" si="31"/>
        <v>3.2593037214885956</v>
      </c>
      <c r="CZ74" s="55">
        <f t="shared" si="45"/>
        <v>3.0732292917166868</v>
      </c>
      <c r="DA74" s="55">
        <f t="shared" si="46"/>
        <v>86.098439375750303</v>
      </c>
      <c r="DB74" s="55">
        <f t="shared" si="32"/>
        <v>17.302921168467385</v>
      </c>
      <c r="DC74" s="55">
        <f t="shared" si="47"/>
        <v>103.40136054421768</v>
      </c>
      <c r="DD74" s="55">
        <f t="shared" si="33"/>
        <v>114.50580232092837</v>
      </c>
      <c r="DE74" s="55">
        <f t="shared" si="48"/>
        <v>3.9815926370548218</v>
      </c>
      <c r="DF74" s="55">
        <f t="shared" si="34"/>
        <v>5.6142456982793121</v>
      </c>
      <c r="DG74" s="55">
        <f t="shared" si="35"/>
        <v>0</v>
      </c>
      <c r="DH74" s="55">
        <f t="shared" si="49"/>
        <v>5.6142456982793121</v>
      </c>
      <c r="DI74" s="55">
        <f t="shared" si="36"/>
        <v>114.55182072829132</v>
      </c>
    </row>
    <row r="75" spans="1:113">
      <c r="A75" s="7" t="s">
        <v>537</v>
      </c>
      <c r="B75" s="3" t="s">
        <v>431</v>
      </c>
      <c r="C75" s="3" t="s">
        <v>538</v>
      </c>
      <c r="D75" s="4">
        <v>4756</v>
      </c>
      <c r="E75" s="5">
        <v>0</v>
      </c>
      <c r="F75" s="5">
        <v>0</v>
      </c>
      <c r="G75" s="5">
        <v>0</v>
      </c>
      <c r="H75" s="27">
        <v>0</v>
      </c>
      <c r="I75" s="27">
        <v>0</v>
      </c>
      <c r="J75" s="27">
        <v>120</v>
      </c>
      <c r="K75" s="27">
        <v>0</v>
      </c>
      <c r="L75" s="27">
        <v>27269</v>
      </c>
      <c r="M75" s="27">
        <v>94043</v>
      </c>
      <c r="N75" s="27">
        <v>0</v>
      </c>
      <c r="O75" s="27">
        <v>0</v>
      </c>
      <c r="P75" s="27">
        <v>0</v>
      </c>
      <c r="Q75" s="27">
        <v>0</v>
      </c>
      <c r="R75" s="27">
        <v>151049</v>
      </c>
      <c r="S75" s="27">
        <v>0</v>
      </c>
      <c r="T75" s="24">
        <v>0</v>
      </c>
      <c r="U75" s="27">
        <v>0</v>
      </c>
      <c r="V75" s="5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5">
        <v>0</v>
      </c>
      <c r="AC75" s="5">
        <v>0</v>
      </c>
      <c r="AD75" s="5">
        <v>0</v>
      </c>
      <c r="AE75" s="27">
        <v>0</v>
      </c>
      <c r="AF75" s="5">
        <v>0</v>
      </c>
      <c r="AG75" s="5">
        <v>0</v>
      </c>
      <c r="AH75" s="27">
        <v>0</v>
      </c>
      <c r="AI75" s="27">
        <v>6913</v>
      </c>
      <c r="AJ75" s="27">
        <v>0</v>
      </c>
      <c r="AK75" s="27">
        <v>0</v>
      </c>
      <c r="AL75" s="27">
        <v>0</v>
      </c>
      <c r="AM75" s="5">
        <v>0</v>
      </c>
      <c r="AN75" s="5">
        <v>0</v>
      </c>
      <c r="AO75" s="5">
        <v>0</v>
      </c>
      <c r="AP75" s="27">
        <v>0</v>
      </c>
      <c r="AQ75" s="5">
        <v>0</v>
      </c>
      <c r="AR75" s="5">
        <v>0</v>
      </c>
      <c r="AS75" s="5">
        <v>0</v>
      </c>
      <c r="AT75" s="27">
        <v>205922</v>
      </c>
      <c r="AU75" s="27">
        <v>11025</v>
      </c>
      <c r="AV75" s="27">
        <v>348930</v>
      </c>
      <c r="AW75" s="27">
        <v>16155</v>
      </c>
      <c r="AX75" s="32">
        <v>0</v>
      </c>
      <c r="AY75" s="32">
        <v>0</v>
      </c>
      <c r="AZ75" s="32">
        <v>0</v>
      </c>
      <c r="BA75" s="32">
        <v>0</v>
      </c>
      <c r="BB75" s="27">
        <v>24</v>
      </c>
      <c r="BC75" s="27">
        <v>1620</v>
      </c>
      <c r="BD75" s="27">
        <v>1665</v>
      </c>
      <c r="BE75" s="27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294</v>
      </c>
      <c r="BK75" s="27">
        <v>181</v>
      </c>
      <c r="BL75" s="27">
        <v>357</v>
      </c>
      <c r="BM75" s="27">
        <v>2412</v>
      </c>
      <c r="BN75" s="27">
        <v>4434</v>
      </c>
      <c r="BO75" s="27">
        <v>10317</v>
      </c>
      <c r="BP75" s="47">
        <v>0</v>
      </c>
      <c r="BQ75" s="27">
        <v>1963</v>
      </c>
      <c r="BR75" s="27">
        <v>4809</v>
      </c>
      <c r="BS75" s="27">
        <v>83511</v>
      </c>
      <c r="BT75" s="36">
        <v>0</v>
      </c>
      <c r="BU75" s="39">
        <v>564580</v>
      </c>
      <c r="BV75" s="39">
        <v>564580</v>
      </c>
      <c r="BW75" s="43">
        <v>0</v>
      </c>
      <c r="BX75" s="36">
        <v>0</v>
      </c>
      <c r="BY75" s="43">
        <v>77438</v>
      </c>
      <c r="BZ75" s="5">
        <v>0</v>
      </c>
      <c r="CA75" s="5">
        <v>0</v>
      </c>
      <c r="CB75" s="6">
        <v>36510</v>
      </c>
      <c r="CC75" s="27">
        <v>0</v>
      </c>
      <c r="CD75" s="36">
        <v>36510</v>
      </c>
      <c r="CE75" s="36">
        <v>0</v>
      </c>
      <c r="CF75" s="36">
        <v>0</v>
      </c>
      <c r="CG75" s="43">
        <v>0</v>
      </c>
      <c r="CH75" s="47">
        <v>0</v>
      </c>
      <c r="CI75" s="55">
        <f t="shared" si="25"/>
        <v>972719</v>
      </c>
      <c r="CJ75" s="55">
        <f t="shared" si="37"/>
        <v>564580</v>
      </c>
      <c r="CK75" s="55">
        <f t="shared" si="38"/>
        <v>36510</v>
      </c>
      <c r="CL75" s="55">
        <f t="shared" si="39"/>
        <v>294</v>
      </c>
      <c r="CM75" s="55">
        <f t="shared" si="40"/>
        <v>1574103</v>
      </c>
      <c r="CN75" s="59">
        <f t="shared" si="41"/>
        <v>61.795130305958381</v>
      </c>
      <c r="CO75" s="59">
        <v>61.795130305958381</v>
      </c>
      <c r="CP75" s="59">
        <v>61.795130305958381</v>
      </c>
      <c r="CQ75" s="55">
        <f t="shared" si="26"/>
        <v>330.97203532380149</v>
      </c>
      <c r="CR75" s="55">
        <f t="shared" si="42"/>
        <v>1651541</v>
      </c>
      <c r="CS75" s="55">
        <f t="shared" si="27"/>
        <v>347.25420521446591</v>
      </c>
      <c r="CT75" s="55">
        <f t="shared" si="28"/>
        <v>1651541</v>
      </c>
      <c r="CU75" s="55">
        <f t="shared" si="29"/>
        <v>347.25420521446591</v>
      </c>
      <c r="CV75" s="55">
        <f t="shared" si="43"/>
        <v>49.030908326324642</v>
      </c>
      <c r="CW75" s="55">
        <f t="shared" si="30"/>
        <v>20.186291000841042</v>
      </c>
      <c r="CX75" s="55">
        <f t="shared" si="44"/>
        <v>34.077796467619848</v>
      </c>
      <c r="CY75" s="55">
        <f t="shared" si="31"/>
        <v>1.011143818334735</v>
      </c>
      <c r="CZ75" s="55">
        <f t="shared" si="45"/>
        <v>2.169259882253995</v>
      </c>
      <c r="DA75" s="55">
        <f t="shared" si="46"/>
        <v>73.366274179983179</v>
      </c>
      <c r="DB75" s="55">
        <f t="shared" si="32"/>
        <v>17.559083263246425</v>
      </c>
      <c r="DC75" s="55">
        <f t="shared" si="47"/>
        <v>90.925357443229601</v>
      </c>
      <c r="DD75" s="55">
        <f t="shared" si="33"/>
        <v>118.70899915895711</v>
      </c>
      <c r="DE75" s="55">
        <f t="shared" si="48"/>
        <v>1.7851135407905803</v>
      </c>
      <c r="DF75" s="55">
        <f t="shared" si="34"/>
        <v>0</v>
      </c>
      <c r="DG75" s="55">
        <f t="shared" si="35"/>
        <v>7.6766190075693856</v>
      </c>
      <c r="DH75" s="55">
        <f t="shared" si="49"/>
        <v>7.6766190075693856</v>
      </c>
      <c r="DI75" s="55">
        <f t="shared" si="36"/>
        <v>126.3856181665265</v>
      </c>
    </row>
    <row r="76" spans="1:113">
      <c r="A76" s="7" t="s">
        <v>493</v>
      </c>
      <c r="B76" s="3" t="s">
        <v>431</v>
      </c>
      <c r="C76" s="3" t="s">
        <v>494</v>
      </c>
      <c r="D76" s="4">
        <v>31480</v>
      </c>
      <c r="E76" s="5">
        <v>0</v>
      </c>
      <c r="F76" s="5">
        <v>0</v>
      </c>
      <c r="G76" s="5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844580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4">
        <v>0</v>
      </c>
      <c r="U76" s="27">
        <v>16200</v>
      </c>
      <c r="V76" s="5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723</v>
      </c>
      <c r="AB76" s="5">
        <v>0</v>
      </c>
      <c r="AC76" s="5">
        <v>0</v>
      </c>
      <c r="AD76" s="5">
        <v>0</v>
      </c>
      <c r="AE76" s="27">
        <v>0</v>
      </c>
      <c r="AF76" s="5">
        <v>0</v>
      </c>
      <c r="AG76" s="5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5">
        <v>0</v>
      </c>
      <c r="AN76" s="5">
        <v>0</v>
      </c>
      <c r="AO76" s="5">
        <v>0</v>
      </c>
      <c r="AP76" s="27">
        <v>254300</v>
      </c>
      <c r="AQ76" s="5">
        <v>0</v>
      </c>
      <c r="AR76" s="5">
        <v>0</v>
      </c>
      <c r="AS76" s="5">
        <v>0</v>
      </c>
      <c r="AT76" s="27">
        <v>1739580</v>
      </c>
      <c r="AU76" s="27">
        <v>1156960</v>
      </c>
      <c r="AV76" s="27">
        <v>2870160</v>
      </c>
      <c r="AW76" s="27">
        <v>106600</v>
      </c>
      <c r="AX76" s="32">
        <v>0</v>
      </c>
      <c r="AY76" s="32">
        <v>0</v>
      </c>
      <c r="AZ76" s="32">
        <v>0</v>
      </c>
      <c r="BA76" s="32">
        <v>0</v>
      </c>
      <c r="BB76" s="27">
        <v>1020</v>
      </c>
      <c r="BC76" s="27">
        <v>35520</v>
      </c>
      <c r="BD76" s="27">
        <v>12000</v>
      </c>
      <c r="BE76" s="27">
        <v>1810</v>
      </c>
      <c r="BF76" s="24">
        <v>3063</v>
      </c>
      <c r="BG76" s="24">
        <v>7917</v>
      </c>
      <c r="BH76" s="24">
        <v>0</v>
      </c>
      <c r="BI76" s="24">
        <v>0</v>
      </c>
      <c r="BJ76" s="24">
        <v>2820</v>
      </c>
      <c r="BK76" s="27">
        <v>9067</v>
      </c>
      <c r="BL76" s="27">
        <v>0</v>
      </c>
      <c r="BM76" s="27">
        <v>49980</v>
      </c>
      <c r="BN76" s="27">
        <v>63290</v>
      </c>
      <c r="BO76" s="27">
        <v>253770</v>
      </c>
      <c r="BP76" s="47">
        <v>0</v>
      </c>
      <c r="BQ76" s="27">
        <v>0</v>
      </c>
      <c r="BR76" s="27">
        <v>37780</v>
      </c>
      <c r="BS76" s="27">
        <v>229370</v>
      </c>
      <c r="BT76" s="36">
        <v>0</v>
      </c>
      <c r="BU76" s="39">
        <v>3668210</v>
      </c>
      <c r="BV76" s="39">
        <v>3668210</v>
      </c>
      <c r="BW76" s="43">
        <v>0</v>
      </c>
      <c r="BX76" s="36">
        <v>0</v>
      </c>
      <c r="BY76" s="43">
        <v>378590</v>
      </c>
      <c r="BZ76" s="5">
        <v>0</v>
      </c>
      <c r="CA76" s="5">
        <v>0</v>
      </c>
      <c r="CB76" s="6">
        <v>266090</v>
      </c>
      <c r="CC76" s="27">
        <v>7700</v>
      </c>
      <c r="CD76" s="36">
        <v>258390</v>
      </c>
      <c r="CE76" s="36">
        <v>0</v>
      </c>
      <c r="CF76" s="36">
        <v>0</v>
      </c>
      <c r="CG76" s="43">
        <v>0</v>
      </c>
      <c r="CH76" s="47">
        <v>0</v>
      </c>
      <c r="CI76" s="55">
        <f t="shared" si="25"/>
        <v>7690410</v>
      </c>
      <c r="CJ76" s="55">
        <f t="shared" si="37"/>
        <v>3668210</v>
      </c>
      <c r="CK76" s="55">
        <f t="shared" si="38"/>
        <v>258390</v>
      </c>
      <c r="CL76" s="55">
        <f t="shared" si="39"/>
        <v>13800</v>
      </c>
      <c r="CM76" s="55">
        <f t="shared" si="40"/>
        <v>11630810</v>
      </c>
      <c r="CN76" s="59">
        <f t="shared" si="41"/>
        <v>66.121018226589541</v>
      </c>
      <c r="CO76" s="59">
        <v>66.121018226589541</v>
      </c>
      <c r="CP76" s="59">
        <v>66.121018226589541</v>
      </c>
      <c r="CQ76" s="55">
        <f t="shared" si="26"/>
        <v>369.46664548919949</v>
      </c>
      <c r="CR76" s="55">
        <f t="shared" si="42"/>
        <v>12009400</v>
      </c>
      <c r="CS76" s="55">
        <f t="shared" si="27"/>
        <v>381.49301143583227</v>
      </c>
      <c r="CT76" s="55">
        <f t="shared" si="28"/>
        <v>12009400</v>
      </c>
      <c r="CU76" s="55">
        <f t="shared" si="29"/>
        <v>381.49301143583227</v>
      </c>
      <c r="CV76" s="55">
        <f t="shared" si="43"/>
        <v>55.259847522236342</v>
      </c>
      <c r="CW76" s="55">
        <f t="shared" si="30"/>
        <v>26.829097839898349</v>
      </c>
      <c r="CX76" s="55">
        <f t="shared" si="44"/>
        <v>36.752223634053365</v>
      </c>
      <c r="CY76" s="55">
        <f t="shared" si="31"/>
        <v>1.2001270648030495</v>
      </c>
      <c r="CZ76" s="55">
        <f t="shared" si="45"/>
        <v>8.0613087674714112</v>
      </c>
      <c r="DA76" s="55">
        <f t="shared" si="46"/>
        <v>91.174078780177894</v>
      </c>
      <c r="DB76" s="55">
        <f t="shared" si="32"/>
        <v>7.2862134688691231</v>
      </c>
      <c r="DC76" s="55">
        <f t="shared" si="47"/>
        <v>98.460292249047015</v>
      </c>
      <c r="DD76" s="55">
        <f t="shared" si="33"/>
        <v>116.52509529860228</v>
      </c>
      <c r="DE76" s="55">
        <f t="shared" si="48"/>
        <v>4.781861499364676</v>
      </c>
      <c r="DF76" s="55">
        <f t="shared" si="34"/>
        <v>0.2445997458703939</v>
      </c>
      <c r="DG76" s="55">
        <f t="shared" si="35"/>
        <v>8.2080686149936462</v>
      </c>
      <c r="DH76" s="55">
        <f t="shared" si="49"/>
        <v>8.4526683608640401</v>
      </c>
      <c r="DI76" s="55">
        <f t="shared" si="36"/>
        <v>124.73316391359593</v>
      </c>
    </row>
    <row r="77" spans="1:113">
      <c r="A77" s="7" t="s">
        <v>521</v>
      </c>
      <c r="B77" s="3" t="s">
        <v>431</v>
      </c>
      <c r="C77" s="3" t="s">
        <v>522</v>
      </c>
      <c r="D77" s="4">
        <v>26565</v>
      </c>
      <c r="E77" s="5">
        <v>0</v>
      </c>
      <c r="F77" s="5">
        <v>0</v>
      </c>
      <c r="G77" s="5">
        <v>0</v>
      </c>
      <c r="H77" s="28">
        <v>418</v>
      </c>
      <c r="I77" s="28">
        <v>0</v>
      </c>
      <c r="J77" s="28">
        <v>0</v>
      </c>
      <c r="K77" s="28">
        <v>0</v>
      </c>
      <c r="L77" s="28">
        <v>933590</v>
      </c>
      <c r="M77" s="28">
        <v>371230</v>
      </c>
      <c r="N77" s="28">
        <v>23760</v>
      </c>
      <c r="O77" s="28">
        <v>26760</v>
      </c>
      <c r="P77" s="28">
        <v>278310</v>
      </c>
      <c r="Q77" s="28">
        <v>0</v>
      </c>
      <c r="R77" s="28">
        <v>802640</v>
      </c>
      <c r="S77" s="28">
        <v>0</v>
      </c>
      <c r="T77" s="24">
        <v>0</v>
      </c>
      <c r="U77" s="28">
        <v>12880</v>
      </c>
      <c r="V77" s="5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5">
        <v>0</v>
      </c>
      <c r="AC77" s="5">
        <v>0</v>
      </c>
      <c r="AD77" s="5">
        <v>0</v>
      </c>
      <c r="AE77" s="28">
        <v>0</v>
      </c>
      <c r="AF77" s="5">
        <v>0</v>
      </c>
      <c r="AG77" s="5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5">
        <v>0</v>
      </c>
      <c r="AN77" s="4">
        <v>215</v>
      </c>
      <c r="AO77" s="5">
        <v>0</v>
      </c>
      <c r="AP77" s="28">
        <v>540110</v>
      </c>
      <c r="AQ77" s="5">
        <v>0</v>
      </c>
      <c r="AR77" s="5">
        <v>0</v>
      </c>
      <c r="AS77" s="5">
        <v>0</v>
      </c>
      <c r="AT77" s="28">
        <v>938970</v>
      </c>
      <c r="AU77" s="28">
        <v>0</v>
      </c>
      <c r="AV77" s="28">
        <v>2065600</v>
      </c>
      <c r="AW77" s="28">
        <v>105800</v>
      </c>
      <c r="AX77" s="32">
        <v>0</v>
      </c>
      <c r="AY77" s="32">
        <v>0</v>
      </c>
      <c r="AZ77" s="32">
        <v>0</v>
      </c>
      <c r="BA77" s="32">
        <v>0</v>
      </c>
      <c r="BB77" s="28">
        <v>600</v>
      </c>
      <c r="BC77" s="28">
        <v>31500</v>
      </c>
      <c r="BD77" s="28">
        <v>5090</v>
      </c>
      <c r="BE77" s="28">
        <v>1230</v>
      </c>
      <c r="BF77" s="24">
        <v>4390</v>
      </c>
      <c r="BG77" s="24">
        <v>0</v>
      </c>
      <c r="BH77" s="24">
        <v>0</v>
      </c>
      <c r="BI77" s="24">
        <v>0</v>
      </c>
      <c r="BJ77" s="24">
        <v>2592</v>
      </c>
      <c r="BK77" s="28">
        <v>10603</v>
      </c>
      <c r="BL77" s="28">
        <v>0</v>
      </c>
      <c r="BM77" s="28">
        <v>37796</v>
      </c>
      <c r="BN77" s="28">
        <v>50750</v>
      </c>
      <c r="BO77" s="28">
        <v>764720</v>
      </c>
      <c r="BP77" s="47">
        <v>0</v>
      </c>
      <c r="BQ77" s="28">
        <v>0</v>
      </c>
      <c r="BR77" s="28">
        <v>77920</v>
      </c>
      <c r="BS77" s="28">
        <v>782320</v>
      </c>
      <c r="BT77" s="37">
        <v>7915</v>
      </c>
      <c r="BU77" s="39">
        <v>6254555</v>
      </c>
      <c r="BV77" s="39">
        <v>6254555</v>
      </c>
      <c r="BW77" s="43">
        <v>0</v>
      </c>
      <c r="BX77" s="37">
        <v>0</v>
      </c>
      <c r="BY77" s="43">
        <v>611400</v>
      </c>
      <c r="BZ77" s="5">
        <v>0</v>
      </c>
      <c r="CA77" s="5">
        <v>0</v>
      </c>
      <c r="CB77" s="6">
        <v>251240</v>
      </c>
      <c r="CC77" s="28">
        <v>0</v>
      </c>
      <c r="CD77" s="37">
        <v>251240</v>
      </c>
      <c r="CE77" s="37">
        <v>0</v>
      </c>
      <c r="CF77" s="37">
        <v>0</v>
      </c>
      <c r="CG77" s="43">
        <v>0</v>
      </c>
      <c r="CH77" s="47">
        <v>1460090</v>
      </c>
      <c r="CI77" s="55">
        <f t="shared" si="25"/>
        <v>7862597</v>
      </c>
      <c r="CJ77" s="55">
        <f t="shared" si="37"/>
        <v>6254555</v>
      </c>
      <c r="CK77" s="55">
        <f t="shared" si="38"/>
        <v>259155</v>
      </c>
      <c r="CL77" s="55">
        <f t="shared" si="39"/>
        <v>6982</v>
      </c>
      <c r="CM77" s="55">
        <f t="shared" si="40"/>
        <v>14383289</v>
      </c>
      <c r="CN77" s="59">
        <f t="shared" si="41"/>
        <v>54.66480580345705</v>
      </c>
      <c r="CO77" s="59">
        <v>54.66480580345705</v>
      </c>
      <c r="CP77" s="59">
        <v>54.66480580345705</v>
      </c>
      <c r="CQ77" s="55">
        <f t="shared" si="26"/>
        <v>541.43756822887258</v>
      </c>
      <c r="CR77" s="55">
        <f t="shared" si="42"/>
        <v>14994689</v>
      </c>
      <c r="CS77" s="55">
        <f t="shared" si="27"/>
        <v>564.45281385281385</v>
      </c>
      <c r="CT77" s="55">
        <f t="shared" si="28"/>
        <v>16454779</v>
      </c>
      <c r="CU77" s="55">
        <f t="shared" si="29"/>
        <v>619.41573498964806</v>
      </c>
      <c r="CV77" s="55">
        <f t="shared" si="43"/>
        <v>70.489742141916054</v>
      </c>
      <c r="CW77" s="55">
        <f t="shared" si="30"/>
        <v>13.974402409185018</v>
      </c>
      <c r="CX77" s="55">
        <f t="shared" si="44"/>
        <v>30.214191605495952</v>
      </c>
      <c r="CY77" s="55">
        <f t="shared" si="31"/>
        <v>3.9405232448710708</v>
      </c>
      <c r="CZ77" s="55">
        <f t="shared" si="45"/>
        <v>29.681159420289855</v>
      </c>
      <c r="DA77" s="55">
        <f t="shared" si="46"/>
        <v>77.756446452098629</v>
      </c>
      <c r="DB77" s="55">
        <f t="shared" si="32"/>
        <v>29.44927536231884</v>
      </c>
      <c r="DC77" s="55">
        <f t="shared" si="47"/>
        <v>107.20572181441747</v>
      </c>
      <c r="DD77" s="55">
        <f t="shared" si="33"/>
        <v>235.44344061735367</v>
      </c>
      <c r="DE77" s="55">
        <f t="shared" si="48"/>
        <v>4.5415396198004894</v>
      </c>
      <c r="DF77" s="55">
        <f t="shared" si="34"/>
        <v>0</v>
      </c>
      <c r="DG77" s="55">
        <f t="shared" si="35"/>
        <v>9.4575569358178058</v>
      </c>
      <c r="DH77" s="55">
        <f t="shared" si="49"/>
        <v>9.4575569358178058</v>
      </c>
      <c r="DI77" s="55">
        <f t="shared" si="36"/>
        <v>245.19894598155469</v>
      </c>
    </row>
    <row r="78" spans="1:113">
      <c r="A78" s="7" t="s">
        <v>551</v>
      </c>
      <c r="B78" s="3" t="s">
        <v>431</v>
      </c>
      <c r="C78" s="3" t="s">
        <v>552</v>
      </c>
      <c r="D78" s="4">
        <v>9499</v>
      </c>
      <c r="E78" s="5">
        <v>0</v>
      </c>
      <c r="F78" s="5">
        <v>0</v>
      </c>
      <c r="G78" s="5">
        <v>0</v>
      </c>
      <c r="H78" s="28">
        <v>130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4060</v>
      </c>
      <c r="P78" s="28">
        <v>275280</v>
      </c>
      <c r="Q78" s="28">
        <v>0</v>
      </c>
      <c r="R78" s="28">
        <v>267120</v>
      </c>
      <c r="S78" s="28">
        <v>0</v>
      </c>
      <c r="T78" s="25">
        <v>70</v>
      </c>
      <c r="U78" s="28">
        <v>0</v>
      </c>
      <c r="V78" s="5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5">
        <v>0</v>
      </c>
      <c r="AC78" s="5">
        <v>0</v>
      </c>
      <c r="AD78" s="5">
        <v>0</v>
      </c>
      <c r="AE78" s="28">
        <v>0</v>
      </c>
      <c r="AF78" s="5">
        <v>0</v>
      </c>
      <c r="AG78" s="5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5">
        <v>0</v>
      </c>
      <c r="AN78" s="5">
        <v>0</v>
      </c>
      <c r="AO78" s="5">
        <v>0</v>
      </c>
      <c r="AP78" s="28">
        <v>0</v>
      </c>
      <c r="AQ78" s="5">
        <v>0</v>
      </c>
      <c r="AR78" s="5">
        <v>0</v>
      </c>
      <c r="AS78" s="5">
        <v>0</v>
      </c>
      <c r="AT78" s="28">
        <v>504260</v>
      </c>
      <c r="AU78" s="28">
        <v>0</v>
      </c>
      <c r="AV78" s="28">
        <v>923780</v>
      </c>
      <c r="AW78" s="28">
        <v>35410</v>
      </c>
      <c r="AX78" s="33">
        <v>0</v>
      </c>
      <c r="AY78" s="33">
        <v>0</v>
      </c>
      <c r="AZ78" s="33">
        <v>0</v>
      </c>
      <c r="BA78" s="33">
        <v>0</v>
      </c>
      <c r="BB78" s="28">
        <v>420</v>
      </c>
      <c r="BC78" s="28">
        <v>12460</v>
      </c>
      <c r="BD78" s="28">
        <v>2235</v>
      </c>
      <c r="BE78" s="28">
        <v>930</v>
      </c>
      <c r="BF78" s="25">
        <v>1272</v>
      </c>
      <c r="BG78" s="25">
        <v>0</v>
      </c>
      <c r="BH78" s="25">
        <v>0</v>
      </c>
      <c r="BI78" s="25">
        <v>0</v>
      </c>
      <c r="BJ78" s="25">
        <v>960</v>
      </c>
      <c r="BK78" s="28">
        <v>2105</v>
      </c>
      <c r="BL78" s="28">
        <v>1115</v>
      </c>
      <c r="BM78" s="28">
        <v>16295</v>
      </c>
      <c r="BN78" s="28">
        <v>21025</v>
      </c>
      <c r="BO78" s="28">
        <v>63140</v>
      </c>
      <c r="BP78" s="47">
        <v>0</v>
      </c>
      <c r="BQ78" s="28">
        <v>8340</v>
      </c>
      <c r="BR78" s="28">
        <v>15700</v>
      </c>
      <c r="BS78" s="28">
        <v>259795</v>
      </c>
      <c r="BT78" s="36">
        <v>0</v>
      </c>
      <c r="BU78" s="39">
        <v>1100320</v>
      </c>
      <c r="BV78" s="39">
        <v>1100320</v>
      </c>
      <c r="BW78" s="43">
        <v>0</v>
      </c>
      <c r="BX78" s="36">
        <v>0</v>
      </c>
      <c r="BY78" s="43">
        <v>106530</v>
      </c>
      <c r="BZ78" s="5">
        <v>0</v>
      </c>
      <c r="CA78" s="5">
        <v>0</v>
      </c>
      <c r="CB78" s="6">
        <v>51610</v>
      </c>
      <c r="CC78" s="28">
        <v>51610</v>
      </c>
      <c r="CD78" s="36">
        <v>0</v>
      </c>
      <c r="CE78" s="36">
        <v>110</v>
      </c>
      <c r="CF78" s="36">
        <v>2180</v>
      </c>
      <c r="CG78" s="43">
        <v>0</v>
      </c>
      <c r="CH78" s="47">
        <v>0</v>
      </c>
      <c r="CI78" s="55">
        <f t="shared" si="25"/>
        <v>2465210</v>
      </c>
      <c r="CJ78" s="55">
        <f t="shared" si="37"/>
        <v>1100320</v>
      </c>
      <c r="CK78" s="55">
        <f t="shared" si="38"/>
        <v>2290</v>
      </c>
      <c r="CL78" s="55">
        <f t="shared" si="39"/>
        <v>2302</v>
      </c>
      <c r="CM78" s="55">
        <f t="shared" si="40"/>
        <v>3570122</v>
      </c>
      <c r="CN78" s="59">
        <f t="shared" si="41"/>
        <v>69.051141669668439</v>
      </c>
      <c r="CO78" s="59">
        <v>69.051141669668439</v>
      </c>
      <c r="CP78" s="59">
        <v>69.051141669668439</v>
      </c>
      <c r="CQ78" s="55">
        <f t="shared" si="26"/>
        <v>375.84187809243076</v>
      </c>
      <c r="CR78" s="55">
        <f t="shared" si="42"/>
        <v>3676652</v>
      </c>
      <c r="CS78" s="55">
        <f t="shared" si="27"/>
        <v>387.05674281503315</v>
      </c>
      <c r="CT78" s="55">
        <f t="shared" si="28"/>
        <v>3676652</v>
      </c>
      <c r="CU78" s="55">
        <f t="shared" si="29"/>
        <v>387.05674281503315</v>
      </c>
      <c r="CV78" s="55">
        <f t="shared" si="43"/>
        <v>53.085587956627016</v>
      </c>
      <c r="CW78" s="55">
        <f t="shared" si="30"/>
        <v>0.87798715654279402</v>
      </c>
      <c r="CX78" s="55">
        <f t="shared" si="44"/>
        <v>28.120854826823876</v>
      </c>
      <c r="CY78" s="55">
        <f t="shared" si="31"/>
        <v>2.0802189704179388</v>
      </c>
      <c r="CZ78" s="55">
        <f t="shared" si="45"/>
        <v>6.6470154753131911</v>
      </c>
      <c r="DA78" s="55">
        <f t="shared" si="46"/>
        <v>97.250236867038637</v>
      </c>
      <c r="DB78" s="55">
        <f t="shared" si="32"/>
        <v>27.349721023265605</v>
      </c>
      <c r="DC78" s="55">
        <f t="shared" si="47"/>
        <v>124.59995789030424</v>
      </c>
      <c r="DD78" s="55">
        <f t="shared" si="33"/>
        <v>115.83535108958837</v>
      </c>
      <c r="DE78" s="55">
        <f t="shared" si="48"/>
        <v>5.2847668175597429</v>
      </c>
      <c r="DF78" s="55">
        <f t="shared" si="34"/>
        <v>5.4332034951047481</v>
      </c>
      <c r="DG78" s="55">
        <f t="shared" si="35"/>
        <v>0</v>
      </c>
      <c r="DH78" s="55">
        <f t="shared" si="49"/>
        <v>5.4332034951047481</v>
      </c>
      <c r="DI78" s="55">
        <f t="shared" si="36"/>
        <v>116.07642909779977</v>
      </c>
    </row>
    <row r="79" spans="1:113">
      <c r="A79" s="7" t="s">
        <v>517</v>
      </c>
      <c r="B79" s="3" t="s">
        <v>431</v>
      </c>
      <c r="C79" s="3" t="s">
        <v>518</v>
      </c>
      <c r="D79" s="4">
        <v>1797</v>
      </c>
      <c r="E79" s="5">
        <v>0</v>
      </c>
      <c r="F79" s="5">
        <v>0</v>
      </c>
      <c r="G79" s="5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58600</v>
      </c>
      <c r="Q79" s="27">
        <v>0</v>
      </c>
      <c r="R79" s="27">
        <v>73820</v>
      </c>
      <c r="S79" s="27">
        <v>0</v>
      </c>
      <c r="T79" s="24">
        <v>0</v>
      </c>
      <c r="U79" s="27">
        <v>0</v>
      </c>
      <c r="V79" s="5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5">
        <v>0</v>
      </c>
      <c r="AC79" s="5">
        <v>0</v>
      </c>
      <c r="AD79" s="5">
        <v>0</v>
      </c>
      <c r="AE79" s="27">
        <v>0</v>
      </c>
      <c r="AF79" s="5">
        <v>0</v>
      </c>
      <c r="AG79" s="5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5">
        <v>0</v>
      </c>
      <c r="AN79" s="5">
        <v>0</v>
      </c>
      <c r="AO79" s="5">
        <v>0</v>
      </c>
      <c r="AP79" s="27">
        <v>0</v>
      </c>
      <c r="AQ79" s="5">
        <v>0</v>
      </c>
      <c r="AR79" s="5">
        <v>0</v>
      </c>
      <c r="AS79" s="5">
        <v>0</v>
      </c>
      <c r="AT79" s="27">
        <v>76160</v>
      </c>
      <c r="AU79" s="27">
        <v>5970</v>
      </c>
      <c r="AV79" s="27">
        <v>131340</v>
      </c>
      <c r="AW79" s="27">
        <v>0</v>
      </c>
      <c r="AX79" s="32">
        <v>0</v>
      </c>
      <c r="AY79" s="32">
        <v>0</v>
      </c>
      <c r="AZ79" s="32">
        <v>0</v>
      </c>
      <c r="BA79" s="32">
        <v>0</v>
      </c>
      <c r="BB79" s="27">
        <v>0</v>
      </c>
      <c r="BC79" s="27">
        <v>0</v>
      </c>
      <c r="BD79" s="27">
        <v>160</v>
      </c>
      <c r="BE79" s="27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47">
        <v>0</v>
      </c>
      <c r="BQ79" s="27">
        <v>0</v>
      </c>
      <c r="BR79" s="27">
        <v>0</v>
      </c>
      <c r="BS79" s="27">
        <v>16740</v>
      </c>
      <c r="BT79" s="36">
        <v>0</v>
      </c>
      <c r="BU79" s="39">
        <v>293210</v>
      </c>
      <c r="BV79" s="39">
        <v>293210</v>
      </c>
      <c r="BW79" s="43">
        <v>0</v>
      </c>
      <c r="BX79" s="36">
        <v>0</v>
      </c>
      <c r="BY79" s="43">
        <v>64470</v>
      </c>
      <c r="BZ79" s="5">
        <v>0</v>
      </c>
      <c r="CA79" s="5">
        <v>0</v>
      </c>
      <c r="CB79" s="6">
        <v>11910</v>
      </c>
      <c r="CC79" s="27">
        <v>0</v>
      </c>
      <c r="CD79" s="36">
        <v>11910</v>
      </c>
      <c r="CE79" s="36">
        <v>0</v>
      </c>
      <c r="CF79" s="36">
        <v>0</v>
      </c>
      <c r="CG79" s="43">
        <v>0</v>
      </c>
      <c r="CH79" s="47">
        <v>0</v>
      </c>
      <c r="CI79" s="55">
        <f t="shared" si="25"/>
        <v>362790</v>
      </c>
      <c r="CJ79" s="55">
        <f t="shared" si="37"/>
        <v>293210</v>
      </c>
      <c r="CK79" s="55">
        <f t="shared" si="38"/>
        <v>11910</v>
      </c>
      <c r="CL79" s="55">
        <f t="shared" si="39"/>
        <v>0</v>
      </c>
      <c r="CM79" s="55">
        <f t="shared" si="40"/>
        <v>667910</v>
      </c>
      <c r="CN79" s="59">
        <f t="shared" si="41"/>
        <v>54.317198424937494</v>
      </c>
      <c r="CO79" s="59">
        <v>54.317198424937494</v>
      </c>
      <c r="CP79" s="59">
        <v>54.317198424937494</v>
      </c>
      <c r="CQ79" s="55">
        <f t="shared" si="26"/>
        <v>371.68057874234836</v>
      </c>
      <c r="CR79" s="55">
        <f t="shared" si="42"/>
        <v>732380</v>
      </c>
      <c r="CS79" s="55">
        <f t="shared" si="27"/>
        <v>407.55703951029494</v>
      </c>
      <c r="CT79" s="55">
        <f t="shared" si="28"/>
        <v>732380</v>
      </c>
      <c r="CU79" s="55">
        <f t="shared" si="29"/>
        <v>407.55703951029494</v>
      </c>
      <c r="CV79" s="55">
        <f t="shared" si="43"/>
        <v>42.381747356705624</v>
      </c>
      <c r="CW79" s="55">
        <f t="shared" si="30"/>
        <v>0</v>
      </c>
      <c r="CX79" s="55">
        <f t="shared" si="44"/>
        <v>44.401780745687255</v>
      </c>
      <c r="CY79" s="55">
        <f t="shared" si="31"/>
        <v>0</v>
      </c>
      <c r="CZ79" s="55">
        <f t="shared" si="45"/>
        <v>0</v>
      </c>
      <c r="DA79" s="55">
        <f t="shared" si="46"/>
        <v>73.088480801335564</v>
      </c>
      <c r="DB79" s="55">
        <f t="shared" si="32"/>
        <v>9.315525876460768</v>
      </c>
      <c r="DC79" s="55">
        <f t="shared" si="47"/>
        <v>82.404006677796332</v>
      </c>
      <c r="DD79" s="55">
        <f t="shared" si="33"/>
        <v>163.16638842515303</v>
      </c>
      <c r="DE79" s="55">
        <f t="shared" si="48"/>
        <v>0</v>
      </c>
      <c r="DF79" s="55">
        <f t="shared" si="34"/>
        <v>0</v>
      </c>
      <c r="DG79" s="55">
        <f t="shared" si="35"/>
        <v>6.62771285475793</v>
      </c>
      <c r="DH79" s="55">
        <f t="shared" si="49"/>
        <v>6.62771285475793</v>
      </c>
      <c r="DI79" s="55">
        <f t="shared" si="36"/>
        <v>169.79410127991096</v>
      </c>
    </row>
    <row r="80" spans="1:113">
      <c r="A80" s="7" t="s">
        <v>430</v>
      </c>
      <c r="B80" s="3" t="s">
        <v>431</v>
      </c>
      <c r="C80" s="3" t="s">
        <v>432</v>
      </c>
      <c r="D80" s="4">
        <v>40399</v>
      </c>
      <c r="E80" s="5">
        <v>0</v>
      </c>
      <c r="F80" s="5">
        <v>0</v>
      </c>
      <c r="G80" s="5">
        <v>0</v>
      </c>
      <c r="H80" s="28">
        <v>690</v>
      </c>
      <c r="I80" s="28">
        <v>0</v>
      </c>
      <c r="J80" s="28">
        <v>0</v>
      </c>
      <c r="K80" s="28">
        <v>0</v>
      </c>
      <c r="L80" s="28">
        <v>665640</v>
      </c>
      <c r="M80" s="28">
        <v>919410</v>
      </c>
      <c r="N80" s="28">
        <v>0</v>
      </c>
      <c r="O80" s="28">
        <v>0</v>
      </c>
      <c r="P80" s="28">
        <v>1538040</v>
      </c>
      <c r="Q80" s="28">
        <v>0</v>
      </c>
      <c r="R80" s="28">
        <v>1307620</v>
      </c>
      <c r="S80" s="28">
        <v>0</v>
      </c>
      <c r="T80" s="24">
        <v>0</v>
      </c>
      <c r="U80" s="28">
        <v>0</v>
      </c>
      <c r="V80" s="5">
        <v>0</v>
      </c>
      <c r="W80" s="28">
        <v>195</v>
      </c>
      <c r="X80" s="28">
        <v>0</v>
      </c>
      <c r="Y80" s="28">
        <v>0</v>
      </c>
      <c r="Z80" s="28">
        <v>0</v>
      </c>
      <c r="AA80" s="28">
        <v>0</v>
      </c>
      <c r="AB80" s="5">
        <v>0</v>
      </c>
      <c r="AC80" s="5">
        <v>0</v>
      </c>
      <c r="AD80" s="5">
        <v>0</v>
      </c>
      <c r="AE80" s="28">
        <v>0</v>
      </c>
      <c r="AF80" s="5">
        <v>0</v>
      </c>
      <c r="AG80" s="5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5">
        <v>0</v>
      </c>
      <c r="AN80" s="5">
        <v>0</v>
      </c>
      <c r="AO80" s="5">
        <v>0</v>
      </c>
      <c r="AP80" s="28">
        <v>465100</v>
      </c>
      <c r="AQ80" s="5">
        <v>0</v>
      </c>
      <c r="AR80" s="5">
        <v>0</v>
      </c>
      <c r="AS80" s="5">
        <v>0</v>
      </c>
      <c r="AT80" s="28">
        <v>1838700</v>
      </c>
      <c r="AU80" s="28">
        <v>125160</v>
      </c>
      <c r="AV80" s="28">
        <v>3418060</v>
      </c>
      <c r="AW80" s="28">
        <v>153260</v>
      </c>
      <c r="AX80" s="32">
        <v>0</v>
      </c>
      <c r="AY80" s="32">
        <v>0</v>
      </c>
      <c r="AZ80" s="32">
        <v>0</v>
      </c>
      <c r="BA80" s="32">
        <v>0</v>
      </c>
      <c r="BB80" s="28">
        <v>1990</v>
      </c>
      <c r="BC80" s="28">
        <v>50660</v>
      </c>
      <c r="BD80" s="28">
        <v>16710</v>
      </c>
      <c r="BE80" s="28">
        <v>3720</v>
      </c>
      <c r="BF80" s="24">
        <v>760</v>
      </c>
      <c r="BG80" s="24">
        <v>0</v>
      </c>
      <c r="BH80" s="24">
        <v>0</v>
      </c>
      <c r="BI80" s="24">
        <v>0</v>
      </c>
      <c r="BJ80" s="24">
        <v>3630</v>
      </c>
      <c r="BK80" s="28">
        <v>6820</v>
      </c>
      <c r="BL80" s="28">
        <v>3040</v>
      </c>
      <c r="BM80" s="28">
        <v>70930</v>
      </c>
      <c r="BN80" s="28">
        <v>103550</v>
      </c>
      <c r="BO80" s="28">
        <v>877260</v>
      </c>
      <c r="BP80" s="47">
        <v>0</v>
      </c>
      <c r="BQ80" s="28">
        <v>0</v>
      </c>
      <c r="BR80" s="28">
        <v>165120</v>
      </c>
      <c r="BS80" s="28">
        <v>2638820</v>
      </c>
      <c r="BT80" s="36">
        <v>0</v>
      </c>
      <c r="BU80" s="39">
        <v>6722020</v>
      </c>
      <c r="BV80" s="39">
        <v>6722020</v>
      </c>
      <c r="BW80" s="43">
        <v>0</v>
      </c>
      <c r="BX80" s="36">
        <v>0</v>
      </c>
      <c r="BY80" s="43">
        <v>808800</v>
      </c>
      <c r="BZ80" s="5">
        <v>0</v>
      </c>
      <c r="CA80" s="5">
        <v>0</v>
      </c>
      <c r="CB80" s="6">
        <v>364730</v>
      </c>
      <c r="CC80" s="28">
        <v>364730</v>
      </c>
      <c r="CD80" s="36">
        <v>0</v>
      </c>
      <c r="CE80" s="36">
        <v>0</v>
      </c>
      <c r="CF80" s="36">
        <v>0</v>
      </c>
      <c r="CG80" s="43">
        <v>0</v>
      </c>
      <c r="CH80" s="47">
        <v>0</v>
      </c>
      <c r="CI80" s="55">
        <f t="shared" si="25"/>
        <v>14735225</v>
      </c>
      <c r="CJ80" s="55">
        <f t="shared" si="37"/>
        <v>6722020</v>
      </c>
      <c r="CK80" s="55">
        <f t="shared" si="38"/>
        <v>0</v>
      </c>
      <c r="CL80" s="55">
        <f t="shared" si="39"/>
        <v>4390</v>
      </c>
      <c r="CM80" s="55">
        <f t="shared" si="40"/>
        <v>21461635</v>
      </c>
      <c r="CN80" s="59">
        <f t="shared" si="41"/>
        <v>68.658445640325155</v>
      </c>
      <c r="CO80" s="59">
        <v>68.658445640325155</v>
      </c>
      <c r="CP80" s="59">
        <v>68.658445640325155</v>
      </c>
      <c r="CQ80" s="55">
        <f t="shared" si="26"/>
        <v>531.2417386568975</v>
      </c>
      <c r="CR80" s="55">
        <f t="shared" si="42"/>
        <v>22270435</v>
      </c>
      <c r="CS80" s="55">
        <f t="shared" si="27"/>
        <v>551.26203618901457</v>
      </c>
      <c r="CT80" s="55">
        <f t="shared" si="28"/>
        <v>22270435</v>
      </c>
      <c r="CU80" s="55">
        <f t="shared" si="29"/>
        <v>551.26203618901457</v>
      </c>
      <c r="CV80" s="55">
        <f t="shared" si="43"/>
        <v>61.990148270996805</v>
      </c>
      <c r="CW80" s="55">
        <f t="shared" si="30"/>
        <v>22.758236590014604</v>
      </c>
      <c r="CX80" s="55">
        <f t="shared" si="44"/>
        <v>35.465729349736378</v>
      </c>
      <c r="CY80" s="55">
        <f t="shared" si="31"/>
        <v>4.0872298819277706</v>
      </c>
      <c r="CZ80" s="55">
        <f t="shared" si="45"/>
        <v>21.714893933018143</v>
      </c>
      <c r="DA80" s="55">
        <f t="shared" si="46"/>
        <v>84.607539790588874</v>
      </c>
      <c r="DB80" s="55">
        <f t="shared" si="32"/>
        <v>65.318943538206398</v>
      </c>
      <c r="DC80" s="55">
        <f t="shared" si="47"/>
        <v>149.92648332879526</v>
      </c>
      <c r="DD80" s="55">
        <f t="shared" si="33"/>
        <v>166.39075224634274</v>
      </c>
      <c r="DE80" s="55">
        <f t="shared" si="48"/>
        <v>5.6221688655659792</v>
      </c>
      <c r="DF80" s="55">
        <f t="shared" si="34"/>
        <v>9.0281937671724553</v>
      </c>
      <c r="DG80" s="55">
        <f t="shared" si="35"/>
        <v>0</v>
      </c>
      <c r="DH80" s="55">
        <f t="shared" si="49"/>
        <v>9.0281937671724553</v>
      </c>
      <c r="DI80" s="55">
        <f t="shared" si="36"/>
        <v>166.39075224634274</v>
      </c>
    </row>
    <row r="81" spans="1:113">
      <c r="A81" s="7" t="s">
        <v>509</v>
      </c>
      <c r="B81" s="3" t="s">
        <v>431</v>
      </c>
      <c r="C81" s="3" t="s">
        <v>510</v>
      </c>
      <c r="D81" s="4">
        <v>12814</v>
      </c>
      <c r="E81" s="5">
        <v>0</v>
      </c>
      <c r="F81" s="5">
        <v>0</v>
      </c>
      <c r="G81" s="4">
        <v>6535</v>
      </c>
      <c r="H81" s="28">
        <v>350</v>
      </c>
      <c r="I81" s="28">
        <v>0</v>
      </c>
      <c r="J81" s="28">
        <v>870</v>
      </c>
      <c r="K81" s="28">
        <v>0</v>
      </c>
      <c r="L81" s="28">
        <v>0</v>
      </c>
      <c r="M81" s="28">
        <v>589430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5">
        <v>31</v>
      </c>
      <c r="U81" s="28">
        <v>11220</v>
      </c>
      <c r="V81" s="5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5">
        <v>0</v>
      </c>
      <c r="AC81" s="5">
        <v>0</v>
      </c>
      <c r="AD81" s="5">
        <v>0</v>
      </c>
      <c r="AE81" s="28">
        <v>0</v>
      </c>
      <c r="AF81" s="5">
        <v>0</v>
      </c>
      <c r="AG81" s="5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5">
        <v>0</v>
      </c>
      <c r="AN81" s="5">
        <v>0</v>
      </c>
      <c r="AO81" s="5">
        <v>0</v>
      </c>
      <c r="AP81" s="28">
        <v>162960</v>
      </c>
      <c r="AQ81" s="5">
        <v>0</v>
      </c>
      <c r="AR81" s="5">
        <v>0</v>
      </c>
      <c r="AS81" s="5">
        <v>0</v>
      </c>
      <c r="AT81" s="28">
        <v>927880</v>
      </c>
      <c r="AU81" s="28">
        <v>431470</v>
      </c>
      <c r="AV81" s="28">
        <v>1742150</v>
      </c>
      <c r="AW81" s="28">
        <v>43320</v>
      </c>
      <c r="AX81" s="33">
        <v>0</v>
      </c>
      <c r="AY81" s="33">
        <v>0</v>
      </c>
      <c r="AZ81" s="33">
        <v>0</v>
      </c>
      <c r="BA81" s="33">
        <v>0</v>
      </c>
      <c r="BB81" s="28">
        <v>650</v>
      </c>
      <c r="BC81" s="28">
        <v>13740</v>
      </c>
      <c r="BD81" s="28">
        <v>8360</v>
      </c>
      <c r="BE81" s="28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810</v>
      </c>
      <c r="BK81" s="28">
        <v>5940</v>
      </c>
      <c r="BL81" s="28">
        <v>0</v>
      </c>
      <c r="BM81" s="28">
        <v>24520</v>
      </c>
      <c r="BN81" s="28">
        <v>39470</v>
      </c>
      <c r="BO81" s="28">
        <v>202960</v>
      </c>
      <c r="BP81" s="47">
        <v>0</v>
      </c>
      <c r="BQ81" s="28">
        <v>0</v>
      </c>
      <c r="BR81" s="28">
        <v>31000</v>
      </c>
      <c r="BS81" s="28">
        <v>984200</v>
      </c>
      <c r="BT81" s="36">
        <v>0</v>
      </c>
      <c r="BU81" s="39">
        <v>2772280</v>
      </c>
      <c r="BV81" s="39">
        <v>2772280</v>
      </c>
      <c r="BW81" s="43">
        <v>0</v>
      </c>
      <c r="BX81" s="36">
        <v>0</v>
      </c>
      <c r="BY81" s="43">
        <v>214660</v>
      </c>
      <c r="BZ81" s="5">
        <v>0</v>
      </c>
      <c r="CA81" s="5">
        <v>0</v>
      </c>
      <c r="CB81" s="6">
        <v>125950</v>
      </c>
      <c r="CC81" s="28">
        <v>125950</v>
      </c>
      <c r="CD81" s="36">
        <v>0</v>
      </c>
      <c r="CE81" s="36">
        <v>0</v>
      </c>
      <c r="CF81" s="36">
        <v>0</v>
      </c>
      <c r="CG81" s="43">
        <v>0</v>
      </c>
      <c r="CH81" s="47">
        <v>0</v>
      </c>
      <c r="CI81" s="55">
        <f t="shared" si="25"/>
        <v>5346440</v>
      </c>
      <c r="CJ81" s="55">
        <f t="shared" si="37"/>
        <v>2772280</v>
      </c>
      <c r="CK81" s="55">
        <f t="shared" si="38"/>
        <v>0</v>
      </c>
      <c r="CL81" s="55">
        <f t="shared" si="39"/>
        <v>841</v>
      </c>
      <c r="CM81" s="55">
        <f t="shared" si="40"/>
        <v>8119561</v>
      </c>
      <c r="CN81" s="59">
        <f t="shared" si="41"/>
        <v>65.84641706614434</v>
      </c>
      <c r="CO81" s="59">
        <v>65.84641706614434</v>
      </c>
      <c r="CP81" s="59">
        <v>65.84641706614434</v>
      </c>
      <c r="CQ81" s="55">
        <f t="shared" si="26"/>
        <v>633.64765100671138</v>
      </c>
      <c r="CR81" s="55">
        <f t="shared" si="42"/>
        <v>8334221</v>
      </c>
      <c r="CS81" s="55">
        <f t="shared" si="27"/>
        <v>650.39964101763701</v>
      </c>
      <c r="CT81" s="55">
        <f t="shared" si="28"/>
        <v>8334221</v>
      </c>
      <c r="CU81" s="55">
        <f t="shared" si="29"/>
        <v>650.39964101763701</v>
      </c>
      <c r="CV81" s="55">
        <f t="shared" si="43"/>
        <v>72.411425003901982</v>
      </c>
      <c r="CW81" s="55">
        <f t="shared" si="30"/>
        <v>45.998907444982052</v>
      </c>
      <c r="CX81" s="55">
        <f t="shared" si="44"/>
        <v>33.671765256750426</v>
      </c>
      <c r="CY81" s="55">
        <f t="shared" si="31"/>
        <v>2.4192289683159043</v>
      </c>
      <c r="CZ81" s="55">
        <f t="shared" si="45"/>
        <v>15.838926174496644</v>
      </c>
      <c r="DA81" s="55">
        <f t="shared" si="46"/>
        <v>135.95676603714688</v>
      </c>
      <c r="DB81" s="55">
        <f t="shared" si="32"/>
        <v>76.806617761823006</v>
      </c>
      <c r="DC81" s="55">
        <f t="shared" si="47"/>
        <v>212.76338379896987</v>
      </c>
      <c r="DD81" s="55">
        <f t="shared" si="33"/>
        <v>216.34774465428438</v>
      </c>
      <c r="DE81" s="55">
        <f t="shared" si="48"/>
        <v>6.1167473076322771</v>
      </c>
      <c r="DF81" s="55">
        <f t="shared" si="34"/>
        <v>9.8290931793351017</v>
      </c>
      <c r="DG81" s="55">
        <f t="shared" si="35"/>
        <v>0</v>
      </c>
      <c r="DH81" s="55">
        <f t="shared" si="49"/>
        <v>9.8290931793351017</v>
      </c>
      <c r="DI81" s="55">
        <f t="shared" si="36"/>
        <v>216.34774465428438</v>
      </c>
    </row>
    <row r="82" spans="1:113">
      <c r="A82" s="7" t="s">
        <v>525</v>
      </c>
      <c r="B82" s="3" t="s">
        <v>431</v>
      </c>
      <c r="C82" s="3" t="s">
        <v>526</v>
      </c>
      <c r="D82" s="4">
        <v>6248</v>
      </c>
      <c r="E82" s="5">
        <v>0</v>
      </c>
      <c r="F82" s="5">
        <v>0</v>
      </c>
      <c r="G82" s="5">
        <v>0</v>
      </c>
      <c r="H82" s="27">
        <v>0</v>
      </c>
      <c r="I82" s="27">
        <v>0</v>
      </c>
      <c r="J82" s="27">
        <v>692</v>
      </c>
      <c r="K82" s="27">
        <v>0</v>
      </c>
      <c r="L82" s="27">
        <v>46035</v>
      </c>
      <c r="M82" s="27">
        <v>127141</v>
      </c>
      <c r="N82" s="27">
        <v>0</v>
      </c>
      <c r="O82" s="27">
        <v>0</v>
      </c>
      <c r="P82" s="27">
        <v>0</v>
      </c>
      <c r="Q82" s="27">
        <v>0</v>
      </c>
      <c r="R82" s="27">
        <v>173666</v>
      </c>
      <c r="S82" s="27">
        <v>0</v>
      </c>
      <c r="T82" s="24">
        <v>0</v>
      </c>
      <c r="U82" s="27">
        <v>0</v>
      </c>
      <c r="V82" s="5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5">
        <v>0</v>
      </c>
      <c r="AC82" s="5">
        <v>0</v>
      </c>
      <c r="AD82" s="5">
        <v>0</v>
      </c>
      <c r="AE82" s="27">
        <v>0</v>
      </c>
      <c r="AF82" s="5">
        <v>0</v>
      </c>
      <c r="AG82" s="5">
        <v>0</v>
      </c>
      <c r="AH82" s="27">
        <v>0</v>
      </c>
      <c r="AI82" s="27">
        <v>39939</v>
      </c>
      <c r="AJ82" s="27">
        <v>0</v>
      </c>
      <c r="AK82" s="27">
        <v>0</v>
      </c>
      <c r="AL82" s="27">
        <v>0</v>
      </c>
      <c r="AM82" s="5">
        <v>0</v>
      </c>
      <c r="AN82" s="5">
        <v>0</v>
      </c>
      <c r="AO82" s="5">
        <v>0</v>
      </c>
      <c r="AP82" s="27">
        <v>0</v>
      </c>
      <c r="AQ82" s="5">
        <v>0</v>
      </c>
      <c r="AR82" s="5">
        <v>0</v>
      </c>
      <c r="AS82" s="5">
        <v>0</v>
      </c>
      <c r="AT82" s="27">
        <v>267990</v>
      </c>
      <c r="AU82" s="27">
        <v>14125</v>
      </c>
      <c r="AV82" s="27">
        <v>566680</v>
      </c>
      <c r="AW82" s="27">
        <v>37550</v>
      </c>
      <c r="AX82" s="32">
        <v>0</v>
      </c>
      <c r="AY82" s="32">
        <v>0</v>
      </c>
      <c r="AZ82" s="32">
        <v>0</v>
      </c>
      <c r="BA82" s="32">
        <v>0</v>
      </c>
      <c r="BB82" s="27">
        <v>140</v>
      </c>
      <c r="BC82" s="27">
        <v>9364</v>
      </c>
      <c r="BD82" s="27">
        <v>6038</v>
      </c>
      <c r="BE82" s="27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662</v>
      </c>
      <c r="BK82" s="27">
        <v>1044</v>
      </c>
      <c r="BL82" s="27">
        <v>636</v>
      </c>
      <c r="BM82" s="27">
        <v>13937</v>
      </c>
      <c r="BN82" s="27">
        <v>25617</v>
      </c>
      <c r="BO82" s="27">
        <v>59601</v>
      </c>
      <c r="BP82" s="47">
        <v>0</v>
      </c>
      <c r="BQ82" s="27">
        <v>11332</v>
      </c>
      <c r="BR82" s="27">
        <v>27781</v>
      </c>
      <c r="BS82" s="27">
        <v>463146</v>
      </c>
      <c r="BT82" s="36">
        <v>0</v>
      </c>
      <c r="BU82" s="39">
        <v>962410</v>
      </c>
      <c r="BV82" s="39">
        <v>962410</v>
      </c>
      <c r="BW82" s="43">
        <v>0</v>
      </c>
      <c r="BX82" s="36">
        <v>0</v>
      </c>
      <c r="BY82" s="43">
        <v>101730</v>
      </c>
      <c r="BZ82" s="5">
        <v>0</v>
      </c>
      <c r="CA82" s="5">
        <v>0</v>
      </c>
      <c r="CB82" s="6">
        <v>38396</v>
      </c>
      <c r="CC82" s="27">
        <v>0</v>
      </c>
      <c r="CD82" s="36">
        <v>38396</v>
      </c>
      <c r="CE82" s="36">
        <v>0</v>
      </c>
      <c r="CF82" s="36">
        <v>0</v>
      </c>
      <c r="CG82" s="43">
        <v>0</v>
      </c>
      <c r="CH82" s="47">
        <v>0</v>
      </c>
      <c r="CI82" s="55">
        <f t="shared" si="25"/>
        <v>1892454</v>
      </c>
      <c r="CJ82" s="55">
        <f t="shared" si="37"/>
        <v>962410</v>
      </c>
      <c r="CK82" s="55">
        <f t="shared" si="38"/>
        <v>38396</v>
      </c>
      <c r="CL82" s="55">
        <f t="shared" si="39"/>
        <v>662</v>
      </c>
      <c r="CM82" s="55">
        <f t="shared" si="40"/>
        <v>2893922</v>
      </c>
      <c r="CN82" s="59">
        <f t="shared" si="41"/>
        <v>65.394091478623125</v>
      </c>
      <c r="CO82" s="59">
        <v>65.394091478623125</v>
      </c>
      <c r="CP82" s="59">
        <v>65.394091478623125</v>
      </c>
      <c r="CQ82" s="55">
        <f t="shared" si="26"/>
        <v>463.17573623559537</v>
      </c>
      <c r="CR82" s="55">
        <f t="shared" si="42"/>
        <v>2995652</v>
      </c>
      <c r="CS82" s="55">
        <f t="shared" si="27"/>
        <v>479.45774647887322</v>
      </c>
      <c r="CT82" s="55">
        <f t="shared" si="28"/>
        <v>2995652</v>
      </c>
      <c r="CU82" s="55">
        <f t="shared" si="29"/>
        <v>479.45774647887322</v>
      </c>
      <c r="CV82" s="55">
        <f t="shared" si="43"/>
        <v>50.260083226632524</v>
      </c>
      <c r="CW82" s="55">
        <f t="shared" si="30"/>
        <v>22.162772087067861</v>
      </c>
      <c r="CX82" s="55">
        <f t="shared" si="44"/>
        <v>30.056177976952625</v>
      </c>
      <c r="CY82" s="55">
        <f t="shared" si="31"/>
        <v>4.4463828425096033</v>
      </c>
      <c r="CZ82" s="55">
        <f t="shared" si="45"/>
        <v>9.5392125480153656</v>
      </c>
      <c r="DA82" s="55">
        <f t="shared" si="46"/>
        <v>90.697823303457113</v>
      </c>
      <c r="DB82" s="55">
        <f t="shared" si="32"/>
        <v>74.127080665813054</v>
      </c>
      <c r="DC82" s="55">
        <f t="shared" si="47"/>
        <v>164.82490396927017</v>
      </c>
      <c r="DD82" s="55">
        <f t="shared" si="33"/>
        <v>154.03489116517287</v>
      </c>
      <c r="DE82" s="55">
        <f t="shared" si="48"/>
        <v>7.8517925736235599</v>
      </c>
      <c r="DF82" s="55">
        <f t="shared" si="34"/>
        <v>0</v>
      </c>
      <c r="DG82" s="55">
        <f t="shared" si="35"/>
        <v>6.1453265044814342</v>
      </c>
      <c r="DH82" s="55">
        <f t="shared" si="49"/>
        <v>6.1453265044814342</v>
      </c>
      <c r="DI82" s="55">
        <f t="shared" si="36"/>
        <v>160.1802176696543</v>
      </c>
    </row>
    <row r="83" spans="1:113">
      <c r="A83" s="7" t="s">
        <v>543</v>
      </c>
      <c r="B83" s="3" t="s">
        <v>431</v>
      </c>
      <c r="C83" s="3" t="s">
        <v>544</v>
      </c>
      <c r="D83" s="4">
        <v>1037</v>
      </c>
      <c r="E83" s="5">
        <v>0</v>
      </c>
      <c r="F83" s="5">
        <v>0</v>
      </c>
      <c r="G83" s="5">
        <v>0</v>
      </c>
      <c r="H83" s="27">
        <v>0</v>
      </c>
      <c r="I83" s="27">
        <v>0</v>
      </c>
      <c r="J83" s="27">
        <v>123</v>
      </c>
      <c r="K83" s="27">
        <v>0</v>
      </c>
      <c r="L83" s="27">
        <v>11649</v>
      </c>
      <c r="M83" s="27">
        <v>34652</v>
      </c>
      <c r="N83" s="27">
        <v>0</v>
      </c>
      <c r="O83" s="27">
        <v>0</v>
      </c>
      <c r="P83" s="27">
        <v>0</v>
      </c>
      <c r="Q83" s="27">
        <v>0</v>
      </c>
      <c r="R83" s="27">
        <v>36439</v>
      </c>
      <c r="S83" s="27">
        <v>0</v>
      </c>
      <c r="T83" s="24">
        <v>0</v>
      </c>
      <c r="U83" s="27">
        <v>0</v>
      </c>
      <c r="V83" s="5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5">
        <v>0</v>
      </c>
      <c r="AC83" s="5">
        <v>0</v>
      </c>
      <c r="AD83" s="5">
        <v>0</v>
      </c>
      <c r="AE83" s="27">
        <v>0</v>
      </c>
      <c r="AF83" s="5">
        <v>0</v>
      </c>
      <c r="AG83" s="5">
        <v>0</v>
      </c>
      <c r="AH83" s="27">
        <v>0</v>
      </c>
      <c r="AI83" s="27">
        <v>7111</v>
      </c>
      <c r="AJ83" s="27">
        <v>0</v>
      </c>
      <c r="AK83" s="27">
        <v>0</v>
      </c>
      <c r="AL83" s="27">
        <v>0</v>
      </c>
      <c r="AM83" s="5">
        <v>0</v>
      </c>
      <c r="AN83" s="5">
        <v>0</v>
      </c>
      <c r="AO83" s="5">
        <v>0</v>
      </c>
      <c r="AP83" s="27">
        <v>0</v>
      </c>
      <c r="AQ83" s="5">
        <v>0</v>
      </c>
      <c r="AR83" s="5">
        <v>0</v>
      </c>
      <c r="AS83" s="5">
        <v>0</v>
      </c>
      <c r="AT83" s="27">
        <v>46930</v>
      </c>
      <c r="AU83" s="27">
        <v>2935</v>
      </c>
      <c r="AV83" s="27">
        <v>83510</v>
      </c>
      <c r="AW83" s="27">
        <v>4546</v>
      </c>
      <c r="AX83" s="32">
        <v>0</v>
      </c>
      <c r="AY83" s="32">
        <v>0</v>
      </c>
      <c r="AZ83" s="32">
        <v>0</v>
      </c>
      <c r="BA83" s="32">
        <v>0</v>
      </c>
      <c r="BB83" s="27">
        <v>25</v>
      </c>
      <c r="BC83" s="27">
        <v>1667</v>
      </c>
      <c r="BD83" s="27">
        <v>773</v>
      </c>
      <c r="BE83" s="27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100</v>
      </c>
      <c r="BK83" s="27">
        <v>186</v>
      </c>
      <c r="BL83" s="27">
        <v>108</v>
      </c>
      <c r="BM83" s="27">
        <v>2482</v>
      </c>
      <c r="BN83" s="27">
        <v>4561</v>
      </c>
      <c r="BO83" s="27">
        <v>10612</v>
      </c>
      <c r="BP83" s="47">
        <v>0</v>
      </c>
      <c r="BQ83" s="27">
        <v>2018</v>
      </c>
      <c r="BR83" s="27">
        <v>4946</v>
      </c>
      <c r="BS83" s="27">
        <v>60737</v>
      </c>
      <c r="BT83" s="36">
        <v>0</v>
      </c>
      <c r="BU83" s="39">
        <v>160360</v>
      </c>
      <c r="BV83" s="39">
        <v>160360</v>
      </c>
      <c r="BW83" s="43">
        <v>0</v>
      </c>
      <c r="BX83" s="36">
        <v>0</v>
      </c>
      <c r="BY83" s="43">
        <v>17275</v>
      </c>
      <c r="BZ83" s="5">
        <v>0</v>
      </c>
      <c r="CA83" s="5">
        <v>0</v>
      </c>
      <c r="CB83" s="6">
        <v>4343</v>
      </c>
      <c r="CC83" s="27">
        <v>0</v>
      </c>
      <c r="CD83" s="36">
        <v>4343</v>
      </c>
      <c r="CE83" s="36">
        <v>0</v>
      </c>
      <c r="CF83" s="36">
        <v>0</v>
      </c>
      <c r="CG83" s="43">
        <v>0</v>
      </c>
      <c r="CH83" s="47">
        <v>0</v>
      </c>
      <c r="CI83" s="55">
        <f t="shared" si="25"/>
        <v>316010</v>
      </c>
      <c r="CJ83" s="55">
        <f t="shared" si="37"/>
        <v>160360</v>
      </c>
      <c r="CK83" s="55">
        <f t="shared" si="38"/>
        <v>4343</v>
      </c>
      <c r="CL83" s="55">
        <f t="shared" si="39"/>
        <v>100</v>
      </c>
      <c r="CM83" s="55">
        <f t="shared" si="40"/>
        <v>480813</v>
      </c>
      <c r="CN83" s="59">
        <f t="shared" si="41"/>
        <v>65.724096478256627</v>
      </c>
      <c r="CO83" s="59">
        <v>65.724096478256627</v>
      </c>
      <c r="CP83" s="59">
        <v>65.724096478256627</v>
      </c>
      <c r="CQ83" s="55">
        <f t="shared" si="26"/>
        <v>463.65766634522663</v>
      </c>
      <c r="CR83" s="55">
        <f t="shared" si="42"/>
        <v>498088</v>
      </c>
      <c r="CS83" s="55">
        <f t="shared" si="27"/>
        <v>480.31629701060751</v>
      </c>
      <c r="CT83" s="55">
        <f t="shared" si="28"/>
        <v>498088</v>
      </c>
      <c r="CU83" s="55">
        <f t="shared" si="29"/>
        <v>480.31629701060751</v>
      </c>
      <c r="CV83" s="55">
        <f t="shared" si="43"/>
        <v>56.488910318225649</v>
      </c>
      <c r="CW83" s="55">
        <f t="shared" si="30"/>
        <v>35.361620057859213</v>
      </c>
      <c r="CX83" s="55">
        <f t="shared" si="44"/>
        <v>37.96914175506268</v>
      </c>
      <c r="CY83" s="55">
        <f t="shared" si="31"/>
        <v>4.7695274831243974</v>
      </c>
      <c r="CZ83" s="55">
        <f t="shared" si="45"/>
        <v>10.233365477338477</v>
      </c>
      <c r="DA83" s="55">
        <f t="shared" si="46"/>
        <v>80.53037608486018</v>
      </c>
      <c r="DB83" s="55">
        <f t="shared" si="32"/>
        <v>58.569913211186112</v>
      </c>
      <c r="DC83" s="55">
        <f t="shared" si="47"/>
        <v>139.1002892960463</v>
      </c>
      <c r="DD83" s="55">
        <f t="shared" si="33"/>
        <v>154.6383799421408</v>
      </c>
      <c r="DE83" s="55">
        <f t="shared" si="48"/>
        <v>8.4233365477338484</v>
      </c>
      <c r="DF83" s="55">
        <f t="shared" si="34"/>
        <v>0</v>
      </c>
      <c r="DG83" s="55">
        <f t="shared" si="35"/>
        <v>4.1880424300867887</v>
      </c>
      <c r="DH83" s="55">
        <f t="shared" si="49"/>
        <v>4.1880424300867887</v>
      </c>
      <c r="DI83" s="55">
        <f t="shared" si="36"/>
        <v>158.82642237222757</v>
      </c>
    </row>
    <row r="84" spans="1:113">
      <c r="A84" s="7" t="s">
        <v>449</v>
      </c>
      <c r="B84" s="3" t="s">
        <v>431</v>
      </c>
      <c r="C84" s="3" t="s">
        <v>450</v>
      </c>
      <c r="D84" s="4">
        <v>3405</v>
      </c>
      <c r="E84" s="5">
        <v>0</v>
      </c>
      <c r="F84" s="5">
        <v>0</v>
      </c>
      <c r="G84" s="5">
        <v>0</v>
      </c>
      <c r="H84" s="28">
        <v>94</v>
      </c>
      <c r="I84" s="28">
        <v>0</v>
      </c>
      <c r="J84" s="28">
        <v>0</v>
      </c>
      <c r="K84" s="28">
        <v>0</v>
      </c>
      <c r="L84" s="28">
        <v>0</v>
      </c>
      <c r="M84" s="28">
        <v>1630</v>
      </c>
      <c r="N84" s="28">
        <v>0</v>
      </c>
      <c r="O84" s="28">
        <v>0</v>
      </c>
      <c r="P84" s="28">
        <v>128110</v>
      </c>
      <c r="Q84" s="28">
        <v>0</v>
      </c>
      <c r="R84" s="28">
        <v>104330</v>
      </c>
      <c r="S84" s="28">
        <v>0</v>
      </c>
      <c r="T84" s="24">
        <v>0</v>
      </c>
      <c r="U84" s="28">
        <v>2880</v>
      </c>
      <c r="V84" s="5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5">
        <v>0</v>
      </c>
      <c r="AC84" s="5">
        <v>0</v>
      </c>
      <c r="AD84" s="5">
        <v>0</v>
      </c>
      <c r="AE84" s="28">
        <v>0</v>
      </c>
      <c r="AF84" s="5">
        <v>0</v>
      </c>
      <c r="AG84" s="5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5">
        <v>0</v>
      </c>
      <c r="AN84" s="5">
        <v>0</v>
      </c>
      <c r="AO84" s="5">
        <v>0</v>
      </c>
      <c r="AP84" s="28">
        <v>35980</v>
      </c>
      <c r="AQ84" s="5">
        <v>0</v>
      </c>
      <c r="AR84" s="5">
        <v>0</v>
      </c>
      <c r="AS84" s="5">
        <v>0</v>
      </c>
      <c r="AT84" s="28">
        <v>210760</v>
      </c>
      <c r="AU84" s="28">
        <v>0</v>
      </c>
      <c r="AV84" s="28">
        <v>298200</v>
      </c>
      <c r="AW84" s="28">
        <v>14160</v>
      </c>
      <c r="AX84" s="32">
        <v>0</v>
      </c>
      <c r="AY84" s="32">
        <v>0</v>
      </c>
      <c r="AZ84" s="32">
        <v>0</v>
      </c>
      <c r="BA84" s="32">
        <v>0</v>
      </c>
      <c r="BB84" s="28">
        <v>220</v>
      </c>
      <c r="BC84" s="28">
        <v>3880</v>
      </c>
      <c r="BD84" s="28">
        <v>1220</v>
      </c>
      <c r="BE84" s="28">
        <v>470</v>
      </c>
      <c r="BF84" s="24">
        <v>0</v>
      </c>
      <c r="BG84" s="24">
        <v>0</v>
      </c>
      <c r="BH84" s="24">
        <v>0</v>
      </c>
      <c r="BI84" s="24">
        <v>0</v>
      </c>
      <c r="BJ84" s="24">
        <v>259</v>
      </c>
      <c r="BK84" s="28">
        <v>2070</v>
      </c>
      <c r="BL84" s="28">
        <v>287</v>
      </c>
      <c r="BM84" s="28">
        <v>5640</v>
      </c>
      <c r="BN84" s="28">
        <v>7980</v>
      </c>
      <c r="BO84" s="28">
        <v>11840</v>
      </c>
      <c r="BP84" s="47">
        <v>0</v>
      </c>
      <c r="BQ84" s="28">
        <v>3270</v>
      </c>
      <c r="BR84" s="28">
        <v>7890</v>
      </c>
      <c r="BS84" s="28">
        <v>120120</v>
      </c>
      <c r="BT84" s="36">
        <v>0</v>
      </c>
      <c r="BU84" s="39">
        <v>417515</v>
      </c>
      <c r="BV84" s="39">
        <v>417515</v>
      </c>
      <c r="BW84" s="43">
        <v>0</v>
      </c>
      <c r="BX84" s="36">
        <v>0</v>
      </c>
      <c r="BY84" s="43">
        <v>29640</v>
      </c>
      <c r="BZ84" s="5">
        <v>0</v>
      </c>
      <c r="CA84" s="5">
        <v>0</v>
      </c>
      <c r="CB84" s="6">
        <v>22030</v>
      </c>
      <c r="CC84" s="28">
        <v>22030</v>
      </c>
      <c r="CD84" s="36">
        <v>0</v>
      </c>
      <c r="CE84" s="36">
        <v>0</v>
      </c>
      <c r="CF84" s="36">
        <v>0</v>
      </c>
      <c r="CG84" s="43">
        <v>0</v>
      </c>
      <c r="CH84" s="47">
        <v>0</v>
      </c>
      <c r="CI84" s="55">
        <f t="shared" si="25"/>
        <v>983061</v>
      </c>
      <c r="CJ84" s="55">
        <f t="shared" si="37"/>
        <v>417515</v>
      </c>
      <c r="CK84" s="55">
        <f t="shared" si="38"/>
        <v>0</v>
      </c>
      <c r="CL84" s="55">
        <f t="shared" si="39"/>
        <v>259</v>
      </c>
      <c r="CM84" s="55">
        <f t="shared" si="40"/>
        <v>1400835</v>
      </c>
      <c r="CN84" s="59">
        <f t="shared" si="41"/>
        <v>70.176787416076834</v>
      </c>
      <c r="CO84" s="59">
        <v>70.176787416076834</v>
      </c>
      <c r="CP84" s="59">
        <v>70.176787416076834</v>
      </c>
      <c r="CQ84" s="55">
        <f t="shared" si="26"/>
        <v>411.40528634361232</v>
      </c>
      <c r="CR84" s="55">
        <f t="shared" si="42"/>
        <v>1430475</v>
      </c>
      <c r="CS84" s="55">
        <f t="shared" si="27"/>
        <v>420.11013215859032</v>
      </c>
      <c r="CT84" s="55">
        <f t="shared" si="28"/>
        <v>1430475</v>
      </c>
      <c r="CU84" s="55">
        <f t="shared" si="29"/>
        <v>420.11013215859032</v>
      </c>
      <c r="CV84" s="55">
        <f t="shared" si="43"/>
        <v>61.897209985315712</v>
      </c>
      <c r="CW84" s="55">
        <f t="shared" si="30"/>
        <v>1.4390602055800295</v>
      </c>
      <c r="CX84" s="55">
        <f t="shared" si="44"/>
        <v>30.640234948604991</v>
      </c>
      <c r="CY84" s="55">
        <f t="shared" si="31"/>
        <v>2.3171806167400879</v>
      </c>
      <c r="CZ84" s="55">
        <f t="shared" si="45"/>
        <v>3.4772393538913362</v>
      </c>
      <c r="DA84" s="55">
        <f t="shared" si="46"/>
        <v>87.57709251101322</v>
      </c>
      <c r="DB84" s="55">
        <f t="shared" si="32"/>
        <v>35.277533039647579</v>
      </c>
      <c r="DC84" s="55">
        <f t="shared" si="47"/>
        <v>122.8546255506608</v>
      </c>
      <c r="DD84" s="55">
        <f t="shared" si="33"/>
        <v>122.61820851688694</v>
      </c>
      <c r="DE84" s="55">
        <f t="shared" si="48"/>
        <v>5.2041116005873711</v>
      </c>
      <c r="DF84" s="55">
        <f t="shared" si="34"/>
        <v>6.4698972099853158</v>
      </c>
      <c r="DG84" s="55">
        <f t="shared" si="35"/>
        <v>0</v>
      </c>
      <c r="DH84" s="55">
        <f t="shared" si="49"/>
        <v>6.4698972099853158</v>
      </c>
      <c r="DI84" s="55">
        <f t="shared" si="36"/>
        <v>122.61820851688694</v>
      </c>
    </row>
    <row r="85" spans="1:113">
      <c r="A85" s="7" t="s">
        <v>453</v>
      </c>
      <c r="B85" s="3" t="s">
        <v>431</v>
      </c>
      <c r="C85" s="3" t="s">
        <v>454</v>
      </c>
      <c r="D85" s="4">
        <v>1987</v>
      </c>
      <c r="E85" s="5">
        <v>0</v>
      </c>
      <c r="F85" s="5">
        <v>0</v>
      </c>
      <c r="G85" s="5">
        <v>0</v>
      </c>
      <c r="H85" s="27">
        <v>0</v>
      </c>
      <c r="I85" s="27">
        <v>0</v>
      </c>
      <c r="J85" s="27">
        <v>0</v>
      </c>
      <c r="K85" s="27">
        <v>0</v>
      </c>
      <c r="L85" s="27">
        <v>6880</v>
      </c>
      <c r="M85" s="27">
        <v>43040</v>
      </c>
      <c r="N85" s="27">
        <v>0</v>
      </c>
      <c r="O85" s="27">
        <v>358.2</v>
      </c>
      <c r="P85" s="27">
        <v>0</v>
      </c>
      <c r="Q85" s="27">
        <v>0</v>
      </c>
      <c r="R85" s="27">
        <v>66630.3</v>
      </c>
      <c r="S85" s="27">
        <v>0</v>
      </c>
      <c r="T85" s="24">
        <v>0</v>
      </c>
      <c r="U85" s="27">
        <v>0</v>
      </c>
      <c r="V85" s="5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5">
        <v>0</v>
      </c>
      <c r="AC85" s="5">
        <v>0</v>
      </c>
      <c r="AD85" s="5">
        <v>0</v>
      </c>
      <c r="AE85" s="27">
        <v>0</v>
      </c>
      <c r="AF85" s="5">
        <v>0</v>
      </c>
      <c r="AG85" s="5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5">
        <v>0</v>
      </c>
      <c r="AN85" s="5">
        <v>0</v>
      </c>
      <c r="AO85" s="5">
        <v>0</v>
      </c>
      <c r="AP85" s="27">
        <v>0</v>
      </c>
      <c r="AQ85" s="5">
        <v>0</v>
      </c>
      <c r="AR85" s="5">
        <v>0</v>
      </c>
      <c r="AS85" s="5">
        <v>0</v>
      </c>
      <c r="AT85" s="27">
        <v>72124.399999999994</v>
      </c>
      <c r="AU85" s="27">
        <v>5930</v>
      </c>
      <c r="AV85" s="27">
        <v>175030</v>
      </c>
      <c r="AW85" s="27">
        <v>8964.4</v>
      </c>
      <c r="AX85" s="32">
        <v>0</v>
      </c>
      <c r="AY85" s="32">
        <v>0</v>
      </c>
      <c r="AZ85" s="32">
        <v>0</v>
      </c>
      <c r="BA85" s="32">
        <v>0</v>
      </c>
      <c r="BB85" s="27">
        <v>0</v>
      </c>
      <c r="BC85" s="27">
        <v>0</v>
      </c>
      <c r="BD85" s="27">
        <v>1127.3499999999999</v>
      </c>
      <c r="BE85" s="27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301</v>
      </c>
      <c r="BK85" s="27">
        <v>0</v>
      </c>
      <c r="BL85" s="27">
        <v>124</v>
      </c>
      <c r="BM85" s="27">
        <v>0</v>
      </c>
      <c r="BN85" s="27">
        <v>0</v>
      </c>
      <c r="BO85" s="27">
        <v>669</v>
      </c>
      <c r="BP85" s="47">
        <v>0</v>
      </c>
      <c r="BQ85" s="27">
        <v>1018.45</v>
      </c>
      <c r="BR85" s="27">
        <v>0</v>
      </c>
      <c r="BS85" s="27">
        <v>145014.70000000001</v>
      </c>
      <c r="BT85" s="36">
        <v>0</v>
      </c>
      <c r="BU85" s="39">
        <v>290954</v>
      </c>
      <c r="BV85" s="39">
        <v>290954</v>
      </c>
      <c r="BW85" s="43">
        <v>0</v>
      </c>
      <c r="BX85" s="36">
        <v>0</v>
      </c>
      <c r="BY85" s="43">
        <v>32352</v>
      </c>
      <c r="BZ85" s="5">
        <v>0</v>
      </c>
      <c r="CA85" s="5">
        <v>0</v>
      </c>
      <c r="CB85" s="6">
        <v>17879.09</v>
      </c>
      <c r="CC85" s="27">
        <v>0</v>
      </c>
      <c r="CD85" s="36">
        <v>17879.09</v>
      </c>
      <c r="CE85" s="36">
        <v>0</v>
      </c>
      <c r="CF85" s="36">
        <v>0</v>
      </c>
      <c r="CG85" s="43">
        <v>0</v>
      </c>
      <c r="CH85" s="47">
        <v>0</v>
      </c>
      <c r="CI85" s="55">
        <f t="shared" si="25"/>
        <v>526910.80000000005</v>
      </c>
      <c r="CJ85" s="55">
        <f t="shared" si="37"/>
        <v>290954</v>
      </c>
      <c r="CK85" s="55">
        <f t="shared" si="38"/>
        <v>17879.09</v>
      </c>
      <c r="CL85" s="55">
        <f t="shared" si="39"/>
        <v>301</v>
      </c>
      <c r="CM85" s="55">
        <f t="shared" si="40"/>
        <v>836044.89</v>
      </c>
      <c r="CN85" s="59">
        <f t="shared" si="41"/>
        <v>63.024223495941712</v>
      </c>
      <c r="CO85" s="59">
        <v>63.024223495941712</v>
      </c>
      <c r="CP85" s="59">
        <v>63.024223495941712</v>
      </c>
      <c r="CQ85" s="55">
        <f t="shared" si="26"/>
        <v>420.75736789129343</v>
      </c>
      <c r="CR85" s="55">
        <f t="shared" si="42"/>
        <v>868396.89</v>
      </c>
      <c r="CS85" s="55">
        <f t="shared" si="27"/>
        <v>437.03919979869153</v>
      </c>
      <c r="CT85" s="55">
        <f t="shared" si="28"/>
        <v>868396.89</v>
      </c>
      <c r="CU85" s="55">
        <f t="shared" si="29"/>
        <v>437.03919979869153</v>
      </c>
      <c r="CV85" s="55">
        <f t="shared" si="43"/>
        <v>39.760644187216904</v>
      </c>
      <c r="CW85" s="55">
        <f t="shared" si="30"/>
        <v>22.173351786612983</v>
      </c>
      <c r="CX85" s="55">
        <f t="shared" si="44"/>
        <v>36.51751383995974</v>
      </c>
      <c r="CY85" s="55">
        <f t="shared" si="31"/>
        <v>0.18027176648213386</v>
      </c>
      <c r="CZ85" s="55">
        <f t="shared" si="45"/>
        <v>0.33668847508807248</v>
      </c>
      <c r="DA85" s="55">
        <f t="shared" si="46"/>
        <v>88.087569199798693</v>
      </c>
      <c r="DB85" s="55">
        <f t="shared" si="32"/>
        <v>72.981731253145455</v>
      </c>
      <c r="DC85" s="55">
        <f t="shared" si="47"/>
        <v>161.06930045294416</v>
      </c>
      <c r="DD85" s="55">
        <f t="shared" si="33"/>
        <v>146.42878711625565</v>
      </c>
      <c r="DE85" s="55">
        <f t="shared" si="48"/>
        <v>0</v>
      </c>
      <c r="DF85" s="55">
        <f t="shared" si="34"/>
        <v>0</v>
      </c>
      <c r="DG85" s="55">
        <f t="shared" si="35"/>
        <v>8.9980322093608454</v>
      </c>
      <c r="DH85" s="55">
        <f t="shared" si="49"/>
        <v>8.9980322093608454</v>
      </c>
      <c r="DI85" s="55">
        <f t="shared" si="36"/>
        <v>155.42681932561652</v>
      </c>
    </row>
    <row r="86" spans="1:113">
      <c r="A86" s="7" t="s">
        <v>447</v>
      </c>
      <c r="B86" s="3" t="s">
        <v>431</v>
      </c>
      <c r="C86" s="3" t="s">
        <v>448</v>
      </c>
      <c r="D86" s="4">
        <v>9992</v>
      </c>
      <c r="E86" s="5">
        <v>0</v>
      </c>
      <c r="F86" s="5">
        <v>0</v>
      </c>
      <c r="G86" s="5">
        <v>0</v>
      </c>
      <c r="H86" s="28">
        <v>177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307889</v>
      </c>
      <c r="Q86" s="28">
        <v>0</v>
      </c>
      <c r="R86" s="28">
        <v>298484</v>
      </c>
      <c r="S86" s="28">
        <v>0</v>
      </c>
      <c r="T86" s="25">
        <v>455</v>
      </c>
      <c r="U86" s="28">
        <v>1708</v>
      </c>
      <c r="V86" s="5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5">
        <v>0</v>
      </c>
      <c r="AC86" s="5">
        <v>0</v>
      </c>
      <c r="AD86" s="5">
        <v>0</v>
      </c>
      <c r="AE86" s="28">
        <v>0</v>
      </c>
      <c r="AF86" s="5">
        <v>0</v>
      </c>
      <c r="AG86" s="5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5">
        <v>0</v>
      </c>
      <c r="AN86" s="5">
        <v>0</v>
      </c>
      <c r="AO86" s="5">
        <v>0</v>
      </c>
      <c r="AP86" s="28">
        <v>114619</v>
      </c>
      <c r="AQ86" s="5">
        <v>0</v>
      </c>
      <c r="AR86" s="5">
        <v>0</v>
      </c>
      <c r="AS86" s="5">
        <v>0</v>
      </c>
      <c r="AT86" s="28">
        <v>488937</v>
      </c>
      <c r="AU86" s="28">
        <v>0</v>
      </c>
      <c r="AV86" s="28">
        <v>988615</v>
      </c>
      <c r="AW86" s="28">
        <v>44010</v>
      </c>
      <c r="AX86" s="33">
        <v>0</v>
      </c>
      <c r="AY86" s="33">
        <v>0</v>
      </c>
      <c r="AZ86" s="33">
        <v>0</v>
      </c>
      <c r="BA86" s="33">
        <v>0</v>
      </c>
      <c r="BB86" s="28">
        <v>219</v>
      </c>
      <c r="BC86" s="28">
        <v>12858</v>
      </c>
      <c r="BD86" s="28">
        <v>5903</v>
      </c>
      <c r="BE86" s="28">
        <v>629</v>
      </c>
      <c r="BF86" s="25">
        <v>2553</v>
      </c>
      <c r="BG86" s="25">
        <v>0</v>
      </c>
      <c r="BH86" s="25">
        <v>0</v>
      </c>
      <c r="BI86" s="25">
        <v>0</v>
      </c>
      <c r="BJ86" s="25">
        <v>1317</v>
      </c>
      <c r="BK86" s="28">
        <v>2532</v>
      </c>
      <c r="BL86" s="28">
        <v>896</v>
      </c>
      <c r="BM86" s="28">
        <v>18881</v>
      </c>
      <c r="BN86" s="28">
        <v>26189</v>
      </c>
      <c r="BO86" s="28">
        <v>97454</v>
      </c>
      <c r="BP86" s="47">
        <v>0</v>
      </c>
      <c r="BQ86" s="28">
        <v>2006</v>
      </c>
      <c r="BR86" s="28">
        <v>34030</v>
      </c>
      <c r="BS86" s="28">
        <v>904522</v>
      </c>
      <c r="BT86" s="36">
        <v>0</v>
      </c>
      <c r="BU86" s="39">
        <v>95940</v>
      </c>
      <c r="BV86" s="39">
        <v>1080970</v>
      </c>
      <c r="BW86" s="43">
        <v>0</v>
      </c>
      <c r="BX86" s="36">
        <v>0</v>
      </c>
      <c r="BY86" s="43">
        <v>91290</v>
      </c>
      <c r="BZ86" s="5">
        <v>0</v>
      </c>
      <c r="CA86" s="5">
        <v>0</v>
      </c>
      <c r="CB86" s="6">
        <v>77550</v>
      </c>
      <c r="CC86" s="28">
        <v>77550</v>
      </c>
      <c r="CD86" s="36">
        <v>0</v>
      </c>
      <c r="CE86" s="36">
        <v>0</v>
      </c>
      <c r="CF86" s="36">
        <v>0</v>
      </c>
      <c r="CG86" s="43">
        <v>0</v>
      </c>
      <c r="CH86" s="47">
        <v>95940</v>
      </c>
      <c r="CI86" s="55">
        <f t="shared" si="25"/>
        <v>3428108</v>
      </c>
      <c r="CJ86" s="55">
        <f t="shared" si="37"/>
        <v>1080970</v>
      </c>
      <c r="CK86" s="55">
        <f t="shared" si="38"/>
        <v>0</v>
      </c>
      <c r="CL86" s="55">
        <f t="shared" si="39"/>
        <v>4325</v>
      </c>
      <c r="CM86" s="55">
        <f t="shared" si="40"/>
        <v>4513403</v>
      </c>
      <c r="CN86" s="59">
        <f t="shared" si="41"/>
        <v>75.953953147990546</v>
      </c>
      <c r="CO86" s="59">
        <v>75.953953147990546</v>
      </c>
      <c r="CP86" s="59">
        <v>75.953953147990546</v>
      </c>
      <c r="CQ86" s="55">
        <f t="shared" si="26"/>
        <v>451.70166132906326</v>
      </c>
      <c r="CR86" s="55">
        <f t="shared" si="42"/>
        <v>4604693</v>
      </c>
      <c r="CS86" s="55">
        <f t="shared" si="27"/>
        <v>460.83797037630103</v>
      </c>
      <c r="CT86" s="55">
        <f t="shared" si="28"/>
        <v>4700633</v>
      </c>
      <c r="CU86" s="55">
        <f t="shared" si="29"/>
        <v>470.43965172137712</v>
      </c>
      <c r="CV86" s="55">
        <f t="shared" si="43"/>
        <v>48.932846277021618</v>
      </c>
      <c r="CW86" s="55">
        <f t="shared" si="30"/>
        <v>0.20076060848678942</v>
      </c>
      <c r="CX86" s="55">
        <f t="shared" si="44"/>
        <v>29.872297838270615</v>
      </c>
      <c r="CY86" s="55">
        <f t="shared" si="31"/>
        <v>3.405724579663731</v>
      </c>
      <c r="CZ86" s="55">
        <f t="shared" si="45"/>
        <v>9.7532025620496405</v>
      </c>
      <c r="DA86" s="55">
        <f t="shared" si="46"/>
        <v>98.940652522017615</v>
      </c>
      <c r="DB86" s="55">
        <f t="shared" si="32"/>
        <v>90.524619695756599</v>
      </c>
      <c r="DC86" s="55">
        <f t="shared" si="47"/>
        <v>189.46527221777421</v>
      </c>
      <c r="DD86" s="55">
        <f t="shared" si="33"/>
        <v>108.18354683746998</v>
      </c>
      <c r="DE86" s="55">
        <f t="shared" si="48"/>
        <v>5.8193554843875104</v>
      </c>
      <c r="DF86" s="55">
        <f t="shared" si="34"/>
        <v>7.7612089671737392</v>
      </c>
      <c r="DG86" s="55">
        <f t="shared" si="35"/>
        <v>0</v>
      </c>
      <c r="DH86" s="55">
        <f t="shared" si="49"/>
        <v>7.7612089671737392</v>
      </c>
      <c r="DI86" s="55">
        <f t="shared" si="36"/>
        <v>108.18354683746998</v>
      </c>
    </row>
    <row r="87" spans="1:113">
      <c r="A87" s="7" t="s">
        <v>457</v>
      </c>
      <c r="B87" s="3" t="s">
        <v>431</v>
      </c>
      <c r="C87" s="3" t="s">
        <v>458</v>
      </c>
      <c r="D87" s="4">
        <v>3061</v>
      </c>
      <c r="E87" s="5">
        <v>0</v>
      </c>
      <c r="F87" s="5">
        <v>0</v>
      </c>
      <c r="G87" s="5">
        <v>0</v>
      </c>
      <c r="H87" s="27">
        <v>0</v>
      </c>
      <c r="I87" s="27">
        <v>0</v>
      </c>
      <c r="J87" s="27">
        <v>216</v>
      </c>
      <c r="K87" s="27">
        <v>0</v>
      </c>
      <c r="L87" s="27">
        <v>52782</v>
      </c>
      <c r="M87" s="27">
        <v>87419</v>
      </c>
      <c r="N87" s="27">
        <v>0</v>
      </c>
      <c r="O87" s="27">
        <v>0</v>
      </c>
      <c r="P87" s="27">
        <v>0</v>
      </c>
      <c r="Q87" s="27">
        <v>0</v>
      </c>
      <c r="R87" s="27">
        <v>73980</v>
      </c>
      <c r="S87" s="27">
        <v>0</v>
      </c>
      <c r="T87" s="24">
        <v>0</v>
      </c>
      <c r="U87" s="27">
        <v>0</v>
      </c>
      <c r="V87" s="5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5">
        <v>0</v>
      </c>
      <c r="AC87" s="5">
        <v>0</v>
      </c>
      <c r="AD87" s="5">
        <v>0</v>
      </c>
      <c r="AE87" s="27">
        <v>0</v>
      </c>
      <c r="AF87" s="5">
        <v>0</v>
      </c>
      <c r="AG87" s="5">
        <v>0</v>
      </c>
      <c r="AH87" s="27">
        <v>0</v>
      </c>
      <c r="AI87" s="27">
        <v>12448</v>
      </c>
      <c r="AJ87" s="27">
        <v>0</v>
      </c>
      <c r="AK87" s="27">
        <v>0</v>
      </c>
      <c r="AL87" s="27">
        <v>0</v>
      </c>
      <c r="AM87" s="5">
        <v>0</v>
      </c>
      <c r="AN87" s="5">
        <v>0</v>
      </c>
      <c r="AO87" s="5">
        <v>0</v>
      </c>
      <c r="AP87" s="27">
        <v>0</v>
      </c>
      <c r="AQ87" s="5">
        <v>0</v>
      </c>
      <c r="AR87" s="5">
        <v>0</v>
      </c>
      <c r="AS87" s="5">
        <v>0</v>
      </c>
      <c r="AT87" s="27">
        <v>145056</v>
      </c>
      <c r="AU87" s="27">
        <v>6882</v>
      </c>
      <c r="AV87" s="27">
        <v>279170</v>
      </c>
      <c r="AW87" s="27">
        <v>11980</v>
      </c>
      <c r="AX87" s="32">
        <v>0</v>
      </c>
      <c r="AY87" s="32">
        <v>0</v>
      </c>
      <c r="AZ87" s="32">
        <v>0</v>
      </c>
      <c r="BA87" s="32">
        <v>0</v>
      </c>
      <c r="BB87" s="27">
        <v>44</v>
      </c>
      <c r="BC87" s="27">
        <v>2918</v>
      </c>
      <c r="BD87" s="27">
        <v>1694</v>
      </c>
      <c r="BE87" s="27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252</v>
      </c>
      <c r="BK87" s="27">
        <v>325</v>
      </c>
      <c r="BL87" s="27">
        <v>220</v>
      </c>
      <c r="BM87" s="27">
        <v>4343</v>
      </c>
      <c r="BN87" s="27">
        <v>7984</v>
      </c>
      <c r="BO87" s="27">
        <v>18574</v>
      </c>
      <c r="BP87" s="47">
        <v>0</v>
      </c>
      <c r="BQ87" s="27">
        <v>3531</v>
      </c>
      <c r="BR87" s="27">
        <v>8659</v>
      </c>
      <c r="BS87" s="27">
        <v>138084</v>
      </c>
      <c r="BT87" s="36">
        <v>0</v>
      </c>
      <c r="BU87" s="39">
        <v>611535</v>
      </c>
      <c r="BV87" s="39">
        <v>611535</v>
      </c>
      <c r="BW87" s="43">
        <v>0</v>
      </c>
      <c r="BX87" s="36">
        <v>0</v>
      </c>
      <c r="BY87" s="43">
        <v>49839</v>
      </c>
      <c r="BZ87" s="5">
        <v>0</v>
      </c>
      <c r="CA87" s="5">
        <v>0</v>
      </c>
      <c r="CB87" s="6">
        <v>17734</v>
      </c>
      <c r="CC87" s="27">
        <v>0</v>
      </c>
      <c r="CD87" s="36">
        <v>17734</v>
      </c>
      <c r="CE87" s="36">
        <v>0</v>
      </c>
      <c r="CF87" s="36">
        <v>0</v>
      </c>
      <c r="CG87" s="43">
        <v>0</v>
      </c>
      <c r="CH87" s="47">
        <v>0</v>
      </c>
      <c r="CI87" s="55">
        <f t="shared" si="25"/>
        <v>856309</v>
      </c>
      <c r="CJ87" s="55">
        <f t="shared" si="37"/>
        <v>611535</v>
      </c>
      <c r="CK87" s="55">
        <f t="shared" si="38"/>
        <v>17734</v>
      </c>
      <c r="CL87" s="55">
        <f t="shared" si="39"/>
        <v>252</v>
      </c>
      <c r="CM87" s="55">
        <f t="shared" si="40"/>
        <v>1485830</v>
      </c>
      <c r="CN87" s="59">
        <f t="shared" si="41"/>
        <v>57.631694069981087</v>
      </c>
      <c r="CO87" s="59">
        <v>57.631694069981087</v>
      </c>
      <c r="CP87" s="59">
        <v>57.631694069981087</v>
      </c>
      <c r="CQ87" s="55">
        <f t="shared" si="26"/>
        <v>485.40672982685396</v>
      </c>
      <c r="CR87" s="55">
        <f t="shared" si="42"/>
        <v>1535669</v>
      </c>
      <c r="CS87" s="55">
        <f t="shared" si="27"/>
        <v>501.68866383534794</v>
      </c>
      <c r="CT87" s="55">
        <f t="shared" si="28"/>
        <v>1535669</v>
      </c>
      <c r="CU87" s="55">
        <f t="shared" si="29"/>
        <v>501.68866383534794</v>
      </c>
      <c r="CV87" s="55">
        <f t="shared" si="43"/>
        <v>64.63181966677557</v>
      </c>
      <c r="CW87" s="55">
        <f t="shared" si="30"/>
        <v>29.712512250898399</v>
      </c>
      <c r="CX87" s="55">
        <f t="shared" si="44"/>
        <v>26.41685723619732</v>
      </c>
      <c r="CY87" s="55">
        <f t="shared" si="31"/>
        <v>2.828814113034956</v>
      </c>
      <c r="CZ87" s="55">
        <f t="shared" si="45"/>
        <v>6.0679516497876511</v>
      </c>
      <c r="DA87" s="55">
        <f t="shared" si="46"/>
        <v>91.202221496243055</v>
      </c>
      <c r="DB87" s="55">
        <f t="shared" si="32"/>
        <v>45.110748121528914</v>
      </c>
      <c r="DC87" s="55">
        <f t="shared" si="47"/>
        <v>136.31296961777196</v>
      </c>
      <c r="DD87" s="55">
        <f t="shared" si="33"/>
        <v>199.7827507350539</v>
      </c>
      <c r="DE87" s="55">
        <f t="shared" si="48"/>
        <v>4.9947729500163343</v>
      </c>
      <c r="DF87" s="55">
        <f t="shared" si="34"/>
        <v>0</v>
      </c>
      <c r="DG87" s="55">
        <f t="shared" si="35"/>
        <v>5.7935315256452142</v>
      </c>
      <c r="DH87" s="55">
        <f t="shared" si="49"/>
        <v>5.7935315256452142</v>
      </c>
      <c r="DI87" s="55">
        <f t="shared" si="36"/>
        <v>205.57628226069912</v>
      </c>
    </row>
    <row r="88" spans="1:113">
      <c r="A88" s="7" t="s">
        <v>459</v>
      </c>
      <c r="B88" s="3" t="s">
        <v>431</v>
      </c>
      <c r="C88" s="3" t="s">
        <v>460</v>
      </c>
      <c r="D88" s="4">
        <v>6848</v>
      </c>
      <c r="E88" s="5">
        <v>0</v>
      </c>
      <c r="F88" s="5">
        <v>0</v>
      </c>
      <c r="G88" s="5">
        <v>0</v>
      </c>
      <c r="H88" s="28">
        <v>113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183731</v>
      </c>
      <c r="Q88" s="28">
        <v>0</v>
      </c>
      <c r="R88" s="28">
        <v>190837</v>
      </c>
      <c r="S88" s="28">
        <v>0</v>
      </c>
      <c r="T88" s="25">
        <v>291</v>
      </c>
      <c r="U88" s="28">
        <v>1092</v>
      </c>
      <c r="V88" s="5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5">
        <v>0</v>
      </c>
      <c r="AC88" s="5">
        <v>0</v>
      </c>
      <c r="AD88" s="5">
        <v>0</v>
      </c>
      <c r="AE88" s="28">
        <v>0</v>
      </c>
      <c r="AF88" s="5">
        <v>0</v>
      </c>
      <c r="AG88" s="5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5">
        <v>0</v>
      </c>
      <c r="AN88" s="5">
        <v>0</v>
      </c>
      <c r="AO88" s="5">
        <v>0</v>
      </c>
      <c r="AP88" s="28">
        <v>73281</v>
      </c>
      <c r="AQ88" s="5">
        <v>0</v>
      </c>
      <c r="AR88" s="5">
        <v>0</v>
      </c>
      <c r="AS88" s="5">
        <v>0</v>
      </c>
      <c r="AT88" s="28">
        <v>329863</v>
      </c>
      <c r="AU88" s="28">
        <v>0</v>
      </c>
      <c r="AV88" s="28">
        <v>637605</v>
      </c>
      <c r="AW88" s="28">
        <v>31240</v>
      </c>
      <c r="AX88" s="33">
        <v>0</v>
      </c>
      <c r="AY88" s="33">
        <v>0</v>
      </c>
      <c r="AZ88" s="33">
        <v>0</v>
      </c>
      <c r="BA88" s="33">
        <v>0</v>
      </c>
      <c r="BB88" s="28">
        <v>141</v>
      </c>
      <c r="BC88" s="28">
        <v>8222</v>
      </c>
      <c r="BD88" s="28">
        <v>1188</v>
      </c>
      <c r="BE88" s="28">
        <v>401</v>
      </c>
      <c r="BF88" s="25">
        <v>1633</v>
      </c>
      <c r="BG88" s="25">
        <v>0</v>
      </c>
      <c r="BH88" s="25">
        <v>0</v>
      </c>
      <c r="BI88" s="25">
        <v>0</v>
      </c>
      <c r="BJ88" s="25">
        <v>843</v>
      </c>
      <c r="BK88" s="28">
        <v>1618</v>
      </c>
      <c r="BL88" s="28">
        <v>574</v>
      </c>
      <c r="BM88" s="28">
        <v>12069</v>
      </c>
      <c r="BN88" s="28">
        <v>16741</v>
      </c>
      <c r="BO88" s="28">
        <v>62306</v>
      </c>
      <c r="BP88" s="47">
        <v>0</v>
      </c>
      <c r="BQ88" s="28">
        <v>1284</v>
      </c>
      <c r="BR88" s="28">
        <v>21780</v>
      </c>
      <c r="BS88" s="28">
        <v>691829</v>
      </c>
      <c r="BT88" s="36">
        <v>0</v>
      </c>
      <c r="BU88" s="39">
        <v>549760</v>
      </c>
      <c r="BV88" s="39">
        <v>549760</v>
      </c>
      <c r="BW88" s="43">
        <v>0</v>
      </c>
      <c r="BX88" s="36">
        <v>0</v>
      </c>
      <c r="BY88" s="43">
        <v>44890</v>
      </c>
      <c r="BZ88" s="5">
        <v>0</v>
      </c>
      <c r="CA88" s="5">
        <v>0</v>
      </c>
      <c r="CB88" s="6">
        <v>49580</v>
      </c>
      <c r="CC88" s="28">
        <v>49580</v>
      </c>
      <c r="CD88" s="36">
        <v>0</v>
      </c>
      <c r="CE88" s="36">
        <v>160</v>
      </c>
      <c r="CF88" s="36">
        <v>0</v>
      </c>
      <c r="CG88" s="43">
        <v>0</v>
      </c>
      <c r="CH88" s="47">
        <v>0</v>
      </c>
      <c r="CI88" s="55">
        <f t="shared" si="25"/>
        <v>2315495</v>
      </c>
      <c r="CJ88" s="55">
        <f t="shared" si="37"/>
        <v>549760</v>
      </c>
      <c r="CK88" s="55">
        <f t="shared" si="38"/>
        <v>160</v>
      </c>
      <c r="CL88" s="55">
        <f t="shared" si="39"/>
        <v>2767</v>
      </c>
      <c r="CM88" s="55">
        <f t="shared" si="40"/>
        <v>2868182</v>
      </c>
      <c r="CN88" s="59">
        <f t="shared" si="41"/>
        <v>80.730406926757098</v>
      </c>
      <c r="CO88" s="59">
        <v>80.730406926757098</v>
      </c>
      <c r="CP88" s="59">
        <v>80.730406926757098</v>
      </c>
      <c r="CQ88" s="55">
        <f t="shared" si="26"/>
        <v>418.834988317757</v>
      </c>
      <c r="CR88" s="55">
        <f t="shared" si="42"/>
        <v>2913072</v>
      </c>
      <c r="CS88" s="55">
        <f t="shared" si="27"/>
        <v>425.39018691588785</v>
      </c>
      <c r="CT88" s="55">
        <f t="shared" si="28"/>
        <v>2913072</v>
      </c>
      <c r="CU88" s="55">
        <f t="shared" si="29"/>
        <v>425.39018691588785</v>
      </c>
      <c r="CV88" s="55">
        <f t="shared" si="43"/>
        <v>48.169246495327101</v>
      </c>
      <c r="CW88" s="55">
        <f t="shared" si="30"/>
        <v>0.1875</v>
      </c>
      <c r="CX88" s="55">
        <f t="shared" si="44"/>
        <v>27.867552570093459</v>
      </c>
      <c r="CY88" s="55">
        <f t="shared" si="31"/>
        <v>3.1804906542056073</v>
      </c>
      <c r="CZ88" s="55">
        <f t="shared" si="45"/>
        <v>9.0984228971962615</v>
      </c>
      <c r="DA88" s="55">
        <f t="shared" si="46"/>
        <v>93.108206775700936</v>
      </c>
      <c r="DB88" s="55">
        <f t="shared" si="32"/>
        <v>101.02643107476635</v>
      </c>
      <c r="DC88" s="55">
        <f t="shared" si="47"/>
        <v>194.1346378504673</v>
      </c>
      <c r="DD88" s="55">
        <f t="shared" si="33"/>
        <v>80.280373831775705</v>
      </c>
      <c r="DE88" s="55">
        <f t="shared" si="48"/>
        <v>5.42830023364486</v>
      </c>
      <c r="DF88" s="55">
        <f t="shared" si="34"/>
        <v>7.2400700934579438</v>
      </c>
      <c r="DG88" s="55">
        <f t="shared" si="35"/>
        <v>0</v>
      </c>
      <c r="DH88" s="55">
        <f t="shared" si="49"/>
        <v>7.2400700934579438</v>
      </c>
      <c r="DI88" s="55">
        <f t="shared" si="36"/>
        <v>80.303738317757009</v>
      </c>
    </row>
    <row r="89" spans="1:113">
      <c r="A89" s="7" t="s">
        <v>491</v>
      </c>
      <c r="B89" s="3" t="s">
        <v>431</v>
      </c>
      <c r="C89" s="3" t="s">
        <v>492</v>
      </c>
      <c r="D89" s="4">
        <v>1903</v>
      </c>
      <c r="E89" s="5">
        <v>0</v>
      </c>
      <c r="F89" s="5">
        <v>0</v>
      </c>
      <c r="G89" s="5">
        <v>0</v>
      </c>
      <c r="H89" s="28">
        <v>22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66880</v>
      </c>
      <c r="Q89" s="28">
        <v>0</v>
      </c>
      <c r="R89" s="28">
        <v>61390</v>
      </c>
      <c r="S89" s="28">
        <v>0</v>
      </c>
      <c r="T89" s="25">
        <v>23</v>
      </c>
      <c r="U89" s="28">
        <v>0</v>
      </c>
      <c r="V89" s="5">
        <v>0</v>
      </c>
      <c r="W89" s="28">
        <v>73</v>
      </c>
      <c r="X89" s="28">
        <v>0</v>
      </c>
      <c r="Y89" s="28">
        <v>0</v>
      </c>
      <c r="Z89" s="28">
        <v>369</v>
      </c>
      <c r="AA89" s="28">
        <v>0</v>
      </c>
      <c r="AB89" s="5">
        <v>0</v>
      </c>
      <c r="AC89" s="5">
        <v>0</v>
      </c>
      <c r="AD89" s="5">
        <v>0</v>
      </c>
      <c r="AE89" s="28">
        <v>0</v>
      </c>
      <c r="AF89" s="5">
        <v>0</v>
      </c>
      <c r="AG89" s="5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5">
        <v>0</v>
      </c>
      <c r="AN89" s="5">
        <v>0</v>
      </c>
      <c r="AO89" s="5">
        <v>0</v>
      </c>
      <c r="AP89" s="28">
        <v>0</v>
      </c>
      <c r="AQ89" s="4">
        <v>64</v>
      </c>
      <c r="AR89" s="5">
        <v>0</v>
      </c>
      <c r="AS89" s="5">
        <v>0</v>
      </c>
      <c r="AT89" s="28">
        <v>96223</v>
      </c>
      <c r="AU89" s="28">
        <v>0</v>
      </c>
      <c r="AV89" s="28">
        <v>167460</v>
      </c>
      <c r="AW89" s="28">
        <v>5700</v>
      </c>
      <c r="AX89" s="33">
        <v>0</v>
      </c>
      <c r="AY89" s="33">
        <v>0</v>
      </c>
      <c r="AZ89" s="33">
        <v>0</v>
      </c>
      <c r="BA89" s="33">
        <v>0</v>
      </c>
      <c r="BB89" s="28">
        <v>15</v>
      </c>
      <c r="BC89" s="28">
        <v>461</v>
      </c>
      <c r="BD89" s="28">
        <v>603</v>
      </c>
      <c r="BE89" s="28">
        <v>95</v>
      </c>
      <c r="BF89" s="25">
        <v>0</v>
      </c>
      <c r="BG89" s="25">
        <v>0</v>
      </c>
      <c r="BH89" s="25">
        <v>0</v>
      </c>
      <c r="BI89" s="25">
        <v>0</v>
      </c>
      <c r="BJ89" s="25">
        <v>102</v>
      </c>
      <c r="BK89" s="28">
        <v>276</v>
      </c>
      <c r="BL89" s="28">
        <v>68</v>
      </c>
      <c r="BM89" s="28">
        <v>1235</v>
      </c>
      <c r="BN89" s="28">
        <v>2975</v>
      </c>
      <c r="BO89" s="28">
        <v>16330</v>
      </c>
      <c r="BP89" s="47">
        <v>0</v>
      </c>
      <c r="BQ89" s="28">
        <v>3981</v>
      </c>
      <c r="BR89" s="28">
        <v>5884</v>
      </c>
      <c r="BS89" s="28">
        <v>25154</v>
      </c>
      <c r="BT89" s="36">
        <v>0</v>
      </c>
      <c r="BU89" s="39">
        <v>223845</v>
      </c>
      <c r="BV89" s="39">
        <v>223845</v>
      </c>
      <c r="BW89" s="43">
        <v>0</v>
      </c>
      <c r="BX89" s="36">
        <v>0</v>
      </c>
      <c r="BY89" s="43">
        <v>0</v>
      </c>
      <c r="BZ89" s="5">
        <v>0</v>
      </c>
      <c r="CA89" s="5">
        <v>0</v>
      </c>
      <c r="CB89" s="6">
        <v>7539</v>
      </c>
      <c r="CC89" s="28">
        <v>7539</v>
      </c>
      <c r="CD89" s="36">
        <v>0</v>
      </c>
      <c r="CE89" s="36">
        <v>0</v>
      </c>
      <c r="CF89" s="36">
        <v>0</v>
      </c>
      <c r="CG89" s="43">
        <v>0</v>
      </c>
      <c r="CH89" s="47">
        <v>0</v>
      </c>
      <c r="CI89" s="55">
        <f t="shared" si="25"/>
        <v>462733</v>
      </c>
      <c r="CJ89" s="55">
        <f t="shared" si="37"/>
        <v>223845</v>
      </c>
      <c r="CK89" s="55">
        <f t="shared" si="38"/>
        <v>0</v>
      </c>
      <c r="CL89" s="55">
        <f t="shared" si="39"/>
        <v>125</v>
      </c>
      <c r="CM89" s="55">
        <f t="shared" si="40"/>
        <v>686703</v>
      </c>
      <c r="CN89" s="59">
        <f t="shared" si="41"/>
        <v>67.384735467880589</v>
      </c>
      <c r="CO89" s="59">
        <v>67.384735467880589</v>
      </c>
      <c r="CP89" s="59">
        <v>67.384735467880589</v>
      </c>
      <c r="CQ89" s="55">
        <f t="shared" si="26"/>
        <v>360.85286389910669</v>
      </c>
      <c r="CR89" s="55">
        <f t="shared" si="42"/>
        <v>686703</v>
      </c>
      <c r="CS89" s="55">
        <f t="shared" si="27"/>
        <v>360.85286389910669</v>
      </c>
      <c r="CT89" s="55">
        <f t="shared" si="28"/>
        <v>686703</v>
      </c>
      <c r="CU89" s="55">
        <f t="shared" si="29"/>
        <v>360.85286389910669</v>
      </c>
      <c r="CV89" s="55">
        <f t="shared" si="43"/>
        <v>50.56384655806621</v>
      </c>
      <c r="CW89" s="55">
        <f t="shared" si="30"/>
        <v>2.091960063058329</v>
      </c>
      <c r="CX89" s="55">
        <f t="shared" si="44"/>
        <v>32.259590120861795</v>
      </c>
      <c r="CY89" s="55">
        <f t="shared" si="31"/>
        <v>3.091960063058329</v>
      </c>
      <c r="CZ89" s="55">
        <f t="shared" si="45"/>
        <v>8.5811875985286381</v>
      </c>
      <c r="DA89" s="55">
        <f t="shared" si="46"/>
        <v>87.997898055701526</v>
      </c>
      <c r="DB89" s="55">
        <f t="shared" si="32"/>
        <v>13.218076720966895</v>
      </c>
      <c r="DC89" s="55">
        <f t="shared" si="47"/>
        <v>101.21597477666842</v>
      </c>
      <c r="DD89" s="55">
        <f t="shared" si="33"/>
        <v>117.62743037309511</v>
      </c>
      <c r="DE89" s="55">
        <f t="shared" si="48"/>
        <v>2.6563321071991592</v>
      </c>
      <c r="DF89" s="55">
        <f t="shared" si="34"/>
        <v>3.9616395165528115</v>
      </c>
      <c r="DG89" s="55">
        <f t="shared" si="35"/>
        <v>0</v>
      </c>
      <c r="DH89" s="55">
        <f t="shared" si="49"/>
        <v>3.9616395165528115</v>
      </c>
      <c r="DI89" s="55">
        <f t="shared" si="36"/>
        <v>117.62743037309511</v>
      </c>
    </row>
    <row r="90" spans="1:113">
      <c r="A90" s="7" t="s">
        <v>511</v>
      </c>
      <c r="B90" s="3" t="s">
        <v>431</v>
      </c>
      <c r="C90" s="3" t="s">
        <v>512</v>
      </c>
      <c r="D90" s="4">
        <v>3775</v>
      </c>
      <c r="E90" s="5">
        <v>0</v>
      </c>
      <c r="F90" s="5">
        <v>0</v>
      </c>
      <c r="G90" s="4">
        <v>7018</v>
      </c>
      <c r="H90" s="28">
        <v>40</v>
      </c>
      <c r="I90" s="28">
        <v>0</v>
      </c>
      <c r="J90" s="28">
        <v>1590</v>
      </c>
      <c r="K90" s="28">
        <v>0</v>
      </c>
      <c r="L90" s="28">
        <v>10220</v>
      </c>
      <c r="M90" s="28">
        <v>305120</v>
      </c>
      <c r="N90" s="28">
        <v>0</v>
      </c>
      <c r="O90" s="28">
        <v>0</v>
      </c>
      <c r="P90" s="28">
        <v>15670</v>
      </c>
      <c r="Q90" s="28">
        <v>0</v>
      </c>
      <c r="R90" s="28">
        <v>0</v>
      </c>
      <c r="S90" s="28">
        <v>0</v>
      </c>
      <c r="T90" s="24">
        <v>0</v>
      </c>
      <c r="U90" s="28">
        <v>3900</v>
      </c>
      <c r="V90" s="5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5">
        <v>0</v>
      </c>
      <c r="AC90" s="5">
        <v>0</v>
      </c>
      <c r="AD90" s="5">
        <v>0</v>
      </c>
      <c r="AE90" s="28">
        <v>0</v>
      </c>
      <c r="AF90" s="5">
        <v>0</v>
      </c>
      <c r="AG90" s="5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5">
        <v>0</v>
      </c>
      <c r="AN90" s="5">
        <v>0</v>
      </c>
      <c r="AO90" s="5">
        <v>0</v>
      </c>
      <c r="AP90" s="28">
        <v>204400</v>
      </c>
      <c r="AQ90" s="5">
        <v>0</v>
      </c>
      <c r="AR90" s="5">
        <v>0</v>
      </c>
      <c r="AS90" s="5">
        <v>0</v>
      </c>
      <c r="AT90" s="28">
        <v>394690</v>
      </c>
      <c r="AU90" s="28">
        <v>412310</v>
      </c>
      <c r="AV90" s="28">
        <v>899550</v>
      </c>
      <c r="AW90" s="28">
        <v>12350</v>
      </c>
      <c r="AX90" s="32">
        <v>0</v>
      </c>
      <c r="AY90" s="32">
        <v>0</v>
      </c>
      <c r="AZ90" s="32">
        <v>0</v>
      </c>
      <c r="BA90" s="32">
        <v>0</v>
      </c>
      <c r="BB90" s="28">
        <v>240</v>
      </c>
      <c r="BC90" s="28">
        <v>19000</v>
      </c>
      <c r="BD90" s="28">
        <v>1150</v>
      </c>
      <c r="BE90" s="28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190</v>
      </c>
      <c r="BK90" s="28">
        <v>755</v>
      </c>
      <c r="BL90" s="28">
        <v>0</v>
      </c>
      <c r="BM90" s="28">
        <v>16820</v>
      </c>
      <c r="BN90" s="28">
        <v>13590</v>
      </c>
      <c r="BO90" s="28">
        <v>216740</v>
      </c>
      <c r="BP90" s="47">
        <v>0</v>
      </c>
      <c r="BQ90" s="28">
        <v>0</v>
      </c>
      <c r="BR90" s="28">
        <v>30760</v>
      </c>
      <c r="BS90" s="28">
        <v>1671220</v>
      </c>
      <c r="BT90" s="36">
        <v>0</v>
      </c>
      <c r="BU90" s="39">
        <v>1739710</v>
      </c>
      <c r="BV90" s="39">
        <v>1739710</v>
      </c>
      <c r="BW90" s="43">
        <v>0</v>
      </c>
      <c r="BX90" s="36">
        <v>0</v>
      </c>
      <c r="BY90" s="43">
        <v>165990</v>
      </c>
      <c r="BZ90" s="5">
        <v>0</v>
      </c>
      <c r="CA90" s="5">
        <v>0</v>
      </c>
      <c r="CB90" s="6">
        <v>137120</v>
      </c>
      <c r="CC90" s="28">
        <v>137120</v>
      </c>
      <c r="CD90" s="36">
        <v>0</v>
      </c>
      <c r="CE90" s="36">
        <v>0</v>
      </c>
      <c r="CF90" s="36">
        <v>0</v>
      </c>
      <c r="CG90" s="43">
        <v>0</v>
      </c>
      <c r="CH90" s="47">
        <v>161290</v>
      </c>
      <c r="CI90" s="55">
        <f t="shared" si="25"/>
        <v>4367235</v>
      </c>
      <c r="CJ90" s="55">
        <f t="shared" si="37"/>
        <v>1739710</v>
      </c>
      <c r="CK90" s="55">
        <f t="shared" si="38"/>
        <v>0</v>
      </c>
      <c r="CL90" s="55">
        <f t="shared" si="39"/>
        <v>190</v>
      </c>
      <c r="CM90" s="55">
        <f t="shared" si="40"/>
        <v>6107135</v>
      </c>
      <c r="CN90" s="59">
        <f t="shared" si="41"/>
        <v>71.510372703403476</v>
      </c>
      <c r="CO90" s="59">
        <v>71.510372703403476</v>
      </c>
      <c r="CP90" s="59">
        <v>71.510372703403476</v>
      </c>
      <c r="CQ90" s="55">
        <f t="shared" si="26"/>
        <v>1617.7841059602649</v>
      </c>
      <c r="CR90" s="55">
        <f t="shared" si="42"/>
        <v>6273125</v>
      </c>
      <c r="CS90" s="55">
        <f t="shared" si="27"/>
        <v>1661.7549668874171</v>
      </c>
      <c r="CT90" s="55">
        <f t="shared" si="28"/>
        <v>6434415</v>
      </c>
      <c r="CU90" s="55">
        <f t="shared" si="29"/>
        <v>1704.4807947019867</v>
      </c>
      <c r="CV90" s="55">
        <f t="shared" si="43"/>
        <v>107.26092715231788</v>
      </c>
      <c r="CW90" s="55">
        <f t="shared" si="30"/>
        <v>80.826490066225162</v>
      </c>
      <c r="CX90" s="55">
        <f t="shared" si="44"/>
        <v>109.22119205298013</v>
      </c>
      <c r="CY90" s="55">
        <f t="shared" si="31"/>
        <v>8.1483443708609276</v>
      </c>
      <c r="CZ90" s="55">
        <f t="shared" si="45"/>
        <v>57.414569536423841</v>
      </c>
      <c r="DA90" s="55">
        <f t="shared" si="46"/>
        <v>238.29139072847681</v>
      </c>
      <c r="DB90" s="55">
        <f t="shared" si="32"/>
        <v>442.70728476821193</v>
      </c>
      <c r="DC90" s="55">
        <f t="shared" si="47"/>
        <v>680.99867549668875</v>
      </c>
      <c r="DD90" s="55">
        <f t="shared" si="33"/>
        <v>460.85033112582784</v>
      </c>
      <c r="DE90" s="55">
        <f t="shared" si="48"/>
        <v>13.152317880794701</v>
      </c>
      <c r="DF90" s="55">
        <f t="shared" si="34"/>
        <v>36.323178807947016</v>
      </c>
      <c r="DG90" s="55">
        <f t="shared" si="35"/>
        <v>0</v>
      </c>
      <c r="DH90" s="55">
        <f t="shared" si="49"/>
        <v>36.323178807947016</v>
      </c>
      <c r="DI90" s="55">
        <f t="shared" si="36"/>
        <v>460.85033112582784</v>
      </c>
    </row>
    <row r="91" spans="1:113">
      <c r="A91" s="7" t="s">
        <v>495</v>
      </c>
      <c r="B91" s="3" t="s">
        <v>431</v>
      </c>
      <c r="C91" s="3" t="s">
        <v>496</v>
      </c>
      <c r="D91" s="4">
        <v>1935</v>
      </c>
      <c r="E91" s="5">
        <v>0</v>
      </c>
      <c r="F91" s="5">
        <v>0</v>
      </c>
      <c r="G91" s="5">
        <v>0</v>
      </c>
      <c r="H91" s="28">
        <v>30</v>
      </c>
      <c r="I91" s="28">
        <v>0</v>
      </c>
      <c r="J91" s="28">
        <v>0</v>
      </c>
      <c r="K91" s="28">
        <v>0</v>
      </c>
      <c r="L91" s="28">
        <v>3535</v>
      </c>
      <c r="M91" s="28">
        <v>37530</v>
      </c>
      <c r="N91" s="28">
        <v>0</v>
      </c>
      <c r="O91" s="28">
        <v>8813</v>
      </c>
      <c r="P91" s="28">
        <v>0</v>
      </c>
      <c r="Q91" s="28">
        <v>0</v>
      </c>
      <c r="R91" s="28">
        <v>55200</v>
      </c>
      <c r="S91" s="28">
        <v>0</v>
      </c>
      <c r="T91" s="24">
        <v>0</v>
      </c>
      <c r="U91" s="28">
        <v>1587</v>
      </c>
      <c r="V91" s="5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5">
        <v>0</v>
      </c>
      <c r="AC91" s="5">
        <v>0</v>
      </c>
      <c r="AD91" s="5">
        <v>0</v>
      </c>
      <c r="AE91" s="28">
        <v>0</v>
      </c>
      <c r="AF91" s="5">
        <v>0</v>
      </c>
      <c r="AG91" s="5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5">
        <v>0</v>
      </c>
      <c r="AN91" s="5">
        <v>0</v>
      </c>
      <c r="AO91" s="5">
        <v>0</v>
      </c>
      <c r="AP91" s="28">
        <v>24433</v>
      </c>
      <c r="AQ91" s="5">
        <v>0</v>
      </c>
      <c r="AR91" s="5">
        <v>0</v>
      </c>
      <c r="AS91" s="5">
        <v>0</v>
      </c>
      <c r="AT91" s="28">
        <v>74712</v>
      </c>
      <c r="AU91" s="28">
        <v>0</v>
      </c>
      <c r="AV91" s="28">
        <v>180280</v>
      </c>
      <c r="AW91" s="28">
        <v>10480</v>
      </c>
      <c r="AX91" s="32">
        <v>0</v>
      </c>
      <c r="AY91" s="32">
        <v>0</v>
      </c>
      <c r="AZ91" s="32">
        <v>0</v>
      </c>
      <c r="BA91" s="32">
        <v>0</v>
      </c>
      <c r="BB91" s="28">
        <v>21</v>
      </c>
      <c r="BC91" s="28">
        <v>2865</v>
      </c>
      <c r="BD91" s="28">
        <v>928</v>
      </c>
      <c r="BE91" s="28">
        <v>226</v>
      </c>
      <c r="BF91" s="24">
        <v>625</v>
      </c>
      <c r="BG91" s="24">
        <v>0</v>
      </c>
      <c r="BH91" s="24">
        <v>0</v>
      </c>
      <c r="BI91" s="24">
        <v>0</v>
      </c>
      <c r="BJ91" s="24">
        <v>334</v>
      </c>
      <c r="BK91" s="28">
        <v>460</v>
      </c>
      <c r="BL91" s="28">
        <v>0</v>
      </c>
      <c r="BM91" s="28">
        <v>4124</v>
      </c>
      <c r="BN91" s="28">
        <v>8468</v>
      </c>
      <c r="BO91" s="28">
        <v>22428</v>
      </c>
      <c r="BP91" s="47">
        <v>0</v>
      </c>
      <c r="BQ91" s="28">
        <v>0</v>
      </c>
      <c r="BR91" s="28">
        <v>9540</v>
      </c>
      <c r="BS91" s="28">
        <v>74698</v>
      </c>
      <c r="BT91" s="36">
        <v>0</v>
      </c>
      <c r="BU91" s="39">
        <v>174110</v>
      </c>
      <c r="BV91" s="39">
        <v>174110</v>
      </c>
      <c r="BW91" s="43">
        <v>0</v>
      </c>
      <c r="BX91" s="36">
        <v>0</v>
      </c>
      <c r="BY91" s="43">
        <v>30820</v>
      </c>
      <c r="BZ91" s="5">
        <v>0</v>
      </c>
      <c r="CA91" s="5">
        <v>0</v>
      </c>
      <c r="CB91" s="6">
        <v>36320</v>
      </c>
      <c r="CC91" s="28">
        <v>0</v>
      </c>
      <c r="CD91" s="36">
        <v>36320</v>
      </c>
      <c r="CE91" s="36">
        <v>0</v>
      </c>
      <c r="CF91" s="36">
        <v>0</v>
      </c>
      <c r="CG91" s="43">
        <v>0</v>
      </c>
      <c r="CH91" s="47">
        <v>0</v>
      </c>
      <c r="CI91" s="55">
        <f t="shared" si="25"/>
        <v>520358</v>
      </c>
      <c r="CJ91" s="55">
        <f t="shared" si="37"/>
        <v>174110</v>
      </c>
      <c r="CK91" s="55">
        <f t="shared" si="38"/>
        <v>36320</v>
      </c>
      <c r="CL91" s="55">
        <f t="shared" si="39"/>
        <v>959</v>
      </c>
      <c r="CM91" s="55">
        <f t="shared" si="40"/>
        <v>731747</v>
      </c>
      <c r="CN91" s="59">
        <f t="shared" si="41"/>
        <v>71.111736706812607</v>
      </c>
      <c r="CO91" s="59">
        <v>71.111736706812607</v>
      </c>
      <c r="CP91" s="59">
        <v>71.111736706812607</v>
      </c>
      <c r="CQ91" s="55">
        <f t="shared" si="26"/>
        <v>378.16382428940568</v>
      </c>
      <c r="CR91" s="55">
        <f t="shared" si="42"/>
        <v>762567</v>
      </c>
      <c r="CS91" s="55">
        <f t="shared" si="27"/>
        <v>394.09147286821707</v>
      </c>
      <c r="CT91" s="55">
        <f t="shared" si="28"/>
        <v>762567</v>
      </c>
      <c r="CU91" s="55">
        <f t="shared" si="29"/>
        <v>394.09147286821707</v>
      </c>
      <c r="CV91" s="55">
        <f t="shared" si="43"/>
        <v>40.437726098191213</v>
      </c>
      <c r="CW91" s="55">
        <f t="shared" si="30"/>
        <v>19.395348837209301</v>
      </c>
      <c r="CX91" s="55">
        <f t="shared" si="44"/>
        <v>28.527131782945737</v>
      </c>
      <c r="CY91" s="55">
        <f t="shared" si="31"/>
        <v>9.4847545219638238</v>
      </c>
      <c r="CZ91" s="55">
        <f t="shared" si="45"/>
        <v>11.590697674418605</v>
      </c>
      <c r="DA91" s="55">
        <f t="shared" si="46"/>
        <v>93.167958656330754</v>
      </c>
      <c r="DB91" s="55">
        <f t="shared" si="32"/>
        <v>38.603617571059431</v>
      </c>
      <c r="DC91" s="55">
        <f t="shared" si="47"/>
        <v>131.7715762273902</v>
      </c>
      <c r="DD91" s="55">
        <f t="shared" si="33"/>
        <v>89.979328165374682</v>
      </c>
      <c r="DE91" s="55">
        <f t="shared" si="48"/>
        <v>7.9989664082687337</v>
      </c>
      <c r="DF91" s="55">
        <f t="shared" si="34"/>
        <v>0</v>
      </c>
      <c r="DG91" s="55">
        <f t="shared" si="35"/>
        <v>18.770025839793281</v>
      </c>
      <c r="DH91" s="55">
        <f t="shared" si="49"/>
        <v>18.770025839793281</v>
      </c>
      <c r="DI91" s="55">
        <f t="shared" si="36"/>
        <v>108.74935400516796</v>
      </c>
    </row>
    <row r="92" spans="1:113">
      <c r="A92" s="7" t="s">
        <v>463</v>
      </c>
      <c r="B92" s="3" t="s">
        <v>431</v>
      </c>
      <c r="C92" s="3" t="s">
        <v>464</v>
      </c>
      <c r="D92" s="4">
        <v>34977</v>
      </c>
      <c r="E92" s="5">
        <v>0</v>
      </c>
      <c r="F92" s="4">
        <v>4260</v>
      </c>
      <c r="G92" s="5">
        <v>0</v>
      </c>
      <c r="H92" s="28">
        <v>1210</v>
      </c>
      <c r="I92" s="28">
        <v>0</v>
      </c>
      <c r="J92" s="28">
        <v>2230</v>
      </c>
      <c r="K92" s="28">
        <v>0</v>
      </c>
      <c r="L92" s="28">
        <v>536340</v>
      </c>
      <c r="M92" s="28">
        <v>1141100</v>
      </c>
      <c r="N92" s="28">
        <v>4040</v>
      </c>
      <c r="O92" s="28">
        <v>31020</v>
      </c>
      <c r="P92" s="28">
        <v>870070</v>
      </c>
      <c r="Q92" s="28">
        <v>0</v>
      </c>
      <c r="R92" s="28">
        <v>0</v>
      </c>
      <c r="S92" s="28">
        <v>0</v>
      </c>
      <c r="T92" s="24">
        <v>0</v>
      </c>
      <c r="U92" s="28">
        <v>0</v>
      </c>
      <c r="V92" s="5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5">
        <v>0</v>
      </c>
      <c r="AC92" s="5">
        <v>0</v>
      </c>
      <c r="AD92" s="5">
        <v>0</v>
      </c>
      <c r="AE92" s="28">
        <v>0</v>
      </c>
      <c r="AF92" s="5">
        <v>0</v>
      </c>
      <c r="AG92" s="5">
        <v>0</v>
      </c>
      <c r="AH92" s="28">
        <v>0</v>
      </c>
      <c r="AI92" s="28">
        <v>0</v>
      </c>
      <c r="AJ92" s="28">
        <v>39820</v>
      </c>
      <c r="AK92" s="28">
        <v>0</v>
      </c>
      <c r="AL92" s="28">
        <v>0</v>
      </c>
      <c r="AM92" s="5">
        <v>0</v>
      </c>
      <c r="AN92" s="4">
        <v>330</v>
      </c>
      <c r="AO92" s="5">
        <v>0</v>
      </c>
      <c r="AP92" s="28">
        <v>341300</v>
      </c>
      <c r="AQ92" s="5">
        <v>0</v>
      </c>
      <c r="AR92" s="5">
        <v>0</v>
      </c>
      <c r="AS92" s="5">
        <v>0</v>
      </c>
      <c r="AT92" s="28">
        <v>2282850</v>
      </c>
      <c r="AU92" s="28">
        <v>1032590</v>
      </c>
      <c r="AV92" s="28">
        <v>3376590</v>
      </c>
      <c r="AW92" s="28">
        <v>63190</v>
      </c>
      <c r="AX92" s="32">
        <v>0</v>
      </c>
      <c r="AY92" s="32">
        <v>0</v>
      </c>
      <c r="AZ92" s="32">
        <v>0</v>
      </c>
      <c r="BA92" s="32">
        <v>0</v>
      </c>
      <c r="BB92" s="28">
        <v>1500</v>
      </c>
      <c r="BC92" s="28">
        <v>33540</v>
      </c>
      <c r="BD92" s="28">
        <v>7710</v>
      </c>
      <c r="BE92" s="28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3410</v>
      </c>
      <c r="BK92" s="28">
        <v>11915</v>
      </c>
      <c r="BL92" s="28">
        <v>0</v>
      </c>
      <c r="BM92" s="28">
        <v>55770</v>
      </c>
      <c r="BN92" s="28">
        <v>64880</v>
      </c>
      <c r="BO92" s="28">
        <v>474900</v>
      </c>
      <c r="BP92" s="47">
        <v>0</v>
      </c>
      <c r="BQ92" s="28">
        <v>0</v>
      </c>
      <c r="BR92" s="28">
        <v>157100</v>
      </c>
      <c r="BS92" s="28">
        <v>2254130</v>
      </c>
      <c r="BT92" s="37">
        <v>12960</v>
      </c>
      <c r="BU92" s="39">
        <v>5581880</v>
      </c>
      <c r="BV92" s="39">
        <v>5581880</v>
      </c>
      <c r="BW92" s="43">
        <v>0</v>
      </c>
      <c r="BX92" s="37">
        <v>0</v>
      </c>
      <c r="BY92" s="43">
        <v>604240</v>
      </c>
      <c r="BZ92" s="5">
        <v>0</v>
      </c>
      <c r="CA92" s="5">
        <v>0</v>
      </c>
      <c r="CB92" s="6">
        <v>407340</v>
      </c>
      <c r="CC92" s="28">
        <v>407340</v>
      </c>
      <c r="CD92" s="37">
        <v>0</v>
      </c>
      <c r="CE92" s="37">
        <v>0</v>
      </c>
      <c r="CF92" s="37">
        <v>0</v>
      </c>
      <c r="CG92" s="43">
        <v>0</v>
      </c>
      <c r="CH92" s="47">
        <v>0</v>
      </c>
      <c r="CI92" s="55">
        <f t="shared" si="25"/>
        <v>13191135</v>
      </c>
      <c r="CJ92" s="55">
        <f t="shared" si="37"/>
        <v>5581880</v>
      </c>
      <c r="CK92" s="55">
        <f t="shared" si="38"/>
        <v>12960</v>
      </c>
      <c r="CL92" s="55">
        <f t="shared" si="39"/>
        <v>3410</v>
      </c>
      <c r="CM92" s="55">
        <f t="shared" si="40"/>
        <v>18789385</v>
      </c>
      <c r="CN92" s="59">
        <f t="shared" si="41"/>
        <v>70.205251528988313</v>
      </c>
      <c r="CO92" s="59">
        <v>70.205251528988313</v>
      </c>
      <c r="CP92" s="59">
        <v>70.205251528988313</v>
      </c>
      <c r="CQ92" s="55">
        <f t="shared" si="26"/>
        <v>537.19258369785859</v>
      </c>
      <c r="CR92" s="55">
        <f t="shared" si="42"/>
        <v>19393625</v>
      </c>
      <c r="CS92" s="55">
        <f t="shared" si="27"/>
        <v>554.46793607227607</v>
      </c>
      <c r="CT92" s="55">
        <f t="shared" si="28"/>
        <v>19393625</v>
      </c>
      <c r="CU92" s="55">
        <f t="shared" si="29"/>
        <v>554.46793607227607</v>
      </c>
      <c r="CV92" s="55">
        <f t="shared" si="43"/>
        <v>80.601252251479551</v>
      </c>
      <c r="CW92" s="55">
        <f t="shared" si="30"/>
        <v>32.62429596592046</v>
      </c>
      <c r="CX92" s="55">
        <f t="shared" si="44"/>
        <v>29.52197158132487</v>
      </c>
      <c r="CY92" s="55">
        <f t="shared" si="31"/>
        <v>5.3783915144237646</v>
      </c>
      <c r="CZ92" s="55">
        <f t="shared" si="45"/>
        <v>13.692998255996798</v>
      </c>
      <c r="DA92" s="55">
        <f t="shared" si="46"/>
        <v>96.537438888412382</v>
      </c>
      <c r="DB92" s="55">
        <f t="shared" si="32"/>
        <v>64.446064556708691</v>
      </c>
      <c r="DC92" s="55">
        <f t="shared" si="47"/>
        <v>160.98350344512107</v>
      </c>
      <c r="DD92" s="55">
        <f t="shared" si="33"/>
        <v>159.58715727478057</v>
      </c>
      <c r="DE92" s="55">
        <f t="shared" si="48"/>
        <v>4.4512107956657232</v>
      </c>
      <c r="DF92" s="55">
        <f t="shared" si="34"/>
        <v>11.645938759756412</v>
      </c>
      <c r="DG92" s="55">
        <f t="shared" si="35"/>
        <v>0</v>
      </c>
      <c r="DH92" s="55">
        <f t="shared" si="49"/>
        <v>11.645938759756412</v>
      </c>
      <c r="DI92" s="55">
        <f t="shared" si="36"/>
        <v>159.95768647968666</v>
      </c>
    </row>
    <row r="93" spans="1:113">
      <c r="A93" s="7" t="s">
        <v>435</v>
      </c>
      <c r="B93" s="3" t="s">
        <v>431</v>
      </c>
      <c r="C93" s="3" t="s">
        <v>436</v>
      </c>
      <c r="D93" s="4">
        <v>6875</v>
      </c>
      <c r="E93" s="5">
        <v>0</v>
      </c>
      <c r="F93" s="5">
        <v>0</v>
      </c>
      <c r="G93" s="5">
        <v>0</v>
      </c>
      <c r="H93" s="28">
        <v>160</v>
      </c>
      <c r="I93" s="28">
        <v>0</v>
      </c>
      <c r="J93" s="28">
        <v>0</v>
      </c>
      <c r="K93" s="28">
        <v>0</v>
      </c>
      <c r="L93" s="28">
        <v>0</v>
      </c>
      <c r="M93" s="28">
        <v>23930</v>
      </c>
      <c r="N93" s="28">
        <v>0</v>
      </c>
      <c r="O93" s="28">
        <v>0</v>
      </c>
      <c r="P93" s="28">
        <v>199470</v>
      </c>
      <c r="Q93" s="28">
        <v>0</v>
      </c>
      <c r="R93" s="28">
        <v>220575</v>
      </c>
      <c r="S93" s="28">
        <v>0</v>
      </c>
      <c r="T93" s="25">
        <v>238</v>
      </c>
      <c r="U93" s="28">
        <v>0</v>
      </c>
      <c r="V93" s="4">
        <v>2000</v>
      </c>
      <c r="W93" s="28">
        <v>288</v>
      </c>
      <c r="X93" s="28">
        <v>0</v>
      </c>
      <c r="Y93" s="28">
        <v>0</v>
      </c>
      <c r="Z93" s="28">
        <v>0</v>
      </c>
      <c r="AA93" s="28">
        <v>0</v>
      </c>
      <c r="AB93" s="5">
        <v>0</v>
      </c>
      <c r="AC93" s="5">
        <v>0</v>
      </c>
      <c r="AD93" s="5">
        <v>0</v>
      </c>
      <c r="AE93" s="28">
        <v>0</v>
      </c>
      <c r="AF93" s="5">
        <v>0</v>
      </c>
      <c r="AG93" s="5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5">
        <v>0</v>
      </c>
      <c r="AN93" s="5">
        <v>0</v>
      </c>
      <c r="AO93" s="5">
        <v>0</v>
      </c>
      <c r="AP93" s="28">
        <v>136950</v>
      </c>
      <c r="AQ93" s="5">
        <v>0</v>
      </c>
      <c r="AR93" s="5">
        <v>0</v>
      </c>
      <c r="AS93" s="5">
        <v>0</v>
      </c>
      <c r="AT93" s="28">
        <v>326345</v>
      </c>
      <c r="AU93" s="28">
        <v>0</v>
      </c>
      <c r="AV93" s="28">
        <v>575620</v>
      </c>
      <c r="AW93" s="28">
        <v>21450</v>
      </c>
      <c r="AX93" s="33">
        <v>0</v>
      </c>
      <c r="AY93" s="33">
        <v>0</v>
      </c>
      <c r="AZ93" s="33">
        <v>0</v>
      </c>
      <c r="BA93" s="33">
        <v>0</v>
      </c>
      <c r="BB93" s="28">
        <v>530</v>
      </c>
      <c r="BC93" s="28">
        <v>16880</v>
      </c>
      <c r="BD93" s="28">
        <v>2050</v>
      </c>
      <c r="BE93" s="28">
        <v>1270</v>
      </c>
      <c r="BF93" s="25">
        <v>3728</v>
      </c>
      <c r="BG93" s="25">
        <v>0</v>
      </c>
      <c r="BH93" s="25">
        <v>0</v>
      </c>
      <c r="BI93" s="25">
        <v>0</v>
      </c>
      <c r="BJ93" s="25">
        <v>331</v>
      </c>
      <c r="BK93" s="28">
        <v>540</v>
      </c>
      <c r="BL93" s="28">
        <v>66</v>
      </c>
      <c r="BM93" s="28">
        <v>15770</v>
      </c>
      <c r="BN93" s="28">
        <v>10990</v>
      </c>
      <c r="BO93" s="28">
        <v>129220</v>
      </c>
      <c r="BP93" s="47">
        <v>0</v>
      </c>
      <c r="BQ93" s="28">
        <v>110</v>
      </c>
      <c r="BR93" s="28">
        <v>11780</v>
      </c>
      <c r="BS93" s="28">
        <v>193960</v>
      </c>
      <c r="BT93" s="36">
        <v>0</v>
      </c>
      <c r="BU93" s="39">
        <v>771470</v>
      </c>
      <c r="BV93" s="39">
        <v>771470</v>
      </c>
      <c r="BW93" s="43">
        <v>0</v>
      </c>
      <c r="BX93" s="36">
        <v>0</v>
      </c>
      <c r="BY93" s="43">
        <v>35240</v>
      </c>
      <c r="BZ93" s="5">
        <v>0</v>
      </c>
      <c r="CA93" s="5">
        <v>0</v>
      </c>
      <c r="CB93" s="6">
        <v>107170</v>
      </c>
      <c r="CC93" s="28">
        <v>107170</v>
      </c>
      <c r="CD93" s="36">
        <v>0</v>
      </c>
      <c r="CE93" s="36">
        <v>1360</v>
      </c>
      <c r="CF93" s="36">
        <v>0</v>
      </c>
      <c r="CG93" s="43">
        <v>0</v>
      </c>
      <c r="CH93" s="47">
        <v>0</v>
      </c>
      <c r="CI93" s="55">
        <f t="shared" si="25"/>
        <v>1995124</v>
      </c>
      <c r="CJ93" s="55">
        <f t="shared" si="37"/>
        <v>771470</v>
      </c>
      <c r="CK93" s="55">
        <f t="shared" si="38"/>
        <v>1360</v>
      </c>
      <c r="CL93" s="55">
        <f t="shared" si="39"/>
        <v>4297</v>
      </c>
      <c r="CM93" s="55">
        <f t="shared" si="40"/>
        <v>2772251</v>
      </c>
      <c r="CN93" s="59">
        <f t="shared" si="41"/>
        <v>71.967653722552541</v>
      </c>
      <c r="CO93" s="59">
        <v>71.967653722552541</v>
      </c>
      <c r="CP93" s="59">
        <v>71.967653722552541</v>
      </c>
      <c r="CQ93" s="55">
        <f t="shared" si="26"/>
        <v>403.23650909090907</v>
      </c>
      <c r="CR93" s="55">
        <f t="shared" si="42"/>
        <v>2807491</v>
      </c>
      <c r="CS93" s="55">
        <f t="shared" si="27"/>
        <v>408.36232727272727</v>
      </c>
      <c r="CT93" s="55">
        <f t="shared" si="28"/>
        <v>2807491</v>
      </c>
      <c r="CU93" s="55">
        <f t="shared" si="29"/>
        <v>408.36232727272727</v>
      </c>
      <c r="CV93" s="55">
        <f t="shared" si="43"/>
        <v>47.468363636363634</v>
      </c>
      <c r="CW93" s="55">
        <f t="shared" si="30"/>
        <v>3.4967272727272727</v>
      </c>
      <c r="CX93" s="55">
        <f t="shared" si="44"/>
        <v>32.083636363636366</v>
      </c>
      <c r="CY93" s="55">
        <f t="shared" si="31"/>
        <v>1.7134545454545456</v>
      </c>
      <c r="CZ93" s="55">
        <f t="shared" si="45"/>
        <v>18.795636363636362</v>
      </c>
      <c r="DA93" s="55">
        <f t="shared" si="46"/>
        <v>83.726545454545459</v>
      </c>
      <c r="DB93" s="55">
        <f t="shared" si="32"/>
        <v>28.212363636363637</v>
      </c>
      <c r="DC93" s="55">
        <f t="shared" si="47"/>
        <v>111.93890909090909</v>
      </c>
      <c r="DD93" s="55">
        <f t="shared" si="33"/>
        <v>112.21381818181818</v>
      </c>
      <c r="DE93" s="55">
        <f t="shared" si="48"/>
        <v>6.4247272727272726</v>
      </c>
      <c r="DF93" s="55">
        <f t="shared" si="34"/>
        <v>15.588363636363637</v>
      </c>
      <c r="DG93" s="55">
        <f t="shared" si="35"/>
        <v>0</v>
      </c>
      <c r="DH93" s="55">
        <f t="shared" si="49"/>
        <v>15.588363636363637</v>
      </c>
      <c r="DI93" s="55">
        <f t="shared" si="36"/>
        <v>112.41163636363636</v>
      </c>
    </row>
    <row r="94" spans="1:113">
      <c r="A94" s="7" t="s">
        <v>467</v>
      </c>
      <c r="B94" s="3" t="s">
        <v>431</v>
      </c>
      <c r="C94" s="3" t="s">
        <v>468</v>
      </c>
      <c r="D94" s="4">
        <v>3311</v>
      </c>
      <c r="E94" s="5">
        <v>0</v>
      </c>
      <c r="F94" s="5">
        <v>0</v>
      </c>
      <c r="G94" s="5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16610</v>
      </c>
      <c r="N94" s="27">
        <v>0</v>
      </c>
      <c r="O94" s="27">
        <v>0</v>
      </c>
      <c r="P94" s="27">
        <v>110395</v>
      </c>
      <c r="Q94" s="27">
        <v>0</v>
      </c>
      <c r="R94" s="27">
        <v>94150</v>
      </c>
      <c r="S94" s="27">
        <v>0</v>
      </c>
      <c r="T94" s="25">
        <v>124</v>
      </c>
      <c r="U94" s="27">
        <v>0</v>
      </c>
      <c r="V94" s="5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5">
        <v>0</v>
      </c>
      <c r="AC94" s="5">
        <v>0</v>
      </c>
      <c r="AD94" s="5">
        <v>0</v>
      </c>
      <c r="AE94" s="27">
        <v>0</v>
      </c>
      <c r="AF94" s="5">
        <v>0</v>
      </c>
      <c r="AG94" s="5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5">
        <v>0</v>
      </c>
      <c r="AN94" s="5">
        <v>0</v>
      </c>
      <c r="AO94" s="5">
        <v>0</v>
      </c>
      <c r="AP94" s="27">
        <v>0</v>
      </c>
      <c r="AQ94" s="5">
        <v>0</v>
      </c>
      <c r="AR94" s="5">
        <v>0</v>
      </c>
      <c r="AS94" s="5">
        <v>0</v>
      </c>
      <c r="AT94" s="27">
        <v>189690</v>
      </c>
      <c r="AU94" s="27">
        <v>0</v>
      </c>
      <c r="AV94" s="27">
        <v>276600</v>
      </c>
      <c r="AW94" s="27">
        <v>9280</v>
      </c>
      <c r="AX94" s="33">
        <v>0</v>
      </c>
      <c r="AY94" s="33">
        <v>0</v>
      </c>
      <c r="AZ94" s="33">
        <v>0</v>
      </c>
      <c r="BA94" s="33">
        <v>0</v>
      </c>
      <c r="BB94" s="27">
        <v>260</v>
      </c>
      <c r="BC94" s="27">
        <v>3940</v>
      </c>
      <c r="BD94" s="27">
        <v>900</v>
      </c>
      <c r="BE94" s="27">
        <v>0</v>
      </c>
      <c r="BF94" s="25">
        <v>1220</v>
      </c>
      <c r="BG94" s="25">
        <v>0</v>
      </c>
      <c r="BH94" s="25">
        <v>0</v>
      </c>
      <c r="BI94" s="25">
        <v>0</v>
      </c>
      <c r="BJ94" s="25">
        <v>239</v>
      </c>
      <c r="BK94" s="27">
        <v>1500</v>
      </c>
      <c r="BL94" s="27">
        <v>642</v>
      </c>
      <c r="BM94" s="27">
        <v>7550</v>
      </c>
      <c r="BN94" s="27">
        <v>9720</v>
      </c>
      <c r="BO94" s="27">
        <v>43430</v>
      </c>
      <c r="BP94" s="47">
        <v>0</v>
      </c>
      <c r="BQ94" s="27">
        <v>0</v>
      </c>
      <c r="BR94" s="27">
        <v>21800</v>
      </c>
      <c r="BS94" s="27">
        <v>83960</v>
      </c>
      <c r="BT94" s="36">
        <v>0</v>
      </c>
      <c r="BU94" s="39">
        <v>360605</v>
      </c>
      <c r="BV94" s="39">
        <v>360605</v>
      </c>
      <c r="BW94" s="43">
        <v>0</v>
      </c>
      <c r="BX94" s="36">
        <v>0</v>
      </c>
      <c r="BY94" s="43">
        <v>75550</v>
      </c>
      <c r="BZ94" s="5">
        <v>0</v>
      </c>
      <c r="CA94" s="5">
        <v>0</v>
      </c>
      <c r="CB94" s="6">
        <v>45920</v>
      </c>
      <c r="CC94" s="27">
        <v>45920</v>
      </c>
      <c r="CD94" s="36">
        <v>0</v>
      </c>
      <c r="CE94" s="36">
        <v>0</v>
      </c>
      <c r="CF94" s="36">
        <v>0</v>
      </c>
      <c r="CG94" s="43">
        <v>0</v>
      </c>
      <c r="CH94" s="47">
        <v>0</v>
      </c>
      <c r="CI94" s="55">
        <f t="shared" si="25"/>
        <v>916347</v>
      </c>
      <c r="CJ94" s="55">
        <f t="shared" si="37"/>
        <v>360605</v>
      </c>
      <c r="CK94" s="55">
        <f t="shared" si="38"/>
        <v>0</v>
      </c>
      <c r="CL94" s="55">
        <f t="shared" si="39"/>
        <v>1583</v>
      </c>
      <c r="CM94" s="55">
        <f t="shared" si="40"/>
        <v>1278535</v>
      </c>
      <c r="CN94" s="59">
        <f t="shared" si="41"/>
        <v>71.671639806497282</v>
      </c>
      <c r="CO94" s="59">
        <v>71.671639806497282</v>
      </c>
      <c r="CP94" s="59">
        <v>71.671639806497282</v>
      </c>
      <c r="CQ94" s="55">
        <f t="shared" si="26"/>
        <v>386.14768951978255</v>
      </c>
      <c r="CR94" s="55">
        <f t="shared" si="42"/>
        <v>1354085</v>
      </c>
      <c r="CS94" s="55">
        <f t="shared" si="27"/>
        <v>408.96556931440654</v>
      </c>
      <c r="CT94" s="55">
        <f t="shared" si="28"/>
        <v>1354085</v>
      </c>
      <c r="CU94" s="55">
        <f t="shared" si="29"/>
        <v>408.96556931440654</v>
      </c>
      <c r="CV94" s="55">
        <f t="shared" si="43"/>
        <v>57.290848686197521</v>
      </c>
      <c r="CW94" s="55">
        <f t="shared" si="30"/>
        <v>5.0166112956810629</v>
      </c>
      <c r="CX94" s="55">
        <f t="shared" si="44"/>
        <v>28.43551797040169</v>
      </c>
      <c r="CY94" s="55">
        <f t="shared" si="31"/>
        <v>6.5841135608577472</v>
      </c>
      <c r="CZ94" s="55">
        <f t="shared" si="45"/>
        <v>13.116883116883116</v>
      </c>
      <c r="DA94" s="55">
        <f t="shared" si="46"/>
        <v>83.539716097855631</v>
      </c>
      <c r="DB94" s="55">
        <f t="shared" si="32"/>
        <v>25.357897916037452</v>
      </c>
      <c r="DC94" s="55">
        <f t="shared" si="47"/>
        <v>108.89761401389308</v>
      </c>
      <c r="DD94" s="55">
        <f t="shared" si="33"/>
        <v>108.91120507399577</v>
      </c>
      <c r="DE94" s="55">
        <f t="shared" si="48"/>
        <v>6.4844457867713681</v>
      </c>
      <c r="DF94" s="55">
        <f t="shared" si="34"/>
        <v>13.868921775898521</v>
      </c>
      <c r="DG94" s="55">
        <f t="shared" si="35"/>
        <v>0</v>
      </c>
      <c r="DH94" s="55">
        <f t="shared" si="49"/>
        <v>13.868921775898521</v>
      </c>
      <c r="DI94" s="55">
        <f t="shared" si="36"/>
        <v>108.91120507399577</v>
      </c>
    </row>
    <row r="95" spans="1:113">
      <c r="A95" s="7" t="s">
        <v>455</v>
      </c>
      <c r="B95" s="3" t="s">
        <v>431</v>
      </c>
      <c r="C95" s="3" t="s">
        <v>456</v>
      </c>
      <c r="D95" s="4">
        <v>693</v>
      </c>
      <c r="E95" s="5">
        <v>0</v>
      </c>
      <c r="F95" s="5">
        <v>0</v>
      </c>
      <c r="G95" s="5">
        <v>0</v>
      </c>
      <c r="H95" s="27">
        <v>0</v>
      </c>
      <c r="I95" s="27">
        <v>0</v>
      </c>
      <c r="J95" s="27">
        <v>56</v>
      </c>
      <c r="K95" s="27">
        <v>0</v>
      </c>
      <c r="L95" s="27">
        <v>822</v>
      </c>
      <c r="M95" s="27">
        <v>11475</v>
      </c>
      <c r="N95" s="27">
        <v>0</v>
      </c>
      <c r="O95" s="27">
        <v>0</v>
      </c>
      <c r="P95" s="27">
        <v>0</v>
      </c>
      <c r="Q95" s="27">
        <v>0</v>
      </c>
      <c r="R95" s="27">
        <v>20319</v>
      </c>
      <c r="S95" s="27">
        <v>0</v>
      </c>
      <c r="T95" s="24">
        <v>0</v>
      </c>
      <c r="U95" s="27">
        <v>0</v>
      </c>
      <c r="V95" s="5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5">
        <v>0</v>
      </c>
      <c r="AC95" s="5">
        <v>0</v>
      </c>
      <c r="AD95" s="5">
        <v>0</v>
      </c>
      <c r="AE95" s="27">
        <v>0</v>
      </c>
      <c r="AF95" s="5">
        <v>0</v>
      </c>
      <c r="AG95" s="5">
        <v>0</v>
      </c>
      <c r="AH95" s="27">
        <v>0</v>
      </c>
      <c r="AI95" s="27">
        <v>3194</v>
      </c>
      <c r="AJ95" s="27">
        <v>0</v>
      </c>
      <c r="AK95" s="27">
        <v>0</v>
      </c>
      <c r="AL95" s="27">
        <v>0</v>
      </c>
      <c r="AM95" s="5">
        <v>0</v>
      </c>
      <c r="AN95" s="5">
        <v>0</v>
      </c>
      <c r="AO95" s="5">
        <v>0</v>
      </c>
      <c r="AP95" s="27">
        <v>0</v>
      </c>
      <c r="AQ95" s="5">
        <v>0</v>
      </c>
      <c r="AR95" s="5">
        <v>0</v>
      </c>
      <c r="AS95" s="5">
        <v>0</v>
      </c>
      <c r="AT95" s="27">
        <v>14886</v>
      </c>
      <c r="AU95" s="27">
        <v>1800</v>
      </c>
      <c r="AV95" s="27">
        <v>36790</v>
      </c>
      <c r="AW95" s="27">
        <v>2084</v>
      </c>
      <c r="AX95" s="32">
        <v>0</v>
      </c>
      <c r="AY95" s="32">
        <v>0</v>
      </c>
      <c r="AZ95" s="32">
        <v>0</v>
      </c>
      <c r="BA95" s="32">
        <v>0</v>
      </c>
      <c r="BB95" s="27">
        <v>11</v>
      </c>
      <c r="BC95" s="27">
        <v>749</v>
      </c>
      <c r="BD95" s="27">
        <v>209</v>
      </c>
      <c r="BE95" s="27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108</v>
      </c>
      <c r="BK95" s="27">
        <v>83</v>
      </c>
      <c r="BL95" s="27">
        <v>49</v>
      </c>
      <c r="BM95" s="27">
        <v>1114</v>
      </c>
      <c r="BN95" s="27">
        <v>2048</v>
      </c>
      <c r="BO95" s="27">
        <v>4766</v>
      </c>
      <c r="BP95" s="47">
        <v>0</v>
      </c>
      <c r="BQ95" s="27">
        <v>906</v>
      </c>
      <c r="BR95" s="27">
        <v>2222</v>
      </c>
      <c r="BS95" s="27">
        <v>24511</v>
      </c>
      <c r="BT95" s="36">
        <v>0</v>
      </c>
      <c r="BU95" s="39">
        <v>132278</v>
      </c>
      <c r="BV95" s="39">
        <v>132278</v>
      </c>
      <c r="BW95" s="43">
        <v>0</v>
      </c>
      <c r="BX95" s="36">
        <v>0</v>
      </c>
      <c r="BY95" s="43">
        <v>11283</v>
      </c>
      <c r="BZ95" s="5">
        <v>0</v>
      </c>
      <c r="CA95" s="5">
        <v>0</v>
      </c>
      <c r="CB95" s="6">
        <v>1932</v>
      </c>
      <c r="CC95" s="27">
        <v>0</v>
      </c>
      <c r="CD95" s="36">
        <v>1932</v>
      </c>
      <c r="CE95" s="36">
        <v>0</v>
      </c>
      <c r="CF95" s="36">
        <v>0</v>
      </c>
      <c r="CG95" s="43">
        <v>0</v>
      </c>
      <c r="CH95" s="47">
        <v>0</v>
      </c>
      <c r="CI95" s="55">
        <f t="shared" si="25"/>
        <v>128094</v>
      </c>
      <c r="CJ95" s="55">
        <f t="shared" si="37"/>
        <v>132278</v>
      </c>
      <c r="CK95" s="55">
        <f t="shared" si="38"/>
        <v>1932</v>
      </c>
      <c r="CL95" s="55">
        <f t="shared" si="39"/>
        <v>108</v>
      </c>
      <c r="CM95" s="55">
        <f t="shared" si="40"/>
        <v>262412</v>
      </c>
      <c r="CN95" s="59">
        <f t="shared" si="41"/>
        <v>48.814078624453153</v>
      </c>
      <c r="CO95" s="59">
        <v>48.814078624453153</v>
      </c>
      <c r="CP95" s="59">
        <v>48.814078624453153</v>
      </c>
      <c r="CQ95" s="55">
        <f t="shared" si="26"/>
        <v>378.66089466089466</v>
      </c>
      <c r="CR95" s="55">
        <f t="shared" si="42"/>
        <v>273695</v>
      </c>
      <c r="CS95" s="55">
        <f t="shared" si="27"/>
        <v>394.94227994227992</v>
      </c>
      <c r="CT95" s="55">
        <f t="shared" si="28"/>
        <v>273695</v>
      </c>
      <c r="CU95" s="55">
        <f t="shared" si="29"/>
        <v>394.94227994227992</v>
      </c>
      <c r="CV95" s="55">
        <f t="shared" si="43"/>
        <v>22.666666666666668</v>
      </c>
      <c r="CW95" s="55">
        <f t="shared" si="30"/>
        <v>17.865800865800868</v>
      </c>
      <c r="CX95" s="55">
        <f t="shared" si="44"/>
        <v>31.917748917748916</v>
      </c>
      <c r="CY95" s="55">
        <f t="shared" si="31"/>
        <v>3.2063492063492065</v>
      </c>
      <c r="CZ95" s="55">
        <f t="shared" si="45"/>
        <v>6.8773448773448775</v>
      </c>
      <c r="DA95" s="55">
        <f t="shared" si="46"/>
        <v>53.088023088023085</v>
      </c>
      <c r="DB95" s="55">
        <f t="shared" si="32"/>
        <v>35.369408369408369</v>
      </c>
      <c r="DC95" s="55">
        <f t="shared" si="47"/>
        <v>88.457431457431454</v>
      </c>
      <c r="DD95" s="55">
        <f t="shared" si="33"/>
        <v>190.87734487734488</v>
      </c>
      <c r="DE95" s="55">
        <f t="shared" si="48"/>
        <v>5.6594516594516593</v>
      </c>
      <c r="DF95" s="55">
        <f t="shared" si="34"/>
        <v>0</v>
      </c>
      <c r="DG95" s="55">
        <f t="shared" si="35"/>
        <v>2.7878787878787881</v>
      </c>
      <c r="DH95" s="55">
        <f t="shared" si="49"/>
        <v>2.7878787878787881</v>
      </c>
      <c r="DI95" s="55">
        <f t="shared" si="36"/>
        <v>193.66522366522366</v>
      </c>
    </row>
    <row r="96" spans="1:113">
      <c r="A96" s="7" t="s">
        <v>445</v>
      </c>
      <c r="B96" s="3" t="s">
        <v>431</v>
      </c>
      <c r="C96" s="3" t="s">
        <v>446</v>
      </c>
      <c r="D96" s="4">
        <v>4508</v>
      </c>
      <c r="E96" s="5">
        <v>0</v>
      </c>
      <c r="F96" s="5">
        <v>0</v>
      </c>
      <c r="G96" s="5">
        <v>0</v>
      </c>
      <c r="H96" s="28">
        <v>49</v>
      </c>
      <c r="I96" s="28">
        <v>0</v>
      </c>
      <c r="J96" s="28">
        <v>0</v>
      </c>
      <c r="K96" s="28">
        <v>0</v>
      </c>
      <c r="L96" s="28">
        <v>5893</v>
      </c>
      <c r="M96" s="28">
        <v>98335</v>
      </c>
      <c r="N96" s="28">
        <v>0</v>
      </c>
      <c r="O96" s="28">
        <v>16625</v>
      </c>
      <c r="P96" s="28">
        <v>0</v>
      </c>
      <c r="Q96" s="28">
        <v>0</v>
      </c>
      <c r="R96" s="28">
        <v>125454</v>
      </c>
      <c r="S96" s="28">
        <v>0</v>
      </c>
      <c r="T96" s="24">
        <v>0</v>
      </c>
      <c r="U96" s="28">
        <v>2645</v>
      </c>
      <c r="V96" s="5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5">
        <v>0</v>
      </c>
      <c r="AC96" s="5">
        <v>0</v>
      </c>
      <c r="AD96" s="5">
        <v>0</v>
      </c>
      <c r="AE96" s="28">
        <v>0</v>
      </c>
      <c r="AF96" s="5">
        <v>0</v>
      </c>
      <c r="AG96" s="5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5">
        <v>0</v>
      </c>
      <c r="AN96" s="5">
        <v>0</v>
      </c>
      <c r="AO96" s="5">
        <v>0</v>
      </c>
      <c r="AP96" s="28">
        <v>40724</v>
      </c>
      <c r="AQ96" s="5">
        <v>0</v>
      </c>
      <c r="AR96" s="5">
        <v>0</v>
      </c>
      <c r="AS96" s="5">
        <v>0</v>
      </c>
      <c r="AT96" s="28">
        <v>178671</v>
      </c>
      <c r="AU96" s="28">
        <v>0</v>
      </c>
      <c r="AV96" s="28">
        <v>366165</v>
      </c>
      <c r="AW96" s="28">
        <v>11960</v>
      </c>
      <c r="AX96" s="32">
        <v>0</v>
      </c>
      <c r="AY96" s="32">
        <v>0</v>
      </c>
      <c r="AZ96" s="32">
        <v>0</v>
      </c>
      <c r="BA96" s="32">
        <v>0</v>
      </c>
      <c r="BB96" s="28">
        <v>35</v>
      </c>
      <c r="BC96" s="28">
        <v>4775</v>
      </c>
      <c r="BD96" s="28">
        <v>1549</v>
      </c>
      <c r="BE96" s="28">
        <v>372</v>
      </c>
      <c r="BF96" s="24">
        <v>1034</v>
      </c>
      <c r="BG96" s="24">
        <v>0</v>
      </c>
      <c r="BH96" s="24">
        <v>0</v>
      </c>
      <c r="BI96" s="24">
        <v>0</v>
      </c>
      <c r="BJ96" s="24">
        <v>492</v>
      </c>
      <c r="BK96" s="28">
        <v>866</v>
      </c>
      <c r="BL96" s="28">
        <v>0</v>
      </c>
      <c r="BM96" s="28">
        <v>6878</v>
      </c>
      <c r="BN96" s="28">
        <v>14126</v>
      </c>
      <c r="BO96" s="28">
        <v>37380</v>
      </c>
      <c r="BP96" s="47">
        <v>0</v>
      </c>
      <c r="BQ96" s="28">
        <v>0</v>
      </c>
      <c r="BR96" s="28">
        <v>15900</v>
      </c>
      <c r="BS96" s="28">
        <v>202450</v>
      </c>
      <c r="BT96" s="36">
        <v>0</v>
      </c>
      <c r="BU96" s="39">
        <v>337220</v>
      </c>
      <c r="BV96" s="39">
        <v>337220</v>
      </c>
      <c r="BW96" s="43">
        <v>0</v>
      </c>
      <c r="BX96" s="36">
        <v>0</v>
      </c>
      <c r="BY96" s="43">
        <v>73120</v>
      </c>
      <c r="BZ96" s="5">
        <v>0</v>
      </c>
      <c r="CA96" s="5">
        <v>0</v>
      </c>
      <c r="CB96" s="6">
        <v>42860</v>
      </c>
      <c r="CC96" s="28">
        <v>0</v>
      </c>
      <c r="CD96" s="36">
        <v>42860</v>
      </c>
      <c r="CE96" s="36">
        <v>0</v>
      </c>
      <c r="CF96" s="36">
        <v>0</v>
      </c>
      <c r="CG96" s="43">
        <v>0</v>
      </c>
      <c r="CH96" s="47">
        <v>0</v>
      </c>
      <c r="CI96" s="55">
        <f t="shared" si="25"/>
        <v>1130852</v>
      </c>
      <c r="CJ96" s="55">
        <f t="shared" si="37"/>
        <v>337220</v>
      </c>
      <c r="CK96" s="55">
        <f t="shared" si="38"/>
        <v>42860</v>
      </c>
      <c r="CL96" s="55">
        <f t="shared" si="39"/>
        <v>1526</v>
      </c>
      <c r="CM96" s="55">
        <f t="shared" si="40"/>
        <v>1512458</v>
      </c>
      <c r="CN96" s="59">
        <f t="shared" si="41"/>
        <v>74.769150614430274</v>
      </c>
      <c r="CO96" s="59">
        <v>74.769150614430274</v>
      </c>
      <c r="CP96" s="59">
        <v>74.769150614430274</v>
      </c>
      <c r="CQ96" s="55">
        <f t="shared" si="26"/>
        <v>335.50532386867792</v>
      </c>
      <c r="CR96" s="55">
        <f t="shared" si="42"/>
        <v>1585578</v>
      </c>
      <c r="CS96" s="55">
        <f t="shared" si="27"/>
        <v>351.72537710736469</v>
      </c>
      <c r="CT96" s="55">
        <f t="shared" si="28"/>
        <v>1585578</v>
      </c>
      <c r="CU96" s="55">
        <f t="shared" si="29"/>
        <v>351.72537710736469</v>
      </c>
      <c r="CV96" s="55">
        <f t="shared" si="43"/>
        <v>40.941437444543034</v>
      </c>
      <c r="CW96" s="55">
        <f t="shared" si="30"/>
        <v>21.813442768411711</v>
      </c>
      <c r="CX96" s="55">
        <f t="shared" si="44"/>
        <v>27.829192546583851</v>
      </c>
      <c r="CY96" s="55">
        <f t="shared" si="31"/>
        <v>7.2149511978704526</v>
      </c>
      <c r="CZ96" s="55">
        <f t="shared" si="45"/>
        <v>8.29192546583851</v>
      </c>
      <c r="DA96" s="55">
        <f t="shared" si="46"/>
        <v>81.225598935226259</v>
      </c>
      <c r="DB96" s="55">
        <f t="shared" si="32"/>
        <v>44.909050576752442</v>
      </c>
      <c r="DC96" s="55">
        <f t="shared" si="47"/>
        <v>126.13464951197869</v>
      </c>
      <c r="DD96" s="55">
        <f t="shared" si="33"/>
        <v>74.804791481810113</v>
      </c>
      <c r="DE96" s="55">
        <f t="shared" si="48"/>
        <v>5.7262644188110023</v>
      </c>
      <c r="DF96" s="55">
        <f t="shared" si="34"/>
        <v>0</v>
      </c>
      <c r="DG96" s="55">
        <f t="shared" si="35"/>
        <v>9.5075421472936998</v>
      </c>
      <c r="DH96" s="55">
        <f t="shared" si="49"/>
        <v>9.5075421472936998</v>
      </c>
      <c r="DI96" s="55">
        <f t="shared" si="36"/>
        <v>84.312333629103819</v>
      </c>
    </row>
    <row r="97" spans="1:113">
      <c r="A97" s="7" t="s">
        <v>443</v>
      </c>
      <c r="B97" s="3" t="s">
        <v>431</v>
      </c>
      <c r="C97" s="3" t="s">
        <v>444</v>
      </c>
      <c r="D97" s="4">
        <v>1985</v>
      </c>
      <c r="E97" s="5">
        <v>0</v>
      </c>
      <c r="F97" s="5">
        <v>0</v>
      </c>
      <c r="G97" s="5">
        <v>0</v>
      </c>
      <c r="H97" s="27">
        <v>0</v>
      </c>
      <c r="I97" s="27">
        <v>0</v>
      </c>
      <c r="J97" s="27">
        <v>216</v>
      </c>
      <c r="K97" s="27">
        <v>0</v>
      </c>
      <c r="L97" s="27">
        <v>17673</v>
      </c>
      <c r="M97" s="27">
        <v>39793</v>
      </c>
      <c r="N97" s="27">
        <v>0</v>
      </c>
      <c r="O97" s="27">
        <v>0</v>
      </c>
      <c r="P97" s="27">
        <v>0</v>
      </c>
      <c r="Q97" s="27">
        <v>0</v>
      </c>
      <c r="R97" s="27">
        <v>40224</v>
      </c>
      <c r="S97" s="27">
        <v>0</v>
      </c>
      <c r="T97" s="24">
        <v>0</v>
      </c>
      <c r="U97" s="27">
        <v>0</v>
      </c>
      <c r="V97" s="5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5">
        <v>0</v>
      </c>
      <c r="AC97" s="5">
        <v>0</v>
      </c>
      <c r="AD97" s="5">
        <v>0</v>
      </c>
      <c r="AE97" s="27">
        <v>0</v>
      </c>
      <c r="AF97" s="5">
        <v>0</v>
      </c>
      <c r="AG97" s="5">
        <v>0</v>
      </c>
      <c r="AH97" s="27">
        <v>0</v>
      </c>
      <c r="AI97" s="27">
        <v>12485</v>
      </c>
      <c r="AJ97" s="27">
        <v>0</v>
      </c>
      <c r="AK97" s="27">
        <v>0</v>
      </c>
      <c r="AL97" s="27">
        <v>0</v>
      </c>
      <c r="AM97" s="5">
        <v>0</v>
      </c>
      <c r="AN97" s="5">
        <v>0</v>
      </c>
      <c r="AO97" s="5">
        <v>0</v>
      </c>
      <c r="AP97" s="27">
        <v>0</v>
      </c>
      <c r="AQ97" s="5">
        <v>0</v>
      </c>
      <c r="AR97" s="5">
        <v>0</v>
      </c>
      <c r="AS97" s="5">
        <v>0</v>
      </c>
      <c r="AT97" s="27">
        <v>74028</v>
      </c>
      <c r="AU97" s="27">
        <v>5114</v>
      </c>
      <c r="AV97" s="27">
        <v>136890</v>
      </c>
      <c r="AW97" s="27">
        <v>10275</v>
      </c>
      <c r="AX97" s="32">
        <v>0</v>
      </c>
      <c r="AY97" s="32">
        <v>0</v>
      </c>
      <c r="AZ97" s="32">
        <v>0</v>
      </c>
      <c r="BA97" s="32">
        <v>0</v>
      </c>
      <c r="BB97" s="27">
        <v>44</v>
      </c>
      <c r="BC97" s="27">
        <v>2927</v>
      </c>
      <c r="BD97" s="27">
        <v>542</v>
      </c>
      <c r="BE97" s="27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425</v>
      </c>
      <c r="BK97" s="27">
        <v>327</v>
      </c>
      <c r="BL97" s="27">
        <v>202</v>
      </c>
      <c r="BM97" s="27">
        <v>4358</v>
      </c>
      <c r="BN97" s="27">
        <v>8008</v>
      </c>
      <c r="BO97" s="27">
        <v>18631</v>
      </c>
      <c r="BP97" s="47">
        <v>0</v>
      </c>
      <c r="BQ97" s="27">
        <v>3542</v>
      </c>
      <c r="BR97" s="27">
        <v>8684</v>
      </c>
      <c r="BS97" s="27">
        <v>132568</v>
      </c>
      <c r="BT97" s="36">
        <v>0</v>
      </c>
      <c r="BU97" s="39">
        <v>294640</v>
      </c>
      <c r="BV97" s="39">
        <v>294640</v>
      </c>
      <c r="BW97" s="43">
        <v>0</v>
      </c>
      <c r="BX97" s="36">
        <v>0</v>
      </c>
      <c r="BY97" s="43">
        <v>32322</v>
      </c>
      <c r="BZ97" s="5">
        <v>0</v>
      </c>
      <c r="CA97" s="5">
        <v>0</v>
      </c>
      <c r="CB97" s="6">
        <v>9772</v>
      </c>
      <c r="CC97" s="27">
        <v>0</v>
      </c>
      <c r="CD97" s="36">
        <v>9772</v>
      </c>
      <c r="CE97" s="36">
        <v>0</v>
      </c>
      <c r="CF97" s="36">
        <v>0</v>
      </c>
      <c r="CG97" s="43">
        <v>0</v>
      </c>
      <c r="CH97" s="47">
        <v>0</v>
      </c>
      <c r="CI97" s="55">
        <f t="shared" si="25"/>
        <v>516531</v>
      </c>
      <c r="CJ97" s="55">
        <f t="shared" si="37"/>
        <v>294640</v>
      </c>
      <c r="CK97" s="55">
        <f t="shared" si="38"/>
        <v>9772</v>
      </c>
      <c r="CL97" s="55">
        <f t="shared" si="39"/>
        <v>425</v>
      </c>
      <c r="CM97" s="55">
        <f t="shared" si="40"/>
        <v>821368</v>
      </c>
      <c r="CN97" s="59">
        <f t="shared" si="41"/>
        <v>62.886671991117261</v>
      </c>
      <c r="CO97" s="59">
        <v>62.886671991117261</v>
      </c>
      <c r="CP97" s="59">
        <v>62.886671991117261</v>
      </c>
      <c r="CQ97" s="55">
        <f t="shared" si="26"/>
        <v>413.78740554156172</v>
      </c>
      <c r="CR97" s="55">
        <f t="shared" si="42"/>
        <v>853690</v>
      </c>
      <c r="CS97" s="55">
        <f t="shared" si="27"/>
        <v>430.0705289672544</v>
      </c>
      <c r="CT97" s="55">
        <f t="shared" si="28"/>
        <v>853690</v>
      </c>
      <c r="CU97" s="55">
        <f t="shared" si="29"/>
        <v>430.0705289672544</v>
      </c>
      <c r="CV97" s="55">
        <f t="shared" si="43"/>
        <v>46.196977329974814</v>
      </c>
      <c r="CW97" s="55">
        <f t="shared" si="30"/>
        <v>21.831234256926951</v>
      </c>
      <c r="CX97" s="55">
        <f t="shared" si="44"/>
        <v>22.840302267002517</v>
      </c>
      <c r="CY97" s="55">
        <f t="shared" si="31"/>
        <v>4.3748110831234257</v>
      </c>
      <c r="CZ97" s="55">
        <f t="shared" si="45"/>
        <v>9.3858942065491178</v>
      </c>
      <c r="DA97" s="55">
        <f t="shared" si="46"/>
        <v>68.962216624685141</v>
      </c>
      <c r="DB97" s="55">
        <f t="shared" si="32"/>
        <v>66.784886649874053</v>
      </c>
      <c r="DC97" s="55">
        <f t="shared" si="47"/>
        <v>135.74710327455921</v>
      </c>
      <c r="DD97" s="55">
        <f t="shared" si="33"/>
        <v>148.43324937027708</v>
      </c>
      <c r="DE97" s="55">
        <f t="shared" si="48"/>
        <v>7.7264483627204026</v>
      </c>
      <c r="DF97" s="55">
        <f t="shared" si="34"/>
        <v>0</v>
      </c>
      <c r="DG97" s="55">
        <f t="shared" si="35"/>
        <v>4.9229219143576826</v>
      </c>
      <c r="DH97" s="55">
        <f t="shared" si="49"/>
        <v>4.9229219143576826</v>
      </c>
      <c r="DI97" s="55">
        <f t="shared" si="36"/>
        <v>153.35617128463477</v>
      </c>
    </row>
    <row r="98" spans="1:113">
      <c r="A98" s="7" t="s">
        <v>441</v>
      </c>
      <c r="B98" s="3" t="s">
        <v>431</v>
      </c>
      <c r="C98" s="3" t="s">
        <v>442</v>
      </c>
      <c r="D98" s="4">
        <v>2057</v>
      </c>
      <c r="E98" s="5">
        <v>0</v>
      </c>
      <c r="F98" s="5">
        <v>0</v>
      </c>
      <c r="G98" s="5">
        <v>0</v>
      </c>
      <c r="H98" s="28">
        <v>24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59480</v>
      </c>
      <c r="Q98" s="28">
        <v>0</v>
      </c>
      <c r="R98" s="28">
        <v>72430</v>
      </c>
      <c r="S98" s="28">
        <v>0</v>
      </c>
      <c r="T98" s="25">
        <v>24</v>
      </c>
      <c r="U98" s="28">
        <v>0</v>
      </c>
      <c r="V98" s="5">
        <v>0</v>
      </c>
      <c r="W98" s="28">
        <v>79</v>
      </c>
      <c r="X98" s="28">
        <v>0</v>
      </c>
      <c r="Y98" s="28">
        <v>0</v>
      </c>
      <c r="Z98" s="28">
        <v>398</v>
      </c>
      <c r="AA98" s="28">
        <v>0</v>
      </c>
      <c r="AB98" s="5">
        <v>0</v>
      </c>
      <c r="AC98" s="5">
        <v>0</v>
      </c>
      <c r="AD98" s="5">
        <v>0</v>
      </c>
      <c r="AE98" s="28">
        <v>0</v>
      </c>
      <c r="AF98" s="5">
        <v>0</v>
      </c>
      <c r="AG98" s="5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5">
        <v>0</v>
      </c>
      <c r="AN98" s="5">
        <v>0</v>
      </c>
      <c r="AO98" s="5">
        <v>0</v>
      </c>
      <c r="AP98" s="28">
        <v>0</v>
      </c>
      <c r="AQ98" s="5">
        <v>0</v>
      </c>
      <c r="AR98" s="5">
        <v>0</v>
      </c>
      <c r="AS98" s="5">
        <v>0</v>
      </c>
      <c r="AT98" s="28">
        <v>91002</v>
      </c>
      <c r="AU98" s="28">
        <v>0</v>
      </c>
      <c r="AV98" s="28">
        <v>196680</v>
      </c>
      <c r="AW98" s="28">
        <v>5780</v>
      </c>
      <c r="AX98" s="33">
        <v>0</v>
      </c>
      <c r="AY98" s="33">
        <v>0</v>
      </c>
      <c r="AZ98" s="33">
        <v>0</v>
      </c>
      <c r="BA98" s="33">
        <v>0</v>
      </c>
      <c r="BB98" s="28">
        <v>17</v>
      </c>
      <c r="BC98" s="28">
        <v>498</v>
      </c>
      <c r="BD98" s="28">
        <v>651</v>
      </c>
      <c r="BE98" s="28">
        <v>103</v>
      </c>
      <c r="BF98" s="25">
        <v>0</v>
      </c>
      <c r="BG98" s="25">
        <v>0</v>
      </c>
      <c r="BH98" s="25">
        <v>0</v>
      </c>
      <c r="BI98" s="25">
        <v>0</v>
      </c>
      <c r="BJ98" s="25">
        <v>146</v>
      </c>
      <c r="BK98" s="28">
        <v>299</v>
      </c>
      <c r="BL98" s="28">
        <v>8</v>
      </c>
      <c r="BM98" s="28">
        <v>1335</v>
      </c>
      <c r="BN98" s="28">
        <v>3214</v>
      </c>
      <c r="BO98" s="28">
        <v>18021</v>
      </c>
      <c r="BP98" s="47">
        <v>0</v>
      </c>
      <c r="BQ98" s="28">
        <v>4304</v>
      </c>
      <c r="BR98" s="28">
        <v>6206</v>
      </c>
      <c r="BS98" s="28">
        <v>28191</v>
      </c>
      <c r="BT98" s="36">
        <v>0</v>
      </c>
      <c r="BU98" s="39">
        <v>216415</v>
      </c>
      <c r="BV98" s="39">
        <v>216415</v>
      </c>
      <c r="BW98" s="43">
        <v>0</v>
      </c>
      <c r="BX98" s="36">
        <v>0</v>
      </c>
      <c r="BY98" s="43">
        <v>1360</v>
      </c>
      <c r="BZ98" s="5">
        <v>0</v>
      </c>
      <c r="CA98" s="5">
        <v>0</v>
      </c>
      <c r="CB98" s="6">
        <v>7122</v>
      </c>
      <c r="CC98" s="28">
        <v>7122</v>
      </c>
      <c r="CD98" s="36">
        <v>0</v>
      </c>
      <c r="CE98" s="36">
        <v>0</v>
      </c>
      <c r="CF98" s="36">
        <v>0</v>
      </c>
      <c r="CG98" s="43">
        <v>0</v>
      </c>
      <c r="CH98" s="47">
        <v>0</v>
      </c>
      <c r="CI98" s="55">
        <f t="shared" si="25"/>
        <v>495842</v>
      </c>
      <c r="CJ98" s="55">
        <f t="shared" si="37"/>
        <v>216415</v>
      </c>
      <c r="CK98" s="55">
        <f t="shared" si="38"/>
        <v>0</v>
      </c>
      <c r="CL98" s="55">
        <f t="shared" si="39"/>
        <v>170</v>
      </c>
      <c r="CM98" s="55">
        <f t="shared" si="40"/>
        <v>712427</v>
      </c>
      <c r="CN98" s="59">
        <f t="shared" si="41"/>
        <v>69.598990493061038</v>
      </c>
      <c r="CO98" s="59">
        <v>69.598990493061038</v>
      </c>
      <c r="CP98" s="59">
        <v>69.598990493061038</v>
      </c>
      <c r="CQ98" s="55">
        <f t="shared" si="26"/>
        <v>346.342732134176</v>
      </c>
      <c r="CR98" s="55">
        <f t="shared" si="42"/>
        <v>713787</v>
      </c>
      <c r="CS98" s="55">
        <f t="shared" si="27"/>
        <v>347.0038891589694</v>
      </c>
      <c r="CT98" s="55">
        <f t="shared" si="28"/>
        <v>713787</v>
      </c>
      <c r="CU98" s="55">
        <f t="shared" si="29"/>
        <v>347.0038891589694</v>
      </c>
      <c r="CV98" s="55">
        <f t="shared" si="43"/>
        <v>44.240155566358773</v>
      </c>
      <c r="CW98" s="55">
        <f t="shared" si="30"/>
        <v>2.0923675255226057</v>
      </c>
      <c r="CX98" s="55">
        <f t="shared" si="44"/>
        <v>35.211473018959651</v>
      </c>
      <c r="CY98" s="55">
        <f t="shared" si="31"/>
        <v>3.0170150704910061</v>
      </c>
      <c r="CZ98" s="55">
        <f t="shared" si="45"/>
        <v>8.7608167233835683</v>
      </c>
      <c r="DA98" s="55">
        <f t="shared" si="46"/>
        <v>95.61497326203208</v>
      </c>
      <c r="DB98" s="55">
        <f t="shared" si="32"/>
        <v>13.704910063198833</v>
      </c>
      <c r="DC98" s="55">
        <f t="shared" si="47"/>
        <v>109.31988332523092</v>
      </c>
      <c r="DD98" s="55">
        <f t="shared" si="33"/>
        <v>105.20904229460379</v>
      </c>
      <c r="DE98" s="55">
        <f t="shared" si="48"/>
        <v>2.6553232863393292</v>
      </c>
      <c r="DF98" s="55">
        <f t="shared" si="34"/>
        <v>3.4623237724842002</v>
      </c>
      <c r="DG98" s="55">
        <f t="shared" si="35"/>
        <v>0</v>
      </c>
      <c r="DH98" s="55">
        <f t="shared" si="49"/>
        <v>3.4623237724842002</v>
      </c>
      <c r="DI98" s="55">
        <f t="shared" si="36"/>
        <v>105.20904229460379</v>
      </c>
    </row>
    <row r="99" spans="1:113">
      <c r="A99" s="7" t="s">
        <v>439</v>
      </c>
      <c r="B99" s="3" t="s">
        <v>431</v>
      </c>
      <c r="C99" s="3" t="s">
        <v>440</v>
      </c>
      <c r="D99" s="4">
        <v>933</v>
      </c>
      <c r="E99" s="5">
        <v>0</v>
      </c>
      <c r="F99" s="5">
        <v>0</v>
      </c>
      <c r="G99" s="5">
        <v>0</v>
      </c>
      <c r="H99" s="27">
        <v>0</v>
      </c>
      <c r="I99" s="27">
        <v>0</v>
      </c>
      <c r="J99" s="27">
        <v>24</v>
      </c>
      <c r="K99" s="27">
        <v>0</v>
      </c>
      <c r="L99" s="27">
        <v>9444</v>
      </c>
      <c r="M99" s="27">
        <v>10568</v>
      </c>
      <c r="N99" s="27">
        <v>0</v>
      </c>
      <c r="O99" s="27">
        <v>0</v>
      </c>
      <c r="P99" s="27">
        <v>0</v>
      </c>
      <c r="Q99" s="27">
        <v>0</v>
      </c>
      <c r="R99" s="27">
        <v>30296</v>
      </c>
      <c r="S99" s="27">
        <v>0</v>
      </c>
      <c r="T99" s="24">
        <v>0</v>
      </c>
      <c r="U99" s="27">
        <v>0</v>
      </c>
      <c r="V99" s="5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5">
        <v>0</v>
      </c>
      <c r="AC99" s="5">
        <v>0</v>
      </c>
      <c r="AD99" s="5">
        <v>0</v>
      </c>
      <c r="AE99" s="27">
        <v>0</v>
      </c>
      <c r="AF99" s="5">
        <v>0</v>
      </c>
      <c r="AG99" s="5">
        <v>0</v>
      </c>
      <c r="AH99" s="27">
        <v>0</v>
      </c>
      <c r="AI99" s="27">
        <v>1296</v>
      </c>
      <c r="AJ99" s="27">
        <v>0</v>
      </c>
      <c r="AK99" s="27">
        <v>0</v>
      </c>
      <c r="AL99" s="27">
        <v>0</v>
      </c>
      <c r="AM99" s="5">
        <v>0</v>
      </c>
      <c r="AN99" s="5">
        <v>0</v>
      </c>
      <c r="AO99" s="5">
        <v>0</v>
      </c>
      <c r="AP99" s="27">
        <v>0</v>
      </c>
      <c r="AQ99" s="5">
        <v>0</v>
      </c>
      <c r="AR99" s="5">
        <v>0</v>
      </c>
      <c r="AS99" s="5">
        <v>0</v>
      </c>
      <c r="AT99" s="27">
        <v>21149</v>
      </c>
      <c r="AU99" s="27">
        <v>1985</v>
      </c>
      <c r="AV99" s="27">
        <v>52780</v>
      </c>
      <c r="AW99" s="27">
        <v>3930</v>
      </c>
      <c r="AX99" s="32">
        <v>0</v>
      </c>
      <c r="AY99" s="32">
        <v>0</v>
      </c>
      <c r="AZ99" s="32">
        <v>0</v>
      </c>
      <c r="BA99" s="32">
        <v>0</v>
      </c>
      <c r="BB99" s="27">
        <v>5</v>
      </c>
      <c r="BC99" s="27">
        <v>304</v>
      </c>
      <c r="BD99" s="27">
        <v>260</v>
      </c>
      <c r="BE99" s="27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43</v>
      </c>
      <c r="BK99" s="27">
        <v>34</v>
      </c>
      <c r="BL99" s="27">
        <v>28</v>
      </c>
      <c r="BM99" s="27">
        <v>452</v>
      </c>
      <c r="BN99" s="27">
        <v>832</v>
      </c>
      <c r="BO99" s="27">
        <v>1934</v>
      </c>
      <c r="BP99" s="47">
        <v>0</v>
      </c>
      <c r="BQ99" s="27">
        <v>368</v>
      </c>
      <c r="BR99" s="27">
        <v>902</v>
      </c>
      <c r="BS99" s="27">
        <v>46607</v>
      </c>
      <c r="BT99" s="36">
        <v>0</v>
      </c>
      <c r="BU99" s="39">
        <v>245969</v>
      </c>
      <c r="BV99" s="39">
        <v>245969</v>
      </c>
      <c r="BW99" s="43">
        <v>0</v>
      </c>
      <c r="BX99" s="36">
        <v>0</v>
      </c>
      <c r="BY99" s="43">
        <v>15175</v>
      </c>
      <c r="BZ99" s="5">
        <v>0</v>
      </c>
      <c r="CA99" s="5">
        <v>0</v>
      </c>
      <c r="CB99" s="6">
        <v>8165</v>
      </c>
      <c r="CC99" s="27">
        <v>0</v>
      </c>
      <c r="CD99" s="36">
        <v>8165</v>
      </c>
      <c r="CE99" s="36">
        <v>0</v>
      </c>
      <c r="CF99" s="36">
        <v>0</v>
      </c>
      <c r="CG99" s="43">
        <v>0</v>
      </c>
      <c r="CH99" s="47">
        <v>0</v>
      </c>
      <c r="CI99" s="55">
        <f t="shared" si="25"/>
        <v>183198</v>
      </c>
      <c r="CJ99" s="55">
        <f t="shared" si="37"/>
        <v>245969</v>
      </c>
      <c r="CK99" s="55">
        <f t="shared" si="38"/>
        <v>8165</v>
      </c>
      <c r="CL99" s="55">
        <f t="shared" si="39"/>
        <v>43</v>
      </c>
      <c r="CM99" s="55">
        <f t="shared" si="40"/>
        <v>437375</v>
      </c>
      <c r="CN99" s="59">
        <f t="shared" si="41"/>
        <v>41.88579594169763</v>
      </c>
      <c r="CO99" s="59">
        <v>41.88579594169763</v>
      </c>
      <c r="CP99" s="59">
        <v>41.88579594169763</v>
      </c>
      <c r="CQ99" s="55">
        <f t="shared" si="26"/>
        <v>468.78349410503751</v>
      </c>
      <c r="CR99" s="55">
        <f t="shared" si="42"/>
        <v>452550</v>
      </c>
      <c r="CS99" s="55">
        <f t="shared" si="27"/>
        <v>485.04823151125402</v>
      </c>
      <c r="CT99" s="55">
        <f t="shared" si="28"/>
        <v>452550</v>
      </c>
      <c r="CU99" s="55">
        <f t="shared" si="29"/>
        <v>485.04823151125402</v>
      </c>
      <c r="CV99" s="55">
        <f t="shared" si="43"/>
        <v>32.789924973204712</v>
      </c>
      <c r="CW99" s="55">
        <f t="shared" si="30"/>
        <v>11.721329046087888</v>
      </c>
      <c r="CX99" s="55">
        <f t="shared" si="44"/>
        <v>34.59914255091104</v>
      </c>
      <c r="CY99" s="55">
        <f t="shared" si="31"/>
        <v>0.96677384780278675</v>
      </c>
      <c r="CZ99" s="55">
        <f t="shared" si="45"/>
        <v>2.072883172561629</v>
      </c>
      <c r="DA99" s="55">
        <f t="shared" si="46"/>
        <v>56.570203644158632</v>
      </c>
      <c r="DB99" s="55">
        <f t="shared" si="32"/>
        <v>49.953912111468384</v>
      </c>
      <c r="DC99" s="55">
        <f t="shared" si="47"/>
        <v>106.52411575562701</v>
      </c>
      <c r="DD99" s="55">
        <f t="shared" si="33"/>
        <v>263.63236870310823</v>
      </c>
      <c r="DE99" s="55">
        <f t="shared" si="48"/>
        <v>1.707395498392283</v>
      </c>
      <c r="DF99" s="55">
        <f t="shared" si="34"/>
        <v>0</v>
      </c>
      <c r="DG99" s="55">
        <f t="shared" si="35"/>
        <v>8.7513397642015001</v>
      </c>
      <c r="DH99" s="55">
        <f t="shared" si="49"/>
        <v>8.7513397642015001</v>
      </c>
      <c r="DI99" s="55">
        <f t="shared" si="36"/>
        <v>272.38370846730976</v>
      </c>
    </row>
    <row r="100" spans="1:113">
      <c r="A100" s="7" t="s">
        <v>437</v>
      </c>
      <c r="B100" s="3" t="s">
        <v>431</v>
      </c>
      <c r="C100" s="3" t="s">
        <v>438</v>
      </c>
      <c r="D100" s="4">
        <v>4179</v>
      </c>
      <c r="E100" s="5">
        <v>0</v>
      </c>
      <c r="F100" s="5">
        <v>0</v>
      </c>
      <c r="G100" s="5">
        <v>0</v>
      </c>
      <c r="H100" s="28">
        <v>43</v>
      </c>
      <c r="I100" s="28">
        <v>0</v>
      </c>
      <c r="J100" s="28">
        <v>0</v>
      </c>
      <c r="K100" s="28">
        <v>0</v>
      </c>
      <c r="L100" s="28">
        <v>5185</v>
      </c>
      <c r="M100" s="28">
        <v>95815</v>
      </c>
      <c r="N100" s="28">
        <v>0</v>
      </c>
      <c r="O100" s="28">
        <v>15975</v>
      </c>
      <c r="P100" s="28">
        <v>0</v>
      </c>
      <c r="Q100" s="28">
        <v>0</v>
      </c>
      <c r="R100" s="28">
        <v>120438</v>
      </c>
      <c r="S100" s="28">
        <v>0</v>
      </c>
      <c r="T100" s="24">
        <v>0</v>
      </c>
      <c r="U100" s="28">
        <v>2327</v>
      </c>
      <c r="V100" s="5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5">
        <v>0</v>
      </c>
      <c r="AC100" s="5">
        <v>0</v>
      </c>
      <c r="AD100" s="5">
        <v>0</v>
      </c>
      <c r="AE100" s="28">
        <v>0</v>
      </c>
      <c r="AF100" s="5">
        <v>0</v>
      </c>
      <c r="AG100" s="5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5">
        <v>0</v>
      </c>
      <c r="AN100" s="5">
        <v>0</v>
      </c>
      <c r="AO100" s="5">
        <v>0</v>
      </c>
      <c r="AP100" s="28">
        <v>35836</v>
      </c>
      <c r="AQ100" s="5">
        <v>0</v>
      </c>
      <c r="AR100" s="5">
        <v>0</v>
      </c>
      <c r="AS100" s="5">
        <v>0</v>
      </c>
      <c r="AT100" s="28">
        <v>156685</v>
      </c>
      <c r="AU100" s="28">
        <v>0</v>
      </c>
      <c r="AV100" s="28">
        <v>384465</v>
      </c>
      <c r="AW100" s="28">
        <v>17230</v>
      </c>
      <c r="AX100" s="32">
        <v>0</v>
      </c>
      <c r="AY100" s="32">
        <v>0</v>
      </c>
      <c r="AZ100" s="32">
        <v>0</v>
      </c>
      <c r="BA100" s="32">
        <v>0</v>
      </c>
      <c r="BB100" s="28">
        <v>31</v>
      </c>
      <c r="BC100" s="28">
        <v>4203</v>
      </c>
      <c r="BD100" s="28">
        <v>1360</v>
      </c>
      <c r="BE100" s="28">
        <v>330</v>
      </c>
      <c r="BF100" s="24">
        <v>914</v>
      </c>
      <c r="BG100" s="24">
        <v>0</v>
      </c>
      <c r="BH100" s="24">
        <v>0</v>
      </c>
      <c r="BI100" s="24">
        <v>0</v>
      </c>
      <c r="BJ100" s="24">
        <v>556</v>
      </c>
      <c r="BK100" s="28">
        <v>845</v>
      </c>
      <c r="BL100" s="28">
        <v>0</v>
      </c>
      <c r="BM100" s="28">
        <v>6051</v>
      </c>
      <c r="BN100" s="28">
        <v>12421</v>
      </c>
      <c r="BO100" s="28">
        <v>32895</v>
      </c>
      <c r="BP100" s="47">
        <v>0</v>
      </c>
      <c r="BQ100" s="28">
        <v>0</v>
      </c>
      <c r="BR100" s="28">
        <v>13982</v>
      </c>
      <c r="BS100" s="28">
        <v>108393</v>
      </c>
      <c r="BT100" s="36">
        <v>0</v>
      </c>
      <c r="BU100" s="39">
        <v>356000</v>
      </c>
      <c r="BV100" s="39">
        <v>356000</v>
      </c>
      <c r="BW100" s="43">
        <v>0</v>
      </c>
      <c r="BX100" s="36">
        <v>0</v>
      </c>
      <c r="BY100" s="43">
        <v>19240</v>
      </c>
      <c r="BZ100" s="5">
        <v>0</v>
      </c>
      <c r="CA100" s="5">
        <v>0</v>
      </c>
      <c r="CB100" s="6">
        <v>45440</v>
      </c>
      <c r="CC100" s="28">
        <v>0</v>
      </c>
      <c r="CD100" s="36">
        <v>45440</v>
      </c>
      <c r="CE100" s="36">
        <v>0</v>
      </c>
      <c r="CF100" s="36">
        <v>0</v>
      </c>
      <c r="CG100" s="43">
        <v>0</v>
      </c>
      <c r="CH100" s="47">
        <v>0</v>
      </c>
      <c r="CI100" s="55">
        <f t="shared" si="25"/>
        <v>1014510</v>
      </c>
      <c r="CJ100" s="55">
        <f t="shared" si="37"/>
        <v>356000</v>
      </c>
      <c r="CK100" s="55">
        <f t="shared" si="38"/>
        <v>45440</v>
      </c>
      <c r="CL100" s="55">
        <f t="shared" si="39"/>
        <v>1470</v>
      </c>
      <c r="CM100" s="55">
        <f t="shared" si="40"/>
        <v>1417420</v>
      </c>
      <c r="CN100" s="59">
        <f t="shared" si="41"/>
        <v>71.574409843236296</v>
      </c>
      <c r="CO100" s="59">
        <v>71.574409843236296</v>
      </c>
      <c r="CP100" s="59">
        <v>71.574409843236296</v>
      </c>
      <c r="CQ100" s="55">
        <f t="shared" si="26"/>
        <v>339.17683656377125</v>
      </c>
      <c r="CR100" s="55">
        <f t="shared" si="42"/>
        <v>1436660</v>
      </c>
      <c r="CS100" s="55">
        <f t="shared" si="27"/>
        <v>343.78080880593444</v>
      </c>
      <c r="CT100" s="55">
        <f t="shared" si="28"/>
        <v>1436660</v>
      </c>
      <c r="CU100" s="55">
        <f t="shared" si="29"/>
        <v>343.78080880593444</v>
      </c>
      <c r="CV100" s="55">
        <f t="shared" si="43"/>
        <v>38.734146925101697</v>
      </c>
      <c r="CW100" s="55">
        <f t="shared" si="30"/>
        <v>22.927733907633407</v>
      </c>
      <c r="CX100" s="55">
        <f t="shared" si="44"/>
        <v>28.819813352476668</v>
      </c>
      <c r="CY100" s="55">
        <f t="shared" si="31"/>
        <v>7.1684613543910025</v>
      </c>
      <c r="CZ100" s="55">
        <f t="shared" si="45"/>
        <v>7.8715003589375447</v>
      </c>
      <c r="DA100" s="55">
        <f t="shared" si="46"/>
        <v>91.999282124910266</v>
      </c>
      <c r="DB100" s="55">
        <f t="shared" si="32"/>
        <v>25.937544867193107</v>
      </c>
      <c r="DC100" s="55">
        <f t="shared" si="47"/>
        <v>117.93682699210338</v>
      </c>
      <c r="DD100" s="55">
        <f t="shared" si="33"/>
        <v>85.187843981813828</v>
      </c>
      <c r="DE100" s="55">
        <f t="shared" si="48"/>
        <v>5.4333572625029909</v>
      </c>
      <c r="DF100" s="55">
        <f t="shared" si="34"/>
        <v>0</v>
      </c>
      <c r="DG100" s="55">
        <f t="shared" si="35"/>
        <v>10.87341469251017</v>
      </c>
      <c r="DH100" s="55">
        <f t="shared" si="49"/>
        <v>10.87341469251017</v>
      </c>
      <c r="DI100" s="55">
        <f t="shared" si="36"/>
        <v>96.061258674323994</v>
      </c>
    </row>
    <row r="101" spans="1:113">
      <c r="A101" s="7" t="s">
        <v>519</v>
      </c>
      <c r="B101" s="3" t="s">
        <v>431</v>
      </c>
      <c r="C101" s="3" t="s">
        <v>520</v>
      </c>
      <c r="D101" s="4">
        <v>7285</v>
      </c>
      <c r="E101" s="5">
        <v>0</v>
      </c>
      <c r="F101" s="5">
        <v>0</v>
      </c>
      <c r="G101" s="5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22890</v>
      </c>
      <c r="M101" s="27">
        <v>26200</v>
      </c>
      <c r="N101" s="27">
        <v>0</v>
      </c>
      <c r="O101" s="27">
        <v>0</v>
      </c>
      <c r="P101" s="27">
        <v>249740</v>
      </c>
      <c r="Q101" s="27">
        <v>0</v>
      </c>
      <c r="R101" s="27">
        <v>244280</v>
      </c>
      <c r="S101" s="27">
        <v>0</v>
      </c>
      <c r="T101" s="24">
        <v>0</v>
      </c>
      <c r="U101" s="27">
        <v>9885</v>
      </c>
      <c r="V101" s="5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195</v>
      </c>
      <c r="AB101" s="5">
        <v>0</v>
      </c>
      <c r="AC101" s="5">
        <v>0</v>
      </c>
      <c r="AD101" s="5">
        <v>0</v>
      </c>
      <c r="AE101" s="27">
        <v>0</v>
      </c>
      <c r="AF101" s="5">
        <v>0</v>
      </c>
      <c r="AG101" s="5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5">
        <v>0</v>
      </c>
      <c r="AN101" s="5">
        <v>0</v>
      </c>
      <c r="AO101" s="5">
        <v>0</v>
      </c>
      <c r="AP101" s="27">
        <v>94250</v>
      </c>
      <c r="AQ101" s="5">
        <v>0</v>
      </c>
      <c r="AR101" s="5">
        <v>0</v>
      </c>
      <c r="AS101" s="5">
        <v>0</v>
      </c>
      <c r="AT101" s="27">
        <v>355990</v>
      </c>
      <c r="AU101" s="27">
        <v>23230</v>
      </c>
      <c r="AV101" s="27">
        <v>690790</v>
      </c>
      <c r="AW101" s="27">
        <v>1080</v>
      </c>
      <c r="AX101" s="32">
        <v>0</v>
      </c>
      <c r="AY101" s="32">
        <v>0</v>
      </c>
      <c r="AZ101" s="32">
        <v>0</v>
      </c>
      <c r="BA101" s="32">
        <v>0</v>
      </c>
      <c r="BB101" s="27">
        <v>280</v>
      </c>
      <c r="BC101" s="27">
        <v>16460</v>
      </c>
      <c r="BD101" s="27">
        <v>2830</v>
      </c>
      <c r="BE101" s="27">
        <v>1570</v>
      </c>
      <c r="BF101" s="24">
        <v>0</v>
      </c>
      <c r="BG101" s="24">
        <v>300</v>
      </c>
      <c r="BH101" s="24">
        <v>0</v>
      </c>
      <c r="BI101" s="24">
        <v>0</v>
      </c>
      <c r="BJ101" s="24">
        <v>545</v>
      </c>
      <c r="BK101" s="27">
        <v>3640</v>
      </c>
      <c r="BL101" s="27">
        <v>0</v>
      </c>
      <c r="BM101" s="27">
        <v>24940</v>
      </c>
      <c r="BN101" s="27">
        <v>29920</v>
      </c>
      <c r="BO101" s="27">
        <v>110740</v>
      </c>
      <c r="BP101" s="47">
        <v>0</v>
      </c>
      <c r="BQ101" s="27">
        <v>19370</v>
      </c>
      <c r="BR101" s="27">
        <v>22980</v>
      </c>
      <c r="BS101" s="27">
        <v>106760</v>
      </c>
      <c r="BT101" s="36">
        <v>0</v>
      </c>
      <c r="BU101" s="39">
        <v>704145</v>
      </c>
      <c r="BV101" s="39">
        <v>704145</v>
      </c>
      <c r="BW101" s="43">
        <v>0</v>
      </c>
      <c r="BX101" s="36">
        <v>0</v>
      </c>
      <c r="BY101" s="43">
        <v>112460</v>
      </c>
      <c r="BZ101" s="5">
        <v>0</v>
      </c>
      <c r="CA101" s="5">
        <v>0</v>
      </c>
      <c r="CB101" s="6">
        <v>111140</v>
      </c>
      <c r="CC101" s="27">
        <v>0</v>
      </c>
      <c r="CD101" s="36">
        <v>112390</v>
      </c>
      <c r="CE101" s="36">
        <v>860</v>
      </c>
      <c r="CF101" s="36">
        <v>0</v>
      </c>
      <c r="CG101" s="43">
        <v>0</v>
      </c>
      <c r="CH101" s="47">
        <v>0</v>
      </c>
      <c r="CI101" s="55">
        <f t="shared" si="25"/>
        <v>2058020</v>
      </c>
      <c r="CJ101" s="55">
        <f t="shared" si="37"/>
        <v>704145</v>
      </c>
      <c r="CK101" s="55">
        <f>BT101+BX101+CD101+CE101+CF101</f>
        <v>113250</v>
      </c>
      <c r="CL101" s="55">
        <f t="shared" si="39"/>
        <v>845</v>
      </c>
      <c r="CM101" s="55">
        <f t="shared" si="40"/>
        <v>2876260</v>
      </c>
      <c r="CN101" s="59">
        <f t="shared" si="41"/>
        <v>71.551945929783813</v>
      </c>
      <c r="CO101" s="59">
        <v>71.551945929783813</v>
      </c>
      <c r="CP101" s="59">
        <v>71.551945929783813</v>
      </c>
      <c r="CQ101" s="55">
        <f t="shared" si="26"/>
        <v>394.81949210706932</v>
      </c>
      <c r="CR101" s="55">
        <f t="shared" si="42"/>
        <v>2988720</v>
      </c>
      <c r="CS101" s="55">
        <f t="shared" si="27"/>
        <v>410.25669183253262</v>
      </c>
      <c r="CT101" s="55">
        <f t="shared" si="28"/>
        <v>2988720</v>
      </c>
      <c r="CU101" s="55">
        <f t="shared" si="29"/>
        <v>410.25669183253262</v>
      </c>
      <c r="CV101" s="55">
        <f t="shared" si="43"/>
        <v>52.008236101578589</v>
      </c>
      <c r="CW101" s="55">
        <f t="shared" si="30"/>
        <v>6.2553191489361701</v>
      </c>
      <c r="CX101" s="55">
        <f t="shared" si="44"/>
        <v>36.720658888126287</v>
      </c>
      <c r="CY101" s="55">
        <f t="shared" si="31"/>
        <v>3.1544269045984898</v>
      </c>
      <c r="CZ101" s="55">
        <f t="shared" si="45"/>
        <v>15.201098146877145</v>
      </c>
      <c r="DA101" s="55">
        <f t="shared" si="46"/>
        <v>94.82361015785861</v>
      </c>
      <c r="DB101" s="55">
        <f t="shared" si="32"/>
        <v>14.654770075497598</v>
      </c>
      <c r="DC101" s="55">
        <f t="shared" si="47"/>
        <v>109.47838023335621</v>
      </c>
      <c r="DD101" s="55">
        <f t="shared" si="33"/>
        <v>96.656829100892239</v>
      </c>
      <c r="DE101" s="55">
        <f t="shared" si="48"/>
        <v>9.8551818805765272</v>
      </c>
      <c r="DF101" s="55">
        <f t="shared" si="34"/>
        <v>0</v>
      </c>
      <c r="DG101" s="55">
        <f t="shared" si="35"/>
        <v>15.427590940288264</v>
      </c>
      <c r="DH101" s="55">
        <f t="shared" si="49"/>
        <v>15.427590940288264</v>
      </c>
      <c r="DI101" s="55">
        <f t="shared" si="36"/>
        <v>112.20247083047357</v>
      </c>
    </row>
    <row r="102" spans="1:113">
      <c r="A102" s="7" t="s">
        <v>539</v>
      </c>
      <c r="B102" s="3" t="s">
        <v>431</v>
      </c>
      <c r="C102" s="3" t="s">
        <v>540</v>
      </c>
      <c r="D102" s="4">
        <v>45027</v>
      </c>
      <c r="E102" s="5">
        <v>0</v>
      </c>
      <c r="F102" s="5">
        <v>0</v>
      </c>
      <c r="G102" s="5">
        <v>0</v>
      </c>
      <c r="H102" s="27">
        <v>276</v>
      </c>
      <c r="I102" s="27">
        <v>0</v>
      </c>
      <c r="J102" s="27">
        <v>0</v>
      </c>
      <c r="K102" s="27">
        <v>0</v>
      </c>
      <c r="L102" s="27">
        <v>0</v>
      </c>
      <c r="M102" s="27">
        <v>4640</v>
      </c>
      <c r="N102" s="27">
        <v>0</v>
      </c>
      <c r="O102" s="27">
        <v>0</v>
      </c>
      <c r="P102" s="27">
        <v>1771130</v>
      </c>
      <c r="Q102" s="27">
        <v>0</v>
      </c>
      <c r="R102" s="27">
        <v>1890290</v>
      </c>
      <c r="S102" s="27">
        <v>0</v>
      </c>
      <c r="T102" s="24">
        <v>66</v>
      </c>
      <c r="U102" s="27">
        <v>3560</v>
      </c>
      <c r="V102" s="5">
        <v>0</v>
      </c>
      <c r="W102" s="27">
        <v>12</v>
      </c>
      <c r="X102" s="27">
        <v>120</v>
      </c>
      <c r="Y102" s="27">
        <v>1440</v>
      </c>
      <c r="Z102" s="27">
        <v>780</v>
      </c>
      <c r="AA102" s="27">
        <v>0</v>
      </c>
      <c r="AB102" s="5">
        <v>0</v>
      </c>
      <c r="AC102" s="5">
        <v>0</v>
      </c>
      <c r="AD102" s="5">
        <v>0</v>
      </c>
      <c r="AE102" s="27">
        <v>0</v>
      </c>
      <c r="AF102" s="5">
        <v>2420</v>
      </c>
      <c r="AG102" s="5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5000</v>
      </c>
      <c r="AM102" s="5">
        <v>0</v>
      </c>
      <c r="AN102" s="5">
        <v>0</v>
      </c>
      <c r="AO102" s="5">
        <v>0</v>
      </c>
      <c r="AP102" s="27">
        <v>98630</v>
      </c>
      <c r="AQ102" s="5">
        <v>0</v>
      </c>
      <c r="AR102" s="5">
        <v>0</v>
      </c>
      <c r="AS102" s="5">
        <v>0</v>
      </c>
      <c r="AT102" s="27">
        <v>2798210</v>
      </c>
      <c r="AU102" s="27">
        <v>8040</v>
      </c>
      <c r="AV102" s="27">
        <v>5806620</v>
      </c>
      <c r="AW102" s="27">
        <v>204720</v>
      </c>
      <c r="AX102" s="32">
        <v>0</v>
      </c>
      <c r="AY102" s="32">
        <v>0</v>
      </c>
      <c r="AZ102" s="32">
        <v>0</v>
      </c>
      <c r="BA102" s="32">
        <v>0</v>
      </c>
      <c r="BB102" s="27">
        <v>350</v>
      </c>
      <c r="BC102" s="27">
        <v>37710</v>
      </c>
      <c r="BD102" s="27">
        <v>16110</v>
      </c>
      <c r="BE102" s="27">
        <v>1640</v>
      </c>
      <c r="BF102" s="24">
        <v>4064</v>
      </c>
      <c r="BG102" s="24">
        <v>0</v>
      </c>
      <c r="BH102" s="24">
        <v>0</v>
      </c>
      <c r="BI102" s="24">
        <v>0</v>
      </c>
      <c r="BJ102" s="24">
        <v>3622</v>
      </c>
      <c r="BK102" s="27">
        <v>7590</v>
      </c>
      <c r="BL102" s="27">
        <v>4310</v>
      </c>
      <c r="BM102" s="27">
        <v>54440</v>
      </c>
      <c r="BN102" s="27">
        <v>83320</v>
      </c>
      <c r="BO102" s="27">
        <v>236340</v>
      </c>
      <c r="BP102" s="47">
        <v>0</v>
      </c>
      <c r="BQ102" s="27">
        <v>0</v>
      </c>
      <c r="BR102" s="27">
        <v>49760</v>
      </c>
      <c r="BS102" s="27">
        <v>888664</v>
      </c>
      <c r="BT102" s="36">
        <v>0</v>
      </c>
      <c r="BU102" s="39">
        <v>7336430</v>
      </c>
      <c r="BV102" s="39">
        <v>7336430</v>
      </c>
      <c r="BW102" s="43">
        <v>57980</v>
      </c>
      <c r="BX102" s="36">
        <v>0</v>
      </c>
      <c r="BY102" s="43">
        <v>5212910</v>
      </c>
      <c r="BZ102" s="5">
        <v>0</v>
      </c>
      <c r="CA102" s="5">
        <v>0</v>
      </c>
      <c r="CB102" s="6">
        <v>560</v>
      </c>
      <c r="CC102" s="27">
        <v>157250</v>
      </c>
      <c r="CD102" s="36">
        <v>0</v>
      </c>
      <c r="CE102" s="36">
        <v>5000</v>
      </c>
      <c r="CF102" s="36">
        <v>0</v>
      </c>
      <c r="CG102" s="43">
        <v>29850</v>
      </c>
      <c r="CH102" s="47">
        <v>7482520</v>
      </c>
      <c r="CI102" s="55">
        <f t="shared" si="25"/>
        <v>14130952</v>
      </c>
      <c r="CJ102" s="55">
        <f t="shared" si="37"/>
        <v>7336430</v>
      </c>
      <c r="CK102" s="55">
        <f t="shared" si="38"/>
        <v>5000</v>
      </c>
      <c r="CL102" s="55">
        <f t="shared" si="39"/>
        <v>7752</v>
      </c>
      <c r="CM102" s="55">
        <f t="shared" si="40"/>
        <v>21480134</v>
      </c>
      <c r="CN102" s="59">
        <f t="shared" si="41"/>
        <v>65.786144537087154</v>
      </c>
      <c r="CO102" s="59">
        <v>65.786144537087154</v>
      </c>
      <c r="CP102" s="59">
        <v>65.786144537087154</v>
      </c>
      <c r="CQ102" s="55">
        <f t="shared" si="26"/>
        <v>477.05008106247362</v>
      </c>
      <c r="CR102" s="55">
        <f t="shared" si="42"/>
        <v>26751024</v>
      </c>
      <c r="CS102" s="55">
        <f t="shared" si="27"/>
        <v>594.11073355986412</v>
      </c>
      <c r="CT102" s="55">
        <f t="shared" si="28"/>
        <v>34233544</v>
      </c>
      <c r="CU102" s="55">
        <f t="shared" si="29"/>
        <v>760.28924867301839</v>
      </c>
      <c r="CV102" s="55">
        <f t="shared" si="43"/>
        <v>62.145157350034424</v>
      </c>
      <c r="CW102" s="55">
        <f t="shared" si="30"/>
        <v>0.1030492815421858</v>
      </c>
      <c r="CX102" s="55">
        <f t="shared" si="44"/>
        <v>42.159815221977922</v>
      </c>
      <c r="CY102" s="55">
        <f t="shared" si="31"/>
        <v>1.1051147089524063</v>
      </c>
      <c r="CZ102" s="55">
        <f t="shared" si="45"/>
        <v>5.2488506895862486</v>
      </c>
      <c r="DA102" s="55">
        <f t="shared" si="46"/>
        <v>128.95862482510495</v>
      </c>
      <c r="DB102" s="55">
        <f t="shared" si="32"/>
        <v>19.736247140604526</v>
      </c>
      <c r="DC102" s="55">
        <f t="shared" si="47"/>
        <v>148.69487196570947</v>
      </c>
      <c r="DD102" s="55">
        <f t="shared" si="33"/>
        <v>162.93401736735737</v>
      </c>
      <c r="DE102" s="55">
        <f t="shared" si="48"/>
        <v>3.9567370688697894</v>
      </c>
      <c r="DF102" s="55">
        <f t="shared" si="34"/>
        <v>3.4923490350234303</v>
      </c>
      <c r="DG102" s="55">
        <f t="shared" si="35"/>
        <v>0</v>
      </c>
      <c r="DH102" s="55">
        <f t="shared" si="49"/>
        <v>3.4923490350234303</v>
      </c>
      <c r="DI102" s="55">
        <f t="shared" si="36"/>
        <v>163.04506185177783</v>
      </c>
    </row>
    <row r="103" spans="1:113">
      <c r="A103" s="7" t="s">
        <v>523</v>
      </c>
      <c r="B103" s="3" t="s">
        <v>431</v>
      </c>
      <c r="C103" s="3" t="s">
        <v>524</v>
      </c>
      <c r="D103" s="4">
        <v>3746</v>
      </c>
      <c r="E103" s="5">
        <v>0</v>
      </c>
      <c r="F103" s="5">
        <v>0</v>
      </c>
      <c r="G103" s="5">
        <v>0</v>
      </c>
      <c r="H103" s="28">
        <v>280</v>
      </c>
      <c r="I103" s="28">
        <v>0</v>
      </c>
      <c r="J103" s="28">
        <v>1540</v>
      </c>
      <c r="K103" s="28">
        <v>0</v>
      </c>
      <c r="L103" s="28">
        <v>144780</v>
      </c>
      <c r="M103" s="28">
        <v>39250</v>
      </c>
      <c r="N103" s="28">
        <v>0</v>
      </c>
      <c r="O103" s="28">
        <v>15225</v>
      </c>
      <c r="P103" s="28">
        <v>0</v>
      </c>
      <c r="Q103" s="28">
        <v>0</v>
      </c>
      <c r="R103" s="28">
        <v>115714</v>
      </c>
      <c r="S103" s="28">
        <v>0</v>
      </c>
      <c r="T103" s="24">
        <v>0</v>
      </c>
      <c r="U103" s="28">
        <v>0</v>
      </c>
      <c r="V103" s="5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5">
        <v>0</v>
      </c>
      <c r="AC103" s="5">
        <v>0</v>
      </c>
      <c r="AD103" s="5">
        <v>0</v>
      </c>
      <c r="AE103" s="28">
        <v>0</v>
      </c>
      <c r="AF103" s="5">
        <v>0</v>
      </c>
      <c r="AG103" s="5">
        <v>0</v>
      </c>
      <c r="AH103" s="28">
        <v>0</v>
      </c>
      <c r="AI103" s="28">
        <v>96540</v>
      </c>
      <c r="AJ103" s="28">
        <v>0</v>
      </c>
      <c r="AK103" s="28">
        <v>0</v>
      </c>
      <c r="AL103" s="28">
        <v>0</v>
      </c>
      <c r="AM103" s="5">
        <v>0</v>
      </c>
      <c r="AN103" s="5">
        <v>0</v>
      </c>
      <c r="AO103" s="5">
        <v>0</v>
      </c>
      <c r="AP103" s="28">
        <v>0</v>
      </c>
      <c r="AQ103" s="5">
        <v>0</v>
      </c>
      <c r="AR103" s="5">
        <v>0</v>
      </c>
      <c r="AS103" s="5">
        <v>0</v>
      </c>
      <c r="AT103" s="28">
        <v>119156</v>
      </c>
      <c r="AU103" s="28">
        <v>10350</v>
      </c>
      <c r="AV103" s="28">
        <v>332310</v>
      </c>
      <c r="AW103" s="28">
        <v>15892</v>
      </c>
      <c r="AX103" s="32">
        <v>0</v>
      </c>
      <c r="AY103" s="32">
        <v>0</v>
      </c>
      <c r="AZ103" s="32">
        <v>0</v>
      </c>
      <c r="BA103" s="32">
        <v>0</v>
      </c>
      <c r="BB103" s="28">
        <v>505</v>
      </c>
      <c r="BC103" s="28">
        <v>13640</v>
      </c>
      <c r="BD103" s="28">
        <v>3307</v>
      </c>
      <c r="BE103" s="28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520</v>
      </c>
      <c r="BK103" s="28">
        <v>5120</v>
      </c>
      <c r="BL103" s="28">
        <v>0</v>
      </c>
      <c r="BM103" s="28">
        <v>17245</v>
      </c>
      <c r="BN103" s="28">
        <v>41545</v>
      </c>
      <c r="BO103" s="28">
        <v>79571</v>
      </c>
      <c r="BP103" s="47">
        <v>0</v>
      </c>
      <c r="BQ103" s="28">
        <v>56215</v>
      </c>
      <c r="BR103" s="28">
        <v>53810</v>
      </c>
      <c r="BS103" s="28">
        <v>39309</v>
      </c>
      <c r="BT103" s="36">
        <v>0</v>
      </c>
      <c r="BU103" s="39">
        <v>272785</v>
      </c>
      <c r="BV103" s="39">
        <v>272785</v>
      </c>
      <c r="BW103" s="43">
        <v>0</v>
      </c>
      <c r="BX103" s="36">
        <v>0</v>
      </c>
      <c r="BY103" s="43">
        <v>19290</v>
      </c>
      <c r="BZ103" s="5">
        <v>0</v>
      </c>
      <c r="CA103" s="5">
        <v>0</v>
      </c>
      <c r="CB103" s="6">
        <v>16567</v>
      </c>
      <c r="CC103" s="28">
        <v>0</v>
      </c>
      <c r="CD103" s="36">
        <v>16567</v>
      </c>
      <c r="CE103" s="36">
        <v>570</v>
      </c>
      <c r="CF103" s="36">
        <v>0</v>
      </c>
      <c r="CG103" s="43">
        <v>0</v>
      </c>
      <c r="CH103" s="47">
        <v>0</v>
      </c>
      <c r="CI103" s="55">
        <f t="shared" si="25"/>
        <v>1201304</v>
      </c>
      <c r="CJ103" s="55">
        <f t="shared" si="37"/>
        <v>272785</v>
      </c>
      <c r="CK103" s="55">
        <f t="shared" si="38"/>
        <v>17137</v>
      </c>
      <c r="CL103" s="55">
        <f t="shared" si="39"/>
        <v>520</v>
      </c>
      <c r="CM103" s="55">
        <f t="shared" si="40"/>
        <v>1491746</v>
      </c>
      <c r="CN103" s="59">
        <f t="shared" si="41"/>
        <v>80.5300634290288</v>
      </c>
      <c r="CO103" s="59">
        <v>80.5300634290288</v>
      </c>
      <c r="CP103" s="59">
        <v>80.5300634290288</v>
      </c>
      <c r="CQ103" s="55">
        <f t="shared" si="26"/>
        <v>398.223705285638</v>
      </c>
      <c r="CR103" s="55">
        <f t="shared" si="42"/>
        <v>1511036</v>
      </c>
      <c r="CS103" s="55">
        <f t="shared" si="27"/>
        <v>403.37319807794984</v>
      </c>
      <c r="CT103" s="55">
        <f t="shared" si="28"/>
        <v>1511036</v>
      </c>
      <c r="CU103" s="55">
        <f t="shared" si="29"/>
        <v>403.37319807794984</v>
      </c>
      <c r="CV103" s="55">
        <f t="shared" si="43"/>
        <v>70.458088627869728</v>
      </c>
      <c r="CW103" s="55">
        <f t="shared" si="30"/>
        <v>25.484516817939134</v>
      </c>
      <c r="CX103" s="55">
        <f t="shared" si="44"/>
        <v>33.652963160704751</v>
      </c>
      <c r="CY103" s="55">
        <f t="shared" si="31"/>
        <v>18.428990923651895</v>
      </c>
      <c r="CZ103" s="55">
        <f t="shared" si="45"/>
        <v>21.24159103043246</v>
      </c>
      <c r="DA103" s="55">
        <f t="shared" si="46"/>
        <v>88.710624666310736</v>
      </c>
      <c r="DB103" s="55">
        <f t="shared" si="32"/>
        <v>10.49359316604378</v>
      </c>
      <c r="DC103" s="55">
        <f t="shared" si="47"/>
        <v>99.204217832354516</v>
      </c>
      <c r="DD103" s="55">
        <f t="shared" si="33"/>
        <v>72.820341697811003</v>
      </c>
      <c r="DE103" s="55">
        <f t="shared" si="48"/>
        <v>19.47010144153764</v>
      </c>
      <c r="DF103" s="55">
        <f t="shared" si="34"/>
        <v>0</v>
      </c>
      <c r="DG103" s="55">
        <f t="shared" si="35"/>
        <v>4.4225840896956754</v>
      </c>
      <c r="DH103" s="55">
        <f t="shared" si="49"/>
        <v>4.4225840896956754</v>
      </c>
      <c r="DI103" s="55">
        <f t="shared" si="36"/>
        <v>77.395088093966905</v>
      </c>
    </row>
    <row r="104" spans="1:113">
      <c r="A104" s="7" t="s">
        <v>451</v>
      </c>
      <c r="B104" s="3" t="s">
        <v>431</v>
      </c>
      <c r="C104" s="3" t="s">
        <v>452</v>
      </c>
      <c r="D104" s="4">
        <v>2850</v>
      </c>
      <c r="E104" s="5">
        <v>0</v>
      </c>
      <c r="F104" s="5">
        <v>0</v>
      </c>
      <c r="G104" s="5">
        <v>0</v>
      </c>
      <c r="H104" s="27">
        <v>0</v>
      </c>
      <c r="I104" s="27">
        <v>0</v>
      </c>
      <c r="J104" s="27">
        <v>101</v>
      </c>
      <c r="K104" s="27">
        <v>0</v>
      </c>
      <c r="L104" s="27">
        <v>19171</v>
      </c>
      <c r="M104" s="27">
        <v>50568</v>
      </c>
      <c r="N104" s="27">
        <v>0</v>
      </c>
      <c r="O104" s="27">
        <v>0</v>
      </c>
      <c r="P104" s="27">
        <v>0</v>
      </c>
      <c r="Q104" s="27">
        <v>0</v>
      </c>
      <c r="R104" s="27">
        <v>63649</v>
      </c>
      <c r="S104" s="27">
        <v>0</v>
      </c>
      <c r="T104" s="24">
        <v>0</v>
      </c>
      <c r="U104" s="27">
        <v>0</v>
      </c>
      <c r="V104" s="5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5">
        <v>0</v>
      </c>
      <c r="AC104" s="5">
        <v>0</v>
      </c>
      <c r="AD104" s="5">
        <v>0</v>
      </c>
      <c r="AE104" s="27">
        <v>0</v>
      </c>
      <c r="AF104" s="5">
        <v>0</v>
      </c>
      <c r="AG104" s="5">
        <v>0</v>
      </c>
      <c r="AH104" s="27">
        <v>0</v>
      </c>
      <c r="AI104" s="27">
        <v>5832</v>
      </c>
      <c r="AJ104" s="27">
        <v>0</v>
      </c>
      <c r="AK104" s="27">
        <v>0</v>
      </c>
      <c r="AL104" s="27">
        <v>0</v>
      </c>
      <c r="AM104" s="5">
        <v>0</v>
      </c>
      <c r="AN104" s="5">
        <v>0</v>
      </c>
      <c r="AO104" s="5">
        <v>0</v>
      </c>
      <c r="AP104" s="27">
        <v>0</v>
      </c>
      <c r="AQ104" s="5">
        <v>0</v>
      </c>
      <c r="AR104" s="5">
        <v>0</v>
      </c>
      <c r="AS104" s="5">
        <v>0</v>
      </c>
      <c r="AT104" s="27">
        <v>76221</v>
      </c>
      <c r="AU104" s="27">
        <v>4961</v>
      </c>
      <c r="AV104" s="27">
        <v>147100</v>
      </c>
      <c r="AW104" s="27">
        <v>8408</v>
      </c>
      <c r="AX104" s="32">
        <v>0</v>
      </c>
      <c r="AY104" s="32">
        <v>0</v>
      </c>
      <c r="AZ104" s="32">
        <v>0</v>
      </c>
      <c r="BA104" s="32">
        <v>0</v>
      </c>
      <c r="BB104" s="27">
        <v>20</v>
      </c>
      <c r="BC104" s="27">
        <v>1367</v>
      </c>
      <c r="BD104" s="27">
        <v>839</v>
      </c>
      <c r="BE104" s="27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291</v>
      </c>
      <c r="BK104" s="27">
        <v>153</v>
      </c>
      <c r="BL104" s="27">
        <v>277</v>
      </c>
      <c r="BM104" s="27">
        <v>2035</v>
      </c>
      <c r="BN104" s="27">
        <v>3740</v>
      </c>
      <c r="BO104" s="27">
        <v>8704</v>
      </c>
      <c r="BP104" s="47">
        <v>0</v>
      </c>
      <c r="BQ104" s="27">
        <v>1655</v>
      </c>
      <c r="BR104" s="27">
        <v>4057</v>
      </c>
      <c r="BS104" s="27">
        <v>124673</v>
      </c>
      <c r="BT104" s="36">
        <v>0</v>
      </c>
      <c r="BU104" s="39">
        <v>661660</v>
      </c>
      <c r="BV104" s="39">
        <v>661660</v>
      </c>
      <c r="BW104" s="43">
        <v>0</v>
      </c>
      <c r="BX104" s="36">
        <v>0</v>
      </c>
      <c r="BY104" s="43">
        <v>46404</v>
      </c>
      <c r="BZ104" s="5">
        <v>0</v>
      </c>
      <c r="CA104" s="5">
        <v>0</v>
      </c>
      <c r="CB104" s="6">
        <v>20424</v>
      </c>
      <c r="CC104" s="27">
        <v>0</v>
      </c>
      <c r="CD104" s="36">
        <v>20424</v>
      </c>
      <c r="CE104" s="36">
        <v>0</v>
      </c>
      <c r="CF104" s="36">
        <v>0</v>
      </c>
      <c r="CG104" s="43">
        <v>0</v>
      </c>
      <c r="CH104" s="47">
        <v>0</v>
      </c>
      <c r="CI104" s="55">
        <f t="shared" si="25"/>
        <v>523531</v>
      </c>
      <c r="CJ104" s="55">
        <f t="shared" si="37"/>
        <v>661660</v>
      </c>
      <c r="CK104" s="55">
        <f t="shared" si="38"/>
        <v>20424</v>
      </c>
      <c r="CL104" s="55">
        <f t="shared" si="39"/>
        <v>291</v>
      </c>
      <c r="CM104" s="55">
        <f t="shared" si="40"/>
        <v>1205906</v>
      </c>
      <c r="CN104" s="59">
        <f t="shared" si="41"/>
        <v>43.41391451738361</v>
      </c>
      <c r="CO104" s="59">
        <v>43.41391451738361</v>
      </c>
      <c r="CP104" s="59">
        <v>43.41391451738361</v>
      </c>
      <c r="CQ104" s="55">
        <f t="shared" si="26"/>
        <v>423.12491228070178</v>
      </c>
      <c r="CR104" s="55">
        <f t="shared" si="42"/>
        <v>1252310</v>
      </c>
      <c r="CS104" s="55">
        <f t="shared" si="27"/>
        <v>439.40701754385964</v>
      </c>
      <c r="CT104" s="55">
        <f t="shared" si="28"/>
        <v>1252310</v>
      </c>
      <c r="CU104" s="55">
        <f t="shared" si="29"/>
        <v>439.40701754385964</v>
      </c>
      <c r="CV104" s="55">
        <f t="shared" si="43"/>
        <v>33.470877192982456</v>
      </c>
      <c r="CW104" s="55">
        <f t="shared" si="30"/>
        <v>18.323859649122806</v>
      </c>
      <c r="CX104" s="55">
        <f t="shared" si="44"/>
        <v>24.073684210526316</v>
      </c>
      <c r="CY104" s="55">
        <f t="shared" si="31"/>
        <v>1.4235087719298245</v>
      </c>
      <c r="CZ104" s="55">
        <f t="shared" si="45"/>
        <v>3.0540350877192983</v>
      </c>
      <c r="DA104" s="55">
        <f t="shared" si="46"/>
        <v>51.614035087719301</v>
      </c>
      <c r="DB104" s="55">
        <f t="shared" si="32"/>
        <v>43.744912280701755</v>
      </c>
      <c r="DC104" s="55">
        <f t="shared" si="47"/>
        <v>95.358947368421056</v>
      </c>
      <c r="DD104" s="55">
        <f t="shared" si="33"/>
        <v>232.16140350877194</v>
      </c>
      <c r="DE104" s="55">
        <f t="shared" si="48"/>
        <v>2.5129824561403509</v>
      </c>
      <c r="DF104" s="55">
        <f t="shared" si="34"/>
        <v>0</v>
      </c>
      <c r="DG104" s="55">
        <f t="shared" si="35"/>
        <v>7.1663157894736846</v>
      </c>
      <c r="DH104" s="55">
        <f t="shared" si="49"/>
        <v>7.1663157894736846</v>
      </c>
      <c r="DI104" s="55">
        <f t="shared" si="36"/>
        <v>239.32771929824563</v>
      </c>
    </row>
    <row r="105" spans="1:113">
      <c r="A105" s="7" t="s">
        <v>465</v>
      </c>
      <c r="B105" s="3" t="s">
        <v>431</v>
      </c>
      <c r="C105" s="3" t="s">
        <v>466</v>
      </c>
      <c r="D105" s="4">
        <v>4051</v>
      </c>
      <c r="E105" s="5">
        <v>0</v>
      </c>
      <c r="F105" s="5">
        <v>0</v>
      </c>
      <c r="G105" s="5">
        <v>0</v>
      </c>
      <c r="H105" s="28">
        <v>135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165220</v>
      </c>
      <c r="Q105" s="28">
        <v>0</v>
      </c>
      <c r="R105" s="28">
        <v>270690</v>
      </c>
      <c r="S105" s="28">
        <v>0</v>
      </c>
      <c r="T105" s="25">
        <v>116</v>
      </c>
      <c r="U105" s="28">
        <v>0</v>
      </c>
      <c r="V105" s="5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5">
        <v>0</v>
      </c>
      <c r="AC105" s="5">
        <v>0</v>
      </c>
      <c r="AD105" s="5">
        <v>0</v>
      </c>
      <c r="AE105" s="28">
        <v>0</v>
      </c>
      <c r="AF105" s="5">
        <v>0</v>
      </c>
      <c r="AG105" s="5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5">
        <v>0</v>
      </c>
      <c r="AN105" s="5">
        <v>0</v>
      </c>
      <c r="AO105" s="5">
        <v>0</v>
      </c>
      <c r="AP105" s="28">
        <v>0</v>
      </c>
      <c r="AQ105" s="5">
        <v>0</v>
      </c>
      <c r="AR105" s="5">
        <v>0</v>
      </c>
      <c r="AS105" s="5">
        <v>0</v>
      </c>
      <c r="AT105" s="28">
        <v>298830</v>
      </c>
      <c r="AU105" s="28">
        <v>0</v>
      </c>
      <c r="AV105" s="28">
        <v>539460</v>
      </c>
      <c r="AW105" s="28">
        <v>14600</v>
      </c>
      <c r="AX105" s="33">
        <v>0</v>
      </c>
      <c r="AY105" s="33">
        <v>0</v>
      </c>
      <c r="AZ105" s="33">
        <v>0</v>
      </c>
      <c r="BA105" s="33">
        <v>0</v>
      </c>
      <c r="BB105" s="28">
        <v>242</v>
      </c>
      <c r="BC105" s="28">
        <v>7220</v>
      </c>
      <c r="BD105" s="28">
        <v>2860</v>
      </c>
      <c r="BE105" s="28">
        <v>740</v>
      </c>
      <c r="BF105" s="25">
        <v>1404</v>
      </c>
      <c r="BG105" s="25">
        <v>0</v>
      </c>
      <c r="BH105" s="25">
        <v>0</v>
      </c>
      <c r="BI105" s="25">
        <v>0</v>
      </c>
      <c r="BJ105" s="25">
        <v>320</v>
      </c>
      <c r="BK105" s="28">
        <v>1610</v>
      </c>
      <c r="BL105" s="28">
        <v>580</v>
      </c>
      <c r="BM105" s="28">
        <v>8780</v>
      </c>
      <c r="BN105" s="28">
        <v>18390</v>
      </c>
      <c r="BO105" s="28">
        <v>56580</v>
      </c>
      <c r="BP105" s="47">
        <v>0</v>
      </c>
      <c r="BQ105" s="28">
        <v>0</v>
      </c>
      <c r="BR105" s="28">
        <v>33130</v>
      </c>
      <c r="BS105" s="28">
        <v>337690</v>
      </c>
      <c r="BT105" s="36">
        <v>0</v>
      </c>
      <c r="BU105" s="39">
        <v>810760</v>
      </c>
      <c r="BV105" s="39">
        <v>810760</v>
      </c>
      <c r="BW105" s="43">
        <v>0</v>
      </c>
      <c r="BX105" s="36">
        <v>0</v>
      </c>
      <c r="BY105" s="43">
        <v>101450</v>
      </c>
      <c r="BZ105" s="5">
        <v>0</v>
      </c>
      <c r="CA105" s="5">
        <v>0</v>
      </c>
      <c r="CB105" s="6">
        <v>59780</v>
      </c>
      <c r="CC105" s="28">
        <v>59780</v>
      </c>
      <c r="CD105" s="36">
        <v>0</v>
      </c>
      <c r="CE105" s="36">
        <v>0</v>
      </c>
      <c r="CF105" s="36">
        <v>0</v>
      </c>
      <c r="CG105" s="43">
        <v>0</v>
      </c>
      <c r="CH105" s="47">
        <v>0</v>
      </c>
      <c r="CI105" s="55">
        <f t="shared" si="25"/>
        <v>1816537</v>
      </c>
      <c r="CJ105" s="55">
        <f t="shared" si="37"/>
        <v>810760</v>
      </c>
      <c r="CK105" s="55">
        <f t="shared" si="38"/>
        <v>0</v>
      </c>
      <c r="CL105" s="55">
        <f t="shared" si="39"/>
        <v>1840</v>
      </c>
      <c r="CM105" s="55">
        <f t="shared" si="40"/>
        <v>2629137</v>
      </c>
      <c r="CN105" s="59">
        <f t="shared" si="41"/>
        <v>69.092519712742245</v>
      </c>
      <c r="CO105" s="59">
        <v>69.092519712742245</v>
      </c>
      <c r="CP105" s="59">
        <v>69.092519712742245</v>
      </c>
      <c r="CQ105" s="55">
        <f t="shared" si="26"/>
        <v>649.00938039990126</v>
      </c>
      <c r="CR105" s="55">
        <f t="shared" si="42"/>
        <v>2730587</v>
      </c>
      <c r="CS105" s="55">
        <f t="shared" si="27"/>
        <v>674.0525796099729</v>
      </c>
      <c r="CT105" s="55">
        <f t="shared" si="28"/>
        <v>2730587</v>
      </c>
      <c r="CU105" s="55">
        <f t="shared" si="29"/>
        <v>674.0525796099729</v>
      </c>
      <c r="CV105" s="55">
        <f t="shared" si="43"/>
        <v>73.766971118242409</v>
      </c>
      <c r="CW105" s="55">
        <f t="shared" si="30"/>
        <v>0</v>
      </c>
      <c r="CX105" s="55">
        <f t="shared" si="44"/>
        <v>66.82053813873118</v>
      </c>
      <c r="CY105" s="55">
        <f t="shared" si="31"/>
        <v>8.1782275981239199</v>
      </c>
      <c r="CZ105" s="55">
        <f t="shared" si="45"/>
        <v>13.966921747716613</v>
      </c>
      <c r="DA105" s="55">
        <f t="shared" si="46"/>
        <v>133.1671192298198</v>
      </c>
      <c r="DB105" s="55">
        <f t="shared" si="32"/>
        <v>83.359664280424582</v>
      </c>
      <c r="DC105" s="55">
        <f t="shared" si="47"/>
        <v>216.5267835102444</v>
      </c>
      <c r="DD105" s="55">
        <f t="shared" si="33"/>
        <v>200.13823747222909</v>
      </c>
      <c r="DE105" s="55">
        <f t="shared" si="48"/>
        <v>8.5490002468526285</v>
      </c>
      <c r="DF105" s="55">
        <f t="shared" si="34"/>
        <v>14.756850160454208</v>
      </c>
      <c r="DG105" s="55">
        <f t="shared" si="35"/>
        <v>0</v>
      </c>
      <c r="DH105" s="55">
        <f t="shared" si="49"/>
        <v>14.756850160454208</v>
      </c>
      <c r="DI105" s="55">
        <f t="shared" si="36"/>
        <v>200.13823747222909</v>
      </c>
    </row>
    <row r="106" spans="1:113">
      <c r="A106" s="7" t="s">
        <v>547</v>
      </c>
      <c r="B106" s="3" t="s">
        <v>431</v>
      </c>
      <c r="C106" s="3" t="s">
        <v>548</v>
      </c>
      <c r="D106" s="4">
        <v>2253</v>
      </c>
      <c r="E106" s="5">
        <v>0</v>
      </c>
      <c r="F106" s="5">
        <v>0</v>
      </c>
      <c r="G106" s="5">
        <v>0</v>
      </c>
      <c r="H106" s="27">
        <v>0</v>
      </c>
      <c r="I106" s="27">
        <v>0</v>
      </c>
      <c r="J106" s="27">
        <v>58</v>
      </c>
      <c r="K106" s="27">
        <v>0</v>
      </c>
      <c r="L106" s="27">
        <v>9864</v>
      </c>
      <c r="M106" s="27">
        <v>45423</v>
      </c>
      <c r="N106" s="27">
        <v>0</v>
      </c>
      <c r="O106" s="27">
        <v>0</v>
      </c>
      <c r="P106" s="27">
        <v>0</v>
      </c>
      <c r="Q106" s="27">
        <v>0</v>
      </c>
      <c r="R106" s="27">
        <v>80539</v>
      </c>
      <c r="S106" s="27">
        <v>0</v>
      </c>
      <c r="T106" s="24">
        <v>0</v>
      </c>
      <c r="U106" s="27">
        <v>0</v>
      </c>
      <c r="V106" s="5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5">
        <v>0</v>
      </c>
      <c r="AC106" s="5">
        <v>0</v>
      </c>
      <c r="AD106" s="5">
        <v>0</v>
      </c>
      <c r="AE106" s="27">
        <v>0</v>
      </c>
      <c r="AF106" s="5">
        <v>0</v>
      </c>
      <c r="AG106" s="5">
        <v>0</v>
      </c>
      <c r="AH106" s="27">
        <v>0</v>
      </c>
      <c r="AI106" s="27">
        <v>3359</v>
      </c>
      <c r="AJ106" s="27">
        <v>0</v>
      </c>
      <c r="AK106" s="27">
        <v>0</v>
      </c>
      <c r="AL106" s="27">
        <v>0</v>
      </c>
      <c r="AM106" s="5">
        <v>0</v>
      </c>
      <c r="AN106" s="5">
        <v>0</v>
      </c>
      <c r="AO106" s="5">
        <v>0</v>
      </c>
      <c r="AP106" s="27">
        <v>0</v>
      </c>
      <c r="AQ106" s="5">
        <v>0</v>
      </c>
      <c r="AR106" s="5">
        <v>0</v>
      </c>
      <c r="AS106" s="5">
        <v>0</v>
      </c>
      <c r="AT106" s="27">
        <v>81054</v>
      </c>
      <c r="AU106" s="27">
        <v>6348</v>
      </c>
      <c r="AV106" s="27">
        <v>156650</v>
      </c>
      <c r="AW106" s="27">
        <v>7542</v>
      </c>
      <c r="AX106" s="32">
        <v>0</v>
      </c>
      <c r="AY106" s="32">
        <v>0</v>
      </c>
      <c r="AZ106" s="32">
        <v>0</v>
      </c>
      <c r="BA106" s="32">
        <v>0</v>
      </c>
      <c r="BB106" s="27">
        <v>12</v>
      </c>
      <c r="BC106" s="27">
        <v>787</v>
      </c>
      <c r="BD106" s="27">
        <v>761</v>
      </c>
      <c r="BE106" s="27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113</v>
      </c>
      <c r="BK106" s="27">
        <v>88</v>
      </c>
      <c r="BL106" s="27">
        <v>162</v>
      </c>
      <c r="BM106" s="27">
        <v>1172</v>
      </c>
      <c r="BN106" s="27">
        <v>2156</v>
      </c>
      <c r="BO106" s="27">
        <v>5014</v>
      </c>
      <c r="BP106" s="47">
        <v>0</v>
      </c>
      <c r="BQ106" s="27">
        <v>953</v>
      </c>
      <c r="BR106" s="27">
        <v>2337</v>
      </c>
      <c r="BS106" s="27">
        <v>77493</v>
      </c>
      <c r="BT106" s="36">
        <v>0</v>
      </c>
      <c r="BU106" s="39">
        <v>417316</v>
      </c>
      <c r="BV106" s="39">
        <v>417316</v>
      </c>
      <c r="BW106" s="43">
        <v>0</v>
      </c>
      <c r="BX106" s="36">
        <v>0</v>
      </c>
      <c r="BY106" s="43">
        <v>36700</v>
      </c>
      <c r="BZ106" s="5">
        <v>0</v>
      </c>
      <c r="CA106" s="5">
        <v>0</v>
      </c>
      <c r="CB106" s="6">
        <v>10651</v>
      </c>
      <c r="CC106" s="27">
        <v>0</v>
      </c>
      <c r="CD106" s="36">
        <v>10651</v>
      </c>
      <c r="CE106" s="36">
        <v>0</v>
      </c>
      <c r="CF106" s="36">
        <v>0</v>
      </c>
      <c r="CG106" s="43">
        <v>0</v>
      </c>
      <c r="CH106" s="47">
        <v>0</v>
      </c>
      <c r="CI106" s="55">
        <f t="shared" si="25"/>
        <v>481772</v>
      </c>
      <c r="CJ106" s="55">
        <f t="shared" si="37"/>
        <v>417316</v>
      </c>
      <c r="CK106" s="55">
        <f t="shared" si="38"/>
        <v>10651</v>
      </c>
      <c r="CL106" s="55">
        <f t="shared" si="39"/>
        <v>113</v>
      </c>
      <c r="CM106" s="55">
        <f t="shared" si="40"/>
        <v>909852</v>
      </c>
      <c r="CN106" s="59">
        <f t="shared" si="41"/>
        <v>52.950589766247703</v>
      </c>
      <c r="CO106" s="59">
        <v>52.950589766247703</v>
      </c>
      <c r="CP106" s="59">
        <v>52.950589766247703</v>
      </c>
      <c r="CQ106" s="55">
        <f t="shared" si="26"/>
        <v>403.84021304926762</v>
      </c>
      <c r="CR106" s="55">
        <f t="shared" si="42"/>
        <v>946552</v>
      </c>
      <c r="CS106" s="55">
        <f t="shared" si="27"/>
        <v>420.1296049711496</v>
      </c>
      <c r="CT106" s="55">
        <f t="shared" si="28"/>
        <v>946552</v>
      </c>
      <c r="CU106" s="55">
        <f t="shared" si="29"/>
        <v>420.1296049711496</v>
      </c>
      <c r="CV106" s="55">
        <f t="shared" si="43"/>
        <v>40.354194407456724</v>
      </c>
      <c r="CW106" s="55">
        <f t="shared" si="30"/>
        <v>20.584110075454948</v>
      </c>
      <c r="CX106" s="55">
        <f t="shared" si="44"/>
        <v>38.565024411895251</v>
      </c>
      <c r="CY106" s="55">
        <f t="shared" si="31"/>
        <v>1.0372836218375499</v>
      </c>
      <c r="CZ106" s="55">
        <f t="shared" si="45"/>
        <v>2.2254771415889922</v>
      </c>
      <c r="DA106" s="55">
        <f t="shared" si="46"/>
        <v>69.529516200621387</v>
      </c>
      <c r="DB106" s="55">
        <f t="shared" si="32"/>
        <v>34.39547270306258</v>
      </c>
      <c r="DC106" s="55">
        <f t="shared" si="47"/>
        <v>103.92498890368397</v>
      </c>
      <c r="DD106" s="55">
        <f t="shared" si="33"/>
        <v>185.22680869951176</v>
      </c>
      <c r="DE106" s="55">
        <f t="shared" si="48"/>
        <v>1.8317798490901021</v>
      </c>
      <c r="DF106" s="55">
        <f t="shared" si="34"/>
        <v>0</v>
      </c>
      <c r="DG106" s="55">
        <f t="shared" si="35"/>
        <v>4.7274744784731473</v>
      </c>
      <c r="DH106" s="55">
        <f t="shared" si="49"/>
        <v>4.7274744784731473</v>
      </c>
      <c r="DI106" s="55">
        <f t="shared" si="36"/>
        <v>189.95428317798491</v>
      </c>
    </row>
    <row r="107" spans="1:113">
      <c r="A107" s="7" t="s">
        <v>545</v>
      </c>
      <c r="B107" s="3" t="s">
        <v>431</v>
      </c>
      <c r="C107" s="3" t="s">
        <v>546</v>
      </c>
      <c r="D107" s="4">
        <v>7625</v>
      </c>
      <c r="E107" s="5">
        <v>0</v>
      </c>
      <c r="F107" s="5">
        <v>0</v>
      </c>
      <c r="G107" s="5">
        <v>0</v>
      </c>
      <c r="H107" s="28">
        <v>66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254720</v>
      </c>
      <c r="Q107" s="28">
        <v>0</v>
      </c>
      <c r="R107" s="28">
        <v>229960</v>
      </c>
      <c r="S107" s="28">
        <v>0</v>
      </c>
      <c r="T107" s="24">
        <v>0</v>
      </c>
      <c r="U107" s="28">
        <v>0</v>
      </c>
      <c r="V107" s="5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5">
        <v>0</v>
      </c>
      <c r="AC107" s="5">
        <v>0</v>
      </c>
      <c r="AD107" s="5">
        <v>0</v>
      </c>
      <c r="AE107" s="28">
        <v>0</v>
      </c>
      <c r="AF107" s="5">
        <v>0</v>
      </c>
      <c r="AG107" s="5">
        <v>0</v>
      </c>
      <c r="AH107" s="28">
        <v>53300</v>
      </c>
      <c r="AI107" s="28">
        <v>0</v>
      </c>
      <c r="AJ107" s="28">
        <v>0</v>
      </c>
      <c r="AK107" s="28">
        <v>0</v>
      </c>
      <c r="AL107" s="28">
        <v>0</v>
      </c>
      <c r="AM107" s="5">
        <v>0</v>
      </c>
      <c r="AN107" s="5">
        <v>0</v>
      </c>
      <c r="AO107" s="5">
        <v>0</v>
      </c>
      <c r="AP107" s="28">
        <v>3260</v>
      </c>
      <c r="AQ107" s="5">
        <v>0</v>
      </c>
      <c r="AR107" s="5">
        <v>0</v>
      </c>
      <c r="AS107" s="5">
        <v>0</v>
      </c>
      <c r="AT107" s="28">
        <v>370045</v>
      </c>
      <c r="AU107" s="28">
        <v>0</v>
      </c>
      <c r="AV107" s="28">
        <v>774140</v>
      </c>
      <c r="AW107" s="28">
        <v>27020</v>
      </c>
      <c r="AX107" s="32">
        <v>0</v>
      </c>
      <c r="AY107" s="32">
        <v>0</v>
      </c>
      <c r="AZ107" s="32">
        <v>0</v>
      </c>
      <c r="BA107" s="32">
        <v>0</v>
      </c>
      <c r="BB107" s="28">
        <v>230</v>
      </c>
      <c r="BC107" s="28">
        <v>7090</v>
      </c>
      <c r="BD107" s="28">
        <v>3630</v>
      </c>
      <c r="BE107" s="28">
        <v>400</v>
      </c>
      <c r="BF107" s="24">
        <v>0</v>
      </c>
      <c r="BG107" s="24">
        <v>0</v>
      </c>
      <c r="BH107" s="24">
        <v>0</v>
      </c>
      <c r="BI107" s="24">
        <v>0</v>
      </c>
      <c r="BJ107" s="24">
        <v>589</v>
      </c>
      <c r="BK107" s="28">
        <v>400</v>
      </c>
      <c r="BL107" s="28">
        <v>470</v>
      </c>
      <c r="BM107" s="28">
        <v>14077</v>
      </c>
      <c r="BN107" s="28">
        <v>16800</v>
      </c>
      <c r="BO107" s="28">
        <v>64890</v>
      </c>
      <c r="BP107" s="47">
        <v>0</v>
      </c>
      <c r="BQ107" s="28">
        <v>21470</v>
      </c>
      <c r="BR107" s="28">
        <v>15730</v>
      </c>
      <c r="BS107" s="28">
        <v>220600</v>
      </c>
      <c r="BT107" s="36">
        <v>0</v>
      </c>
      <c r="BU107" s="39">
        <v>836875</v>
      </c>
      <c r="BV107" s="39">
        <v>836875</v>
      </c>
      <c r="BW107" s="43">
        <v>0</v>
      </c>
      <c r="BX107" s="36">
        <v>0</v>
      </c>
      <c r="BY107" s="43">
        <v>0</v>
      </c>
      <c r="BZ107" s="5">
        <v>0</v>
      </c>
      <c r="CA107" s="5">
        <v>0</v>
      </c>
      <c r="CB107" s="6">
        <v>30920</v>
      </c>
      <c r="CC107" s="28">
        <v>30920</v>
      </c>
      <c r="CD107" s="36">
        <v>0</v>
      </c>
      <c r="CE107" s="36">
        <v>0</v>
      </c>
      <c r="CF107" s="36">
        <v>0</v>
      </c>
      <c r="CG107" s="43">
        <v>0</v>
      </c>
      <c r="CH107" s="47">
        <v>0</v>
      </c>
      <c r="CI107" s="55">
        <f t="shared" si="25"/>
        <v>2109218</v>
      </c>
      <c r="CJ107" s="55">
        <f t="shared" si="37"/>
        <v>836875</v>
      </c>
      <c r="CK107" s="55">
        <f t="shared" si="38"/>
        <v>0</v>
      </c>
      <c r="CL107" s="55">
        <f t="shared" si="39"/>
        <v>589</v>
      </c>
      <c r="CM107" s="55">
        <f t="shared" si="40"/>
        <v>2946682</v>
      </c>
      <c r="CN107" s="59">
        <f t="shared" si="41"/>
        <v>71.579423907975141</v>
      </c>
      <c r="CO107" s="59">
        <v>71.579423907975141</v>
      </c>
      <c r="CP107" s="59">
        <v>71.579423907975141</v>
      </c>
      <c r="CQ107" s="55">
        <f t="shared" si="26"/>
        <v>386.45009836065572</v>
      </c>
      <c r="CR107" s="55">
        <f t="shared" si="42"/>
        <v>2946682</v>
      </c>
      <c r="CS107" s="55">
        <f t="shared" si="27"/>
        <v>386.45009836065572</v>
      </c>
      <c r="CT107" s="55">
        <f t="shared" si="28"/>
        <v>2946682</v>
      </c>
      <c r="CU107" s="55">
        <f t="shared" si="29"/>
        <v>386.45009836065572</v>
      </c>
      <c r="CV107" s="55">
        <f t="shared" si="43"/>
        <v>48.530491803278686</v>
      </c>
      <c r="CW107" s="55">
        <f t="shared" si="30"/>
        <v>2.8157377049180328</v>
      </c>
      <c r="CX107" s="55">
        <f t="shared" si="44"/>
        <v>30.158688524590165</v>
      </c>
      <c r="CY107" s="55">
        <f t="shared" si="31"/>
        <v>2.0629508196721313</v>
      </c>
      <c r="CZ107" s="55">
        <f t="shared" si="45"/>
        <v>8.5101639344262292</v>
      </c>
      <c r="DA107" s="55">
        <f t="shared" si="46"/>
        <v>101.52655737704919</v>
      </c>
      <c r="DB107" s="55">
        <f t="shared" si="32"/>
        <v>28.931147540983606</v>
      </c>
      <c r="DC107" s="55">
        <f t="shared" si="47"/>
        <v>130.45770491803279</v>
      </c>
      <c r="DD107" s="55">
        <f t="shared" si="33"/>
        <v>109.75409836065573</v>
      </c>
      <c r="DE107" s="55">
        <f t="shared" si="48"/>
        <v>5.0094426229508198</v>
      </c>
      <c r="DF107" s="55">
        <f t="shared" si="34"/>
        <v>4.0550819672131144</v>
      </c>
      <c r="DG107" s="55">
        <f t="shared" si="35"/>
        <v>0</v>
      </c>
      <c r="DH107" s="55">
        <f t="shared" si="49"/>
        <v>4.0550819672131144</v>
      </c>
      <c r="DI107" s="55">
        <f t="shared" si="36"/>
        <v>109.75409836065573</v>
      </c>
    </row>
    <row r="108" spans="1:113">
      <c r="A108" s="7" t="s">
        <v>88</v>
      </c>
      <c r="B108" s="3" t="s">
        <v>80</v>
      </c>
      <c r="C108" s="3" t="s">
        <v>89</v>
      </c>
      <c r="D108" s="4">
        <v>121</v>
      </c>
      <c r="E108" s="5">
        <v>0</v>
      </c>
      <c r="F108" s="5">
        <v>0</v>
      </c>
      <c r="G108" s="5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1190</v>
      </c>
      <c r="N108" s="27">
        <v>0</v>
      </c>
      <c r="O108" s="27">
        <v>0</v>
      </c>
      <c r="P108" s="27">
        <v>0</v>
      </c>
      <c r="Q108" s="27">
        <v>0</v>
      </c>
      <c r="R108" s="27">
        <v>5920</v>
      </c>
      <c r="S108" s="27">
        <v>0</v>
      </c>
      <c r="T108" s="24">
        <v>0</v>
      </c>
      <c r="U108" s="27">
        <v>0</v>
      </c>
      <c r="V108" s="5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5">
        <v>0</v>
      </c>
      <c r="AC108" s="5">
        <v>0</v>
      </c>
      <c r="AD108" s="5">
        <v>0</v>
      </c>
      <c r="AE108" s="27">
        <v>0</v>
      </c>
      <c r="AF108" s="5">
        <v>0</v>
      </c>
      <c r="AG108" s="5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5">
        <v>0</v>
      </c>
      <c r="AN108" s="5">
        <v>0</v>
      </c>
      <c r="AO108" s="5">
        <v>0</v>
      </c>
      <c r="AP108" s="27">
        <v>0</v>
      </c>
      <c r="AQ108" s="5">
        <v>0</v>
      </c>
      <c r="AR108" s="5">
        <v>0</v>
      </c>
      <c r="AS108" s="5">
        <v>0</v>
      </c>
      <c r="AT108" s="27">
        <v>3090</v>
      </c>
      <c r="AU108" s="27">
        <v>0</v>
      </c>
      <c r="AV108" s="27">
        <v>0</v>
      </c>
      <c r="AW108" s="27">
        <v>0</v>
      </c>
      <c r="AX108" s="32">
        <v>0</v>
      </c>
      <c r="AY108" s="32">
        <v>0</v>
      </c>
      <c r="AZ108" s="32">
        <v>0</v>
      </c>
      <c r="BA108" s="32">
        <v>0</v>
      </c>
      <c r="BB108" s="27">
        <v>0</v>
      </c>
      <c r="BC108" s="27">
        <v>0</v>
      </c>
      <c r="BD108" s="27">
        <v>0</v>
      </c>
      <c r="BE108" s="27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7">
        <v>70</v>
      </c>
      <c r="BL108" s="27">
        <v>0</v>
      </c>
      <c r="BM108" s="27">
        <v>0</v>
      </c>
      <c r="BN108" s="27">
        <v>0</v>
      </c>
      <c r="BO108" s="27">
        <v>2390</v>
      </c>
      <c r="BP108" s="47">
        <v>0</v>
      </c>
      <c r="BQ108" s="27">
        <v>0</v>
      </c>
      <c r="BR108" s="27">
        <v>1970</v>
      </c>
      <c r="BS108" s="27">
        <v>0</v>
      </c>
      <c r="BT108" s="36">
        <v>0</v>
      </c>
      <c r="BU108" s="39">
        <v>31210</v>
      </c>
      <c r="BV108" s="39">
        <v>31210</v>
      </c>
      <c r="BW108" s="43">
        <v>0</v>
      </c>
      <c r="BX108" s="36">
        <v>0</v>
      </c>
      <c r="BY108" s="43">
        <v>0</v>
      </c>
      <c r="BZ108" s="5">
        <v>0</v>
      </c>
      <c r="CA108" s="5">
        <v>0</v>
      </c>
      <c r="CB108" s="6">
        <v>2830</v>
      </c>
      <c r="CC108" s="27">
        <v>2830</v>
      </c>
      <c r="CD108" s="36">
        <v>0</v>
      </c>
      <c r="CE108" s="36">
        <v>0</v>
      </c>
      <c r="CF108" s="36">
        <v>0</v>
      </c>
      <c r="CG108" s="43">
        <v>0</v>
      </c>
      <c r="CH108" s="47">
        <v>0</v>
      </c>
      <c r="CI108" s="55">
        <f t="shared" si="25"/>
        <v>17460</v>
      </c>
      <c r="CJ108" s="55">
        <f t="shared" si="37"/>
        <v>31210</v>
      </c>
      <c r="CK108" s="55">
        <f t="shared" si="38"/>
        <v>0</v>
      </c>
      <c r="CL108" s="55">
        <f t="shared" si="39"/>
        <v>0</v>
      </c>
      <c r="CM108" s="55">
        <f t="shared" si="40"/>
        <v>48670</v>
      </c>
      <c r="CN108" s="59">
        <f t="shared" si="41"/>
        <v>35.874255188000816</v>
      </c>
      <c r="CO108" s="59">
        <v>35.874255188000816</v>
      </c>
      <c r="CP108" s="59">
        <v>35.874255188000816</v>
      </c>
      <c r="CQ108" s="55">
        <f t="shared" si="26"/>
        <v>402.23140495867767</v>
      </c>
      <c r="CR108" s="55">
        <f t="shared" si="42"/>
        <v>48670</v>
      </c>
      <c r="CS108" s="55">
        <f t="shared" si="27"/>
        <v>402.23140495867767</v>
      </c>
      <c r="CT108" s="55">
        <f t="shared" si="28"/>
        <v>48670</v>
      </c>
      <c r="CU108" s="55">
        <f t="shared" si="29"/>
        <v>402.23140495867767</v>
      </c>
      <c r="CV108" s="55">
        <f t="shared" si="43"/>
        <v>25.537190082644628</v>
      </c>
      <c r="CW108" s="55">
        <f t="shared" si="30"/>
        <v>9.8347107438016526</v>
      </c>
      <c r="CX108" s="55">
        <f t="shared" si="44"/>
        <v>48.925619834710744</v>
      </c>
      <c r="CY108" s="55">
        <f t="shared" si="31"/>
        <v>16.280991735537189</v>
      </c>
      <c r="CZ108" s="55">
        <f t="shared" si="45"/>
        <v>19.75206611570248</v>
      </c>
      <c r="DA108" s="55">
        <f t="shared" si="46"/>
        <v>0</v>
      </c>
      <c r="DB108" s="55">
        <f t="shared" si="32"/>
        <v>0</v>
      </c>
      <c r="DC108" s="55">
        <f t="shared" si="47"/>
        <v>0</v>
      </c>
      <c r="DD108" s="55">
        <f t="shared" si="33"/>
        <v>257.93388429752065</v>
      </c>
      <c r="DE108" s="55">
        <f t="shared" si="48"/>
        <v>0</v>
      </c>
      <c r="DF108" s="55">
        <f t="shared" si="34"/>
        <v>23.388429752066116</v>
      </c>
      <c r="DG108" s="55">
        <f t="shared" si="35"/>
        <v>0</v>
      </c>
      <c r="DH108" s="55">
        <f t="shared" si="49"/>
        <v>23.388429752066116</v>
      </c>
      <c r="DI108" s="55">
        <f t="shared" si="36"/>
        <v>257.93388429752065</v>
      </c>
    </row>
    <row r="109" spans="1:113">
      <c r="A109" s="7" t="s">
        <v>84</v>
      </c>
      <c r="B109" s="3" t="s">
        <v>80</v>
      </c>
      <c r="C109" s="3" t="s">
        <v>85</v>
      </c>
      <c r="D109" s="4">
        <v>2280</v>
      </c>
      <c r="E109" s="5">
        <v>0</v>
      </c>
      <c r="F109" s="5">
        <v>0</v>
      </c>
      <c r="G109" s="5">
        <v>0</v>
      </c>
      <c r="H109" s="27">
        <v>0</v>
      </c>
      <c r="I109" s="27">
        <v>0</v>
      </c>
      <c r="J109" s="27">
        <v>1990</v>
      </c>
      <c r="K109" s="27">
        <v>0</v>
      </c>
      <c r="L109" s="27">
        <v>27040</v>
      </c>
      <c r="M109" s="27">
        <v>6050</v>
      </c>
      <c r="N109" s="27">
        <v>0</v>
      </c>
      <c r="O109" s="27">
        <v>0</v>
      </c>
      <c r="P109" s="27">
        <v>56270</v>
      </c>
      <c r="Q109" s="27">
        <v>0</v>
      </c>
      <c r="R109" s="27">
        <v>58570</v>
      </c>
      <c r="S109" s="27">
        <v>0</v>
      </c>
      <c r="T109" s="24">
        <v>0</v>
      </c>
      <c r="U109" s="27">
        <v>5670</v>
      </c>
      <c r="V109" s="5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5">
        <v>0</v>
      </c>
      <c r="AC109" s="5">
        <v>0</v>
      </c>
      <c r="AD109" s="5">
        <v>0</v>
      </c>
      <c r="AE109" s="27">
        <v>0</v>
      </c>
      <c r="AF109" s="5">
        <v>0</v>
      </c>
      <c r="AG109" s="5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5">
        <v>0</v>
      </c>
      <c r="AN109" s="5">
        <v>0</v>
      </c>
      <c r="AO109" s="5">
        <v>0</v>
      </c>
      <c r="AP109" s="27">
        <v>0</v>
      </c>
      <c r="AQ109" s="5">
        <v>0</v>
      </c>
      <c r="AR109" s="5">
        <v>0</v>
      </c>
      <c r="AS109" s="5">
        <v>0</v>
      </c>
      <c r="AT109" s="27">
        <v>82460</v>
      </c>
      <c r="AU109" s="27">
        <v>0</v>
      </c>
      <c r="AV109" s="27">
        <v>254990</v>
      </c>
      <c r="AW109" s="27">
        <v>7350</v>
      </c>
      <c r="AX109" s="32">
        <v>0</v>
      </c>
      <c r="AY109" s="32">
        <v>0</v>
      </c>
      <c r="AZ109" s="32">
        <v>0</v>
      </c>
      <c r="BA109" s="32">
        <v>0</v>
      </c>
      <c r="BB109" s="27">
        <v>180</v>
      </c>
      <c r="BC109" s="27">
        <v>2480</v>
      </c>
      <c r="BD109" s="27">
        <v>1270</v>
      </c>
      <c r="BE109" s="27">
        <v>0</v>
      </c>
      <c r="BF109" s="24">
        <v>0</v>
      </c>
      <c r="BG109" s="24">
        <v>0</v>
      </c>
      <c r="BH109" s="24">
        <v>0</v>
      </c>
      <c r="BI109" s="24">
        <v>125</v>
      </c>
      <c r="BJ109" s="24">
        <v>0</v>
      </c>
      <c r="BK109" s="27">
        <v>920</v>
      </c>
      <c r="BL109" s="27">
        <v>0</v>
      </c>
      <c r="BM109" s="27">
        <v>6930</v>
      </c>
      <c r="BN109" s="27">
        <v>2320</v>
      </c>
      <c r="BO109" s="27">
        <v>22660</v>
      </c>
      <c r="BP109" s="47">
        <v>0</v>
      </c>
      <c r="BQ109" s="27">
        <v>0</v>
      </c>
      <c r="BR109" s="27">
        <v>14950</v>
      </c>
      <c r="BS109" s="27">
        <v>0</v>
      </c>
      <c r="BT109" s="36">
        <v>0</v>
      </c>
      <c r="BU109" s="39">
        <v>197455</v>
      </c>
      <c r="BV109" s="39">
        <v>197455</v>
      </c>
      <c r="BW109" s="43">
        <v>0</v>
      </c>
      <c r="BX109" s="36">
        <v>0</v>
      </c>
      <c r="BY109" s="43">
        <v>34230</v>
      </c>
      <c r="BZ109" s="5">
        <v>0</v>
      </c>
      <c r="CA109" s="5">
        <v>0</v>
      </c>
      <c r="CB109" s="6">
        <v>34090</v>
      </c>
      <c r="CC109" s="27">
        <v>34090</v>
      </c>
      <c r="CD109" s="36">
        <v>0</v>
      </c>
      <c r="CE109" s="36">
        <v>0</v>
      </c>
      <c r="CF109" s="36">
        <v>0</v>
      </c>
      <c r="CG109" s="43">
        <v>0</v>
      </c>
      <c r="CH109" s="47">
        <v>0</v>
      </c>
      <c r="CI109" s="55">
        <f t="shared" si="25"/>
        <v>586190</v>
      </c>
      <c r="CJ109" s="55">
        <f t="shared" si="37"/>
        <v>197455</v>
      </c>
      <c r="CK109" s="55">
        <f t="shared" si="38"/>
        <v>0</v>
      </c>
      <c r="CL109" s="55">
        <f t="shared" si="39"/>
        <v>125</v>
      </c>
      <c r="CM109" s="55">
        <f t="shared" si="40"/>
        <v>783770</v>
      </c>
      <c r="CN109" s="59">
        <f t="shared" si="41"/>
        <v>74.791073911989486</v>
      </c>
      <c r="CO109" s="59">
        <v>74.791073911989486</v>
      </c>
      <c r="CP109" s="59">
        <v>74.791073911989486</v>
      </c>
      <c r="CQ109" s="55">
        <f t="shared" si="26"/>
        <v>343.75877192982455</v>
      </c>
      <c r="CR109" s="55">
        <f t="shared" si="42"/>
        <v>818000</v>
      </c>
      <c r="CS109" s="55">
        <f t="shared" si="27"/>
        <v>358.77192982456143</v>
      </c>
      <c r="CT109" s="55">
        <f t="shared" si="28"/>
        <v>818000</v>
      </c>
      <c r="CU109" s="55">
        <f t="shared" si="29"/>
        <v>358.77192982456143</v>
      </c>
      <c r="CV109" s="55">
        <f t="shared" si="43"/>
        <v>48.026315789473685</v>
      </c>
      <c r="CW109" s="55">
        <f t="shared" si="30"/>
        <v>2.6535087719298245</v>
      </c>
      <c r="CX109" s="55">
        <f t="shared" si="44"/>
        <v>25.688596491228068</v>
      </c>
      <c r="CY109" s="55">
        <f t="shared" si="31"/>
        <v>6.557017543859649</v>
      </c>
      <c r="CZ109" s="55">
        <f t="shared" si="45"/>
        <v>9.9385964912280702</v>
      </c>
      <c r="DA109" s="55">
        <f t="shared" si="46"/>
        <v>111.83771929824562</v>
      </c>
      <c r="DB109" s="55">
        <f t="shared" si="32"/>
        <v>0</v>
      </c>
      <c r="DC109" s="55">
        <f t="shared" si="47"/>
        <v>111.83771929824562</v>
      </c>
      <c r="DD109" s="55">
        <f t="shared" si="33"/>
        <v>86.603070175438603</v>
      </c>
      <c r="DE109" s="55">
        <f t="shared" si="48"/>
        <v>5.2236842105263159</v>
      </c>
      <c r="DF109" s="55">
        <f t="shared" si="34"/>
        <v>14.951754385964913</v>
      </c>
      <c r="DG109" s="55">
        <f t="shared" si="35"/>
        <v>0</v>
      </c>
      <c r="DH109" s="55">
        <f t="shared" si="49"/>
        <v>14.951754385964913</v>
      </c>
      <c r="DI109" s="55">
        <f t="shared" si="36"/>
        <v>86.603070175438603</v>
      </c>
    </row>
    <row r="110" spans="1:113">
      <c r="A110" s="7" t="s">
        <v>90</v>
      </c>
      <c r="B110" s="3" t="s">
        <v>80</v>
      </c>
      <c r="C110" s="3" t="s">
        <v>91</v>
      </c>
      <c r="D110" s="4">
        <v>4213</v>
      </c>
      <c r="E110" s="5">
        <v>0</v>
      </c>
      <c r="F110" s="5">
        <v>0</v>
      </c>
      <c r="G110" s="5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64030</v>
      </c>
      <c r="M110" s="27">
        <v>10270</v>
      </c>
      <c r="N110" s="27">
        <v>0</v>
      </c>
      <c r="O110" s="27">
        <v>0</v>
      </c>
      <c r="P110" s="27">
        <v>114340</v>
      </c>
      <c r="Q110" s="27">
        <v>0</v>
      </c>
      <c r="R110" s="27">
        <v>134800</v>
      </c>
      <c r="S110" s="27">
        <v>0</v>
      </c>
      <c r="T110" s="24">
        <v>0</v>
      </c>
      <c r="U110" s="27">
        <v>0</v>
      </c>
      <c r="V110" s="5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5">
        <v>0</v>
      </c>
      <c r="AC110" s="5">
        <v>0</v>
      </c>
      <c r="AD110" s="5">
        <v>0</v>
      </c>
      <c r="AE110" s="27">
        <v>0</v>
      </c>
      <c r="AF110" s="5">
        <v>0</v>
      </c>
      <c r="AG110" s="5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5">
        <v>0</v>
      </c>
      <c r="AN110" s="5">
        <v>0</v>
      </c>
      <c r="AO110" s="5">
        <v>0</v>
      </c>
      <c r="AP110" s="27">
        <v>0</v>
      </c>
      <c r="AQ110" s="5">
        <v>0</v>
      </c>
      <c r="AR110" s="5">
        <v>0</v>
      </c>
      <c r="AS110" s="5">
        <v>0</v>
      </c>
      <c r="AT110" s="27">
        <v>196740</v>
      </c>
      <c r="AU110" s="27">
        <v>0</v>
      </c>
      <c r="AV110" s="27">
        <v>668720</v>
      </c>
      <c r="AW110" s="27">
        <v>14750</v>
      </c>
      <c r="AX110" s="32">
        <v>0</v>
      </c>
      <c r="AY110" s="32">
        <v>0</v>
      </c>
      <c r="AZ110" s="32">
        <v>0</v>
      </c>
      <c r="BA110" s="32">
        <v>0</v>
      </c>
      <c r="BB110" s="27">
        <v>0</v>
      </c>
      <c r="BC110" s="27">
        <v>0</v>
      </c>
      <c r="BD110" s="27">
        <v>4017</v>
      </c>
      <c r="BE110" s="27">
        <v>0</v>
      </c>
      <c r="BF110" s="24">
        <v>0</v>
      </c>
      <c r="BG110" s="24">
        <v>0</v>
      </c>
      <c r="BH110" s="24">
        <v>0</v>
      </c>
      <c r="BI110" s="24">
        <v>400</v>
      </c>
      <c r="BJ110" s="24">
        <v>0</v>
      </c>
      <c r="BK110" s="27">
        <v>360</v>
      </c>
      <c r="BL110" s="27">
        <v>0</v>
      </c>
      <c r="BM110" s="27">
        <v>0</v>
      </c>
      <c r="BN110" s="27">
        <v>0</v>
      </c>
      <c r="BO110" s="27">
        <v>59150</v>
      </c>
      <c r="BP110" s="47">
        <v>0</v>
      </c>
      <c r="BQ110" s="27">
        <v>0</v>
      </c>
      <c r="BR110" s="27">
        <v>14530</v>
      </c>
      <c r="BS110" s="27">
        <v>90240</v>
      </c>
      <c r="BT110" s="36">
        <v>0</v>
      </c>
      <c r="BU110" s="39">
        <v>293200</v>
      </c>
      <c r="BV110" s="39">
        <v>293200</v>
      </c>
      <c r="BW110" s="43">
        <v>0</v>
      </c>
      <c r="BX110" s="36">
        <v>0</v>
      </c>
      <c r="BY110" s="43">
        <v>86640</v>
      </c>
      <c r="BZ110" s="5">
        <v>0</v>
      </c>
      <c r="CA110" s="5">
        <v>0</v>
      </c>
      <c r="CB110" s="6">
        <v>38920</v>
      </c>
      <c r="CC110" s="27">
        <v>38920</v>
      </c>
      <c r="CD110" s="36">
        <v>0</v>
      </c>
      <c r="CE110" s="36">
        <v>0</v>
      </c>
      <c r="CF110" s="36">
        <v>0</v>
      </c>
      <c r="CG110" s="43">
        <v>0</v>
      </c>
      <c r="CH110" s="47">
        <v>0</v>
      </c>
      <c r="CI110" s="55">
        <f t="shared" si="25"/>
        <v>1410867</v>
      </c>
      <c r="CJ110" s="55">
        <f t="shared" si="37"/>
        <v>293200</v>
      </c>
      <c r="CK110" s="55">
        <f t="shared" si="38"/>
        <v>0</v>
      </c>
      <c r="CL110" s="55">
        <f t="shared" si="39"/>
        <v>400</v>
      </c>
      <c r="CM110" s="55">
        <f t="shared" si="40"/>
        <v>1704467</v>
      </c>
      <c r="CN110" s="59">
        <f t="shared" si="41"/>
        <v>82.774673842321377</v>
      </c>
      <c r="CO110" s="59">
        <v>82.774673842321377</v>
      </c>
      <c r="CP110" s="59">
        <v>82.774673842321377</v>
      </c>
      <c r="CQ110" s="55">
        <f t="shared" si="26"/>
        <v>404.57322572988369</v>
      </c>
      <c r="CR110" s="55">
        <f t="shared" si="42"/>
        <v>1791107</v>
      </c>
      <c r="CS110" s="55">
        <f t="shared" si="27"/>
        <v>425.13814384049368</v>
      </c>
      <c r="CT110" s="55">
        <f t="shared" si="28"/>
        <v>1791107</v>
      </c>
      <c r="CU110" s="55">
        <f t="shared" si="29"/>
        <v>425.13814384049368</v>
      </c>
      <c r="CV110" s="55">
        <f t="shared" si="43"/>
        <v>61.896510799905059</v>
      </c>
      <c r="CW110" s="55">
        <f t="shared" si="30"/>
        <v>2.4376928554474246</v>
      </c>
      <c r="CX110" s="55">
        <f t="shared" si="44"/>
        <v>31.996202231189177</v>
      </c>
      <c r="CY110" s="55">
        <f t="shared" si="31"/>
        <v>3.4488488013292189</v>
      </c>
      <c r="CZ110" s="55">
        <f t="shared" si="45"/>
        <v>14.039876572513649</v>
      </c>
      <c r="DA110" s="55">
        <f t="shared" si="46"/>
        <v>158.72774744837409</v>
      </c>
      <c r="DB110" s="55">
        <f t="shared" si="32"/>
        <v>21.419416093045335</v>
      </c>
      <c r="DC110" s="55">
        <f t="shared" si="47"/>
        <v>180.14716354141942</v>
      </c>
      <c r="DD110" s="55">
        <f t="shared" si="33"/>
        <v>69.59411345834323</v>
      </c>
      <c r="DE110" s="55">
        <f t="shared" si="48"/>
        <v>0</v>
      </c>
      <c r="DF110" s="55">
        <f t="shared" si="34"/>
        <v>9.2380726323285067</v>
      </c>
      <c r="DG110" s="55">
        <f t="shared" si="35"/>
        <v>0</v>
      </c>
      <c r="DH110" s="55">
        <f t="shared" si="49"/>
        <v>9.2380726323285067</v>
      </c>
      <c r="DI110" s="55">
        <f t="shared" si="36"/>
        <v>69.59411345834323</v>
      </c>
    </row>
    <row r="111" spans="1:113">
      <c r="A111" s="7" t="s">
        <v>92</v>
      </c>
      <c r="B111" s="3" t="s">
        <v>80</v>
      </c>
      <c r="C111" s="3" t="s">
        <v>93</v>
      </c>
      <c r="D111" s="4">
        <v>1886</v>
      </c>
      <c r="E111" s="5">
        <v>0</v>
      </c>
      <c r="F111" s="5">
        <v>0</v>
      </c>
      <c r="G111" s="5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71770</v>
      </c>
      <c r="M111" s="27">
        <v>0</v>
      </c>
      <c r="N111" s="27">
        <v>0</v>
      </c>
      <c r="O111" s="27">
        <v>0</v>
      </c>
      <c r="P111" s="27">
        <v>64890</v>
      </c>
      <c r="Q111" s="27">
        <v>0</v>
      </c>
      <c r="R111" s="27">
        <v>56380</v>
      </c>
      <c r="S111" s="27">
        <v>0</v>
      </c>
      <c r="T111" s="24">
        <v>0</v>
      </c>
      <c r="U111" s="27">
        <v>1490</v>
      </c>
      <c r="V111" s="5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5">
        <v>0</v>
      </c>
      <c r="AC111" s="5">
        <v>0</v>
      </c>
      <c r="AD111" s="5">
        <v>0</v>
      </c>
      <c r="AE111" s="27">
        <v>0</v>
      </c>
      <c r="AF111" s="5">
        <v>0</v>
      </c>
      <c r="AG111" s="5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5">
        <v>0</v>
      </c>
      <c r="AN111" s="5">
        <v>0</v>
      </c>
      <c r="AO111" s="5">
        <v>0</v>
      </c>
      <c r="AP111" s="27">
        <v>0</v>
      </c>
      <c r="AQ111" s="5">
        <v>0</v>
      </c>
      <c r="AR111" s="5">
        <v>0</v>
      </c>
      <c r="AS111" s="5">
        <v>0</v>
      </c>
      <c r="AT111" s="27">
        <v>54950</v>
      </c>
      <c r="AU111" s="27">
        <v>0</v>
      </c>
      <c r="AV111" s="27">
        <v>244110</v>
      </c>
      <c r="AW111" s="27">
        <v>5270</v>
      </c>
      <c r="AX111" s="32">
        <v>0</v>
      </c>
      <c r="AY111" s="32">
        <v>0</v>
      </c>
      <c r="AZ111" s="32">
        <v>0</v>
      </c>
      <c r="BA111" s="32">
        <v>0</v>
      </c>
      <c r="BB111" s="27">
        <v>0</v>
      </c>
      <c r="BC111" s="27">
        <v>2160</v>
      </c>
      <c r="BD111" s="27">
        <v>695</v>
      </c>
      <c r="BE111" s="27">
        <v>0</v>
      </c>
      <c r="BF111" s="24">
        <v>0</v>
      </c>
      <c r="BG111" s="24">
        <v>840</v>
      </c>
      <c r="BH111" s="24">
        <v>0</v>
      </c>
      <c r="BI111" s="24">
        <v>30</v>
      </c>
      <c r="BJ111" s="24">
        <v>0</v>
      </c>
      <c r="BK111" s="27">
        <v>1909</v>
      </c>
      <c r="BL111" s="27">
        <v>0</v>
      </c>
      <c r="BM111" s="27">
        <v>3520</v>
      </c>
      <c r="BN111" s="27">
        <v>8430</v>
      </c>
      <c r="BO111" s="27">
        <v>11330</v>
      </c>
      <c r="BP111" s="47">
        <v>0</v>
      </c>
      <c r="BQ111" s="27">
        <v>0</v>
      </c>
      <c r="BR111" s="27">
        <v>4920</v>
      </c>
      <c r="BS111" s="27">
        <v>37100</v>
      </c>
      <c r="BT111" s="36">
        <v>0</v>
      </c>
      <c r="BU111" s="39">
        <v>151270</v>
      </c>
      <c r="BV111" s="39">
        <v>151270</v>
      </c>
      <c r="BW111" s="43">
        <v>0</v>
      </c>
      <c r="BX111" s="36">
        <v>0</v>
      </c>
      <c r="BY111" s="43">
        <v>0</v>
      </c>
      <c r="BZ111" s="5">
        <v>0</v>
      </c>
      <c r="CA111" s="5">
        <v>0</v>
      </c>
      <c r="CB111" s="6">
        <v>23340</v>
      </c>
      <c r="CC111" s="27">
        <v>23340</v>
      </c>
      <c r="CD111" s="36">
        <v>0</v>
      </c>
      <c r="CE111" s="36">
        <v>0</v>
      </c>
      <c r="CF111" s="36">
        <v>0</v>
      </c>
      <c r="CG111" s="43">
        <v>0</v>
      </c>
      <c r="CH111" s="47">
        <v>0</v>
      </c>
      <c r="CI111" s="55">
        <f t="shared" si="25"/>
        <v>592264</v>
      </c>
      <c r="CJ111" s="55">
        <f t="shared" si="37"/>
        <v>151270</v>
      </c>
      <c r="CK111" s="55">
        <f t="shared" si="38"/>
        <v>0</v>
      </c>
      <c r="CL111" s="55">
        <f t="shared" si="39"/>
        <v>870</v>
      </c>
      <c r="CM111" s="55">
        <f t="shared" si="40"/>
        <v>744404</v>
      </c>
      <c r="CN111" s="59">
        <f t="shared" si="41"/>
        <v>79.562173228515704</v>
      </c>
      <c r="CO111" s="59">
        <v>79.562173228515704</v>
      </c>
      <c r="CP111" s="59">
        <v>79.562173228515704</v>
      </c>
      <c r="CQ111" s="55">
        <f t="shared" si="26"/>
        <v>394.69989395546128</v>
      </c>
      <c r="CR111" s="55">
        <f t="shared" si="42"/>
        <v>744404</v>
      </c>
      <c r="CS111" s="55">
        <f t="shared" si="27"/>
        <v>394.69989395546128</v>
      </c>
      <c r="CT111" s="55">
        <f t="shared" si="28"/>
        <v>744404</v>
      </c>
      <c r="CU111" s="55">
        <f t="shared" si="29"/>
        <v>394.69989395546128</v>
      </c>
      <c r="CV111" s="55">
        <f t="shared" si="43"/>
        <v>67.189819724284206</v>
      </c>
      <c r="CW111" s="55">
        <f t="shared" si="30"/>
        <v>0</v>
      </c>
      <c r="CX111" s="55">
        <f t="shared" si="44"/>
        <v>29.893955461293743</v>
      </c>
      <c r="CY111" s="55">
        <f t="shared" si="31"/>
        <v>2.6086956521739131</v>
      </c>
      <c r="CZ111" s="55">
        <f t="shared" si="45"/>
        <v>6.0074231177094379</v>
      </c>
      <c r="DA111" s="55">
        <f t="shared" si="46"/>
        <v>129.43266171792152</v>
      </c>
      <c r="DB111" s="55">
        <f t="shared" si="32"/>
        <v>19.671261930010605</v>
      </c>
      <c r="DC111" s="55">
        <f t="shared" si="47"/>
        <v>149.10392364793213</v>
      </c>
      <c r="DD111" s="55">
        <f t="shared" si="33"/>
        <v>80.206786850477201</v>
      </c>
      <c r="DE111" s="55">
        <f t="shared" si="48"/>
        <v>7.4814422057264052</v>
      </c>
      <c r="DF111" s="55">
        <f t="shared" si="34"/>
        <v>12.375397667020149</v>
      </c>
      <c r="DG111" s="55">
        <f t="shared" si="35"/>
        <v>0</v>
      </c>
      <c r="DH111" s="55">
        <f t="shared" si="49"/>
        <v>12.375397667020149</v>
      </c>
      <c r="DI111" s="55">
        <f t="shared" si="36"/>
        <v>80.206786850477201</v>
      </c>
    </row>
    <row r="112" spans="1:113">
      <c r="A112" s="7" t="s">
        <v>94</v>
      </c>
      <c r="B112" s="3" t="s">
        <v>80</v>
      </c>
      <c r="C112" s="3" t="s">
        <v>95</v>
      </c>
      <c r="D112" s="4">
        <v>142</v>
      </c>
      <c r="E112" s="5">
        <v>0</v>
      </c>
      <c r="F112" s="5">
        <v>0</v>
      </c>
      <c r="G112" s="5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1140</v>
      </c>
      <c r="N112" s="27">
        <v>0</v>
      </c>
      <c r="O112" s="27">
        <v>0</v>
      </c>
      <c r="P112" s="27">
        <v>0</v>
      </c>
      <c r="Q112" s="27">
        <v>0</v>
      </c>
      <c r="R112" s="27">
        <v>6920</v>
      </c>
      <c r="S112" s="27">
        <v>0</v>
      </c>
      <c r="T112" s="24">
        <v>0</v>
      </c>
      <c r="U112" s="27">
        <v>0</v>
      </c>
      <c r="V112" s="5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5">
        <v>0</v>
      </c>
      <c r="AC112" s="5">
        <v>0</v>
      </c>
      <c r="AD112" s="5">
        <v>0</v>
      </c>
      <c r="AE112" s="27">
        <v>0</v>
      </c>
      <c r="AF112" s="5">
        <v>0</v>
      </c>
      <c r="AG112" s="5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5">
        <v>0</v>
      </c>
      <c r="AN112" s="5">
        <v>0</v>
      </c>
      <c r="AO112" s="5">
        <v>0</v>
      </c>
      <c r="AP112" s="27">
        <v>0</v>
      </c>
      <c r="AQ112" s="5">
        <v>0</v>
      </c>
      <c r="AR112" s="5">
        <v>0</v>
      </c>
      <c r="AS112" s="5">
        <v>0</v>
      </c>
      <c r="AT112" s="27">
        <v>2960</v>
      </c>
      <c r="AU112" s="27">
        <v>0</v>
      </c>
      <c r="AV112" s="27">
        <v>0</v>
      </c>
      <c r="AW112" s="27">
        <v>0</v>
      </c>
      <c r="AX112" s="32">
        <v>0</v>
      </c>
      <c r="AY112" s="32">
        <v>0</v>
      </c>
      <c r="AZ112" s="32">
        <v>0</v>
      </c>
      <c r="BA112" s="32">
        <v>0</v>
      </c>
      <c r="BB112" s="27">
        <v>0</v>
      </c>
      <c r="BC112" s="27">
        <v>0</v>
      </c>
      <c r="BD112" s="27">
        <v>240</v>
      </c>
      <c r="BE112" s="27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7">
        <v>80</v>
      </c>
      <c r="BL112" s="27">
        <v>0</v>
      </c>
      <c r="BM112" s="27">
        <v>0</v>
      </c>
      <c r="BN112" s="27">
        <v>0</v>
      </c>
      <c r="BO112" s="27">
        <v>2870</v>
      </c>
      <c r="BP112" s="47">
        <v>0</v>
      </c>
      <c r="BQ112" s="27">
        <v>0</v>
      </c>
      <c r="BR112" s="27">
        <v>2390</v>
      </c>
      <c r="BS112" s="27">
        <v>12770</v>
      </c>
      <c r="BT112" s="36">
        <v>0</v>
      </c>
      <c r="BU112" s="39">
        <v>55620</v>
      </c>
      <c r="BV112" s="39">
        <v>55620</v>
      </c>
      <c r="BW112" s="43">
        <v>0</v>
      </c>
      <c r="BX112" s="36">
        <v>0</v>
      </c>
      <c r="BY112" s="43">
        <v>0</v>
      </c>
      <c r="BZ112" s="5">
        <v>0</v>
      </c>
      <c r="CA112" s="5">
        <v>0</v>
      </c>
      <c r="CB112" s="6">
        <v>3390</v>
      </c>
      <c r="CC112" s="27">
        <v>3390</v>
      </c>
      <c r="CD112" s="36">
        <v>0</v>
      </c>
      <c r="CE112" s="36">
        <v>0</v>
      </c>
      <c r="CF112" s="36">
        <v>0</v>
      </c>
      <c r="CG112" s="43">
        <v>0</v>
      </c>
      <c r="CH112" s="47">
        <v>0</v>
      </c>
      <c r="CI112" s="55">
        <f t="shared" si="25"/>
        <v>32760</v>
      </c>
      <c r="CJ112" s="55">
        <f t="shared" si="37"/>
        <v>55620</v>
      </c>
      <c r="CK112" s="55">
        <f t="shared" si="38"/>
        <v>0</v>
      </c>
      <c r="CL112" s="55">
        <f t="shared" si="39"/>
        <v>0</v>
      </c>
      <c r="CM112" s="55">
        <f t="shared" si="40"/>
        <v>88380</v>
      </c>
      <c r="CN112" s="59">
        <f t="shared" si="41"/>
        <v>37.067209775967413</v>
      </c>
      <c r="CO112" s="59">
        <v>37.067209775967413</v>
      </c>
      <c r="CP112" s="59">
        <v>37.067209775967413</v>
      </c>
      <c r="CQ112" s="55">
        <f t="shared" si="26"/>
        <v>622.3943661971831</v>
      </c>
      <c r="CR112" s="55">
        <f t="shared" si="42"/>
        <v>88380</v>
      </c>
      <c r="CS112" s="55">
        <f t="shared" si="27"/>
        <v>622.3943661971831</v>
      </c>
      <c r="CT112" s="55">
        <f t="shared" si="28"/>
        <v>88380</v>
      </c>
      <c r="CU112" s="55">
        <f t="shared" si="29"/>
        <v>622.3943661971831</v>
      </c>
      <c r="CV112" s="55">
        <f t="shared" si="43"/>
        <v>20.845070422535212</v>
      </c>
      <c r="CW112" s="55">
        <f t="shared" si="30"/>
        <v>8.0281690140845079</v>
      </c>
      <c r="CX112" s="55">
        <f t="shared" si="44"/>
        <v>48.732394366197184</v>
      </c>
      <c r="CY112" s="55">
        <f t="shared" si="31"/>
        <v>16.830985915492956</v>
      </c>
      <c r="CZ112" s="55">
        <f t="shared" si="45"/>
        <v>20.211267605633804</v>
      </c>
      <c r="DA112" s="55">
        <f t="shared" si="46"/>
        <v>0</v>
      </c>
      <c r="DB112" s="55">
        <f t="shared" si="32"/>
        <v>89.929577464788736</v>
      </c>
      <c r="DC112" s="55">
        <f t="shared" si="47"/>
        <v>89.929577464788736</v>
      </c>
      <c r="DD112" s="55">
        <f t="shared" si="33"/>
        <v>391.6901408450704</v>
      </c>
      <c r="DE112" s="55">
        <f t="shared" si="48"/>
        <v>0</v>
      </c>
      <c r="DF112" s="55">
        <f t="shared" si="34"/>
        <v>23.87323943661972</v>
      </c>
      <c r="DG112" s="55">
        <f t="shared" si="35"/>
        <v>0</v>
      </c>
      <c r="DH112" s="55">
        <f t="shared" si="49"/>
        <v>23.87323943661972</v>
      </c>
      <c r="DI112" s="55">
        <f t="shared" si="36"/>
        <v>391.6901408450704</v>
      </c>
    </row>
    <row r="113" spans="1:113">
      <c r="A113" s="7" t="s">
        <v>96</v>
      </c>
      <c r="B113" s="3" t="s">
        <v>80</v>
      </c>
      <c r="C113" s="3" t="s">
        <v>97</v>
      </c>
      <c r="D113" s="4">
        <v>1823</v>
      </c>
      <c r="E113" s="5">
        <v>0</v>
      </c>
      <c r="F113" s="5">
        <v>0</v>
      </c>
      <c r="G113" s="5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96570</v>
      </c>
      <c r="M113" s="27">
        <v>0</v>
      </c>
      <c r="N113" s="27">
        <v>0</v>
      </c>
      <c r="O113" s="27">
        <v>0</v>
      </c>
      <c r="P113" s="27">
        <v>66060</v>
      </c>
      <c r="Q113" s="27">
        <v>0</v>
      </c>
      <c r="R113" s="27">
        <v>55060</v>
      </c>
      <c r="S113" s="27">
        <v>0</v>
      </c>
      <c r="T113" s="24">
        <v>0</v>
      </c>
      <c r="U113" s="27">
        <v>1720</v>
      </c>
      <c r="V113" s="5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30</v>
      </c>
      <c r="AB113" s="5">
        <v>0</v>
      </c>
      <c r="AC113" s="5">
        <v>0</v>
      </c>
      <c r="AD113" s="5">
        <v>0</v>
      </c>
      <c r="AE113" s="27">
        <v>0</v>
      </c>
      <c r="AF113" s="5">
        <v>0</v>
      </c>
      <c r="AG113" s="5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5">
        <v>0</v>
      </c>
      <c r="AN113" s="5">
        <v>0</v>
      </c>
      <c r="AO113" s="5">
        <v>0</v>
      </c>
      <c r="AP113" s="27">
        <v>0</v>
      </c>
      <c r="AQ113" s="5">
        <v>0</v>
      </c>
      <c r="AR113" s="5">
        <v>0</v>
      </c>
      <c r="AS113" s="5">
        <v>0</v>
      </c>
      <c r="AT113" s="27">
        <v>51420</v>
      </c>
      <c r="AU113" s="27">
        <v>0</v>
      </c>
      <c r="AV113" s="27">
        <v>205830</v>
      </c>
      <c r="AW113" s="27">
        <v>6270</v>
      </c>
      <c r="AX113" s="32">
        <v>0</v>
      </c>
      <c r="AY113" s="32">
        <v>0</v>
      </c>
      <c r="AZ113" s="32">
        <v>0</v>
      </c>
      <c r="BA113" s="32">
        <v>0</v>
      </c>
      <c r="BB113" s="27">
        <v>0</v>
      </c>
      <c r="BC113" s="27">
        <v>0</v>
      </c>
      <c r="BD113" s="27">
        <v>1040</v>
      </c>
      <c r="BE113" s="27">
        <v>0</v>
      </c>
      <c r="BF113" s="24">
        <v>180</v>
      </c>
      <c r="BG113" s="24">
        <v>0</v>
      </c>
      <c r="BH113" s="24">
        <v>0</v>
      </c>
      <c r="BI113" s="24">
        <v>105</v>
      </c>
      <c r="BJ113" s="24">
        <v>0</v>
      </c>
      <c r="BK113" s="27">
        <v>1695</v>
      </c>
      <c r="BL113" s="27">
        <v>0</v>
      </c>
      <c r="BM113" s="27">
        <v>1800</v>
      </c>
      <c r="BN113" s="27">
        <v>2700</v>
      </c>
      <c r="BO113" s="27">
        <v>20270</v>
      </c>
      <c r="BP113" s="47">
        <v>0</v>
      </c>
      <c r="BQ113" s="27">
        <v>0</v>
      </c>
      <c r="BR113" s="27">
        <v>9000</v>
      </c>
      <c r="BS113" s="27">
        <v>37870</v>
      </c>
      <c r="BT113" s="36">
        <v>0</v>
      </c>
      <c r="BU113" s="39">
        <v>199290</v>
      </c>
      <c r="BV113" s="39">
        <v>199290</v>
      </c>
      <c r="BW113" s="43">
        <v>0</v>
      </c>
      <c r="BX113" s="36">
        <v>0</v>
      </c>
      <c r="BY113" s="43">
        <v>0</v>
      </c>
      <c r="BZ113" s="5">
        <v>0</v>
      </c>
      <c r="CA113" s="5">
        <v>0</v>
      </c>
      <c r="CB113" s="6">
        <v>24910</v>
      </c>
      <c r="CC113" s="27">
        <v>24910</v>
      </c>
      <c r="CD113" s="36">
        <v>0</v>
      </c>
      <c r="CE113" s="36">
        <v>0</v>
      </c>
      <c r="CF113" s="36">
        <v>0</v>
      </c>
      <c r="CG113" s="43">
        <v>0</v>
      </c>
      <c r="CH113" s="47">
        <v>0</v>
      </c>
      <c r="CI113" s="55">
        <f t="shared" si="25"/>
        <v>582245</v>
      </c>
      <c r="CJ113" s="55">
        <f t="shared" si="37"/>
        <v>199290</v>
      </c>
      <c r="CK113" s="55">
        <f t="shared" si="38"/>
        <v>0</v>
      </c>
      <c r="CL113" s="55">
        <f t="shared" si="39"/>
        <v>285</v>
      </c>
      <c r="CM113" s="55">
        <f t="shared" si="40"/>
        <v>781820</v>
      </c>
      <c r="CN113" s="59">
        <f t="shared" si="41"/>
        <v>74.473024481338413</v>
      </c>
      <c r="CO113" s="59">
        <v>74.473024481338413</v>
      </c>
      <c r="CP113" s="59">
        <v>74.473024481338413</v>
      </c>
      <c r="CQ113" s="55">
        <f t="shared" si="26"/>
        <v>428.86450905101481</v>
      </c>
      <c r="CR113" s="55">
        <f t="shared" si="42"/>
        <v>781820</v>
      </c>
      <c r="CS113" s="55">
        <f t="shared" si="27"/>
        <v>428.86450905101481</v>
      </c>
      <c r="CT113" s="55">
        <f t="shared" si="28"/>
        <v>781820</v>
      </c>
      <c r="CU113" s="55">
        <f t="shared" si="29"/>
        <v>428.86450905101481</v>
      </c>
      <c r="CV113" s="55">
        <f t="shared" si="43"/>
        <v>81.179374657158533</v>
      </c>
      <c r="CW113" s="55">
        <f t="shared" si="30"/>
        <v>0</v>
      </c>
      <c r="CX113" s="55">
        <f t="shared" si="44"/>
        <v>30.202962150301701</v>
      </c>
      <c r="CY113" s="55">
        <f t="shared" si="31"/>
        <v>4.9369171695008225</v>
      </c>
      <c r="CZ113" s="55">
        <f t="shared" si="45"/>
        <v>11.119034558420186</v>
      </c>
      <c r="DA113" s="55">
        <f t="shared" si="46"/>
        <v>112.90729566648382</v>
      </c>
      <c r="DB113" s="55">
        <f t="shared" si="32"/>
        <v>20.773450356555127</v>
      </c>
      <c r="DC113" s="55">
        <f t="shared" si="47"/>
        <v>133.68074602303895</v>
      </c>
      <c r="DD113" s="55">
        <f t="shared" si="33"/>
        <v>109.31980252331321</v>
      </c>
      <c r="DE113" s="55">
        <f t="shared" si="48"/>
        <v>2.4849149753154141</v>
      </c>
      <c r="DF113" s="55">
        <f t="shared" si="34"/>
        <v>13.664289632473944</v>
      </c>
      <c r="DG113" s="55">
        <f t="shared" si="35"/>
        <v>0</v>
      </c>
      <c r="DH113" s="55">
        <f t="shared" si="49"/>
        <v>13.664289632473944</v>
      </c>
      <c r="DI113" s="55">
        <f t="shared" si="36"/>
        <v>109.31980252331321</v>
      </c>
    </row>
    <row r="114" spans="1:113">
      <c r="A114" s="7" t="s">
        <v>134</v>
      </c>
      <c r="B114" s="3" t="s">
        <v>80</v>
      </c>
      <c r="C114" s="3" t="s">
        <v>135</v>
      </c>
      <c r="D114" s="4">
        <v>6974</v>
      </c>
      <c r="E114" s="5">
        <v>0</v>
      </c>
      <c r="F114" s="5">
        <v>0</v>
      </c>
      <c r="G114" s="5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180110</v>
      </c>
      <c r="M114" s="27">
        <v>0</v>
      </c>
      <c r="N114" s="27">
        <v>2620</v>
      </c>
      <c r="O114" s="27">
        <v>0</v>
      </c>
      <c r="P114" s="27">
        <v>219950</v>
      </c>
      <c r="Q114" s="27">
        <v>0</v>
      </c>
      <c r="R114" s="27">
        <v>298160</v>
      </c>
      <c r="S114" s="27">
        <v>0</v>
      </c>
      <c r="T114" s="24">
        <v>0</v>
      </c>
      <c r="U114" s="27">
        <v>0</v>
      </c>
      <c r="V114" s="5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1095</v>
      </c>
      <c r="AB114" s="5">
        <v>0</v>
      </c>
      <c r="AC114" s="5">
        <v>0</v>
      </c>
      <c r="AD114" s="5">
        <v>0</v>
      </c>
      <c r="AE114" s="27">
        <v>0</v>
      </c>
      <c r="AF114" s="5">
        <v>0</v>
      </c>
      <c r="AG114" s="5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5">
        <v>0</v>
      </c>
      <c r="AN114" s="5">
        <v>0</v>
      </c>
      <c r="AO114" s="5">
        <v>0</v>
      </c>
      <c r="AP114" s="27">
        <v>0</v>
      </c>
      <c r="AQ114" s="5">
        <v>0</v>
      </c>
      <c r="AR114" s="5">
        <v>0</v>
      </c>
      <c r="AS114" s="5">
        <v>0</v>
      </c>
      <c r="AT114" s="27">
        <v>280600</v>
      </c>
      <c r="AU114" s="27">
        <v>0</v>
      </c>
      <c r="AV114" s="27">
        <v>890980</v>
      </c>
      <c r="AW114" s="27">
        <v>34850</v>
      </c>
      <c r="AX114" s="32">
        <v>0</v>
      </c>
      <c r="AY114" s="32">
        <v>0</v>
      </c>
      <c r="AZ114" s="32">
        <v>0</v>
      </c>
      <c r="BA114" s="32">
        <v>0</v>
      </c>
      <c r="BB114" s="27">
        <v>390</v>
      </c>
      <c r="BC114" s="27">
        <v>0</v>
      </c>
      <c r="BD114" s="27">
        <v>2400</v>
      </c>
      <c r="BE114" s="27">
        <v>0</v>
      </c>
      <c r="BF114" s="24">
        <v>0</v>
      </c>
      <c r="BG114" s="24">
        <v>0</v>
      </c>
      <c r="BH114" s="24">
        <v>0</v>
      </c>
      <c r="BI114" s="24">
        <v>590</v>
      </c>
      <c r="BJ114" s="24">
        <v>0</v>
      </c>
      <c r="BK114" s="27">
        <v>2875</v>
      </c>
      <c r="BL114" s="27">
        <v>0</v>
      </c>
      <c r="BM114" s="27">
        <v>17340</v>
      </c>
      <c r="BN114" s="27">
        <v>9400</v>
      </c>
      <c r="BO114" s="27">
        <v>47110</v>
      </c>
      <c r="BP114" s="47">
        <v>0</v>
      </c>
      <c r="BQ114" s="27">
        <v>0</v>
      </c>
      <c r="BR114" s="27">
        <v>22080</v>
      </c>
      <c r="BS114" s="27">
        <v>101600</v>
      </c>
      <c r="BT114" s="36">
        <v>0</v>
      </c>
      <c r="BU114" s="39">
        <v>975510</v>
      </c>
      <c r="BV114" s="39">
        <v>975510</v>
      </c>
      <c r="BW114" s="43">
        <v>0</v>
      </c>
      <c r="BX114" s="36">
        <v>0</v>
      </c>
      <c r="BY114" s="43">
        <v>111800</v>
      </c>
      <c r="BZ114" s="5">
        <v>0</v>
      </c>
      <c r="CA114" s="5">
        <v>0</v>
      </c>
      <c r="CB114" s="6">
        <v>123670</v>
      </c>
      <c r="CC114" s="27">
        <v>123670</v>
      </c>
      <c r="CD114" s="36">
        <v>0</v>
      </c>
      <c r="CE114" s="36">
        <v>0</v>
      </c>
      <c r="CF114" s="36">
        <v>0</v>
      </c>
      <c r="CG114" s="43">
        <v>0</v>
      </c>
      <c r="CH114" s="47">
        <v>0</v>
      </c>
      <c r="CI114" s="55">
        <f t="shared" si="25"/>
        <v>2235230</v>
      </c>
      <c r="CJ114" s="55">
        <f t="shared" si="37"/>
        <v>975510</v>
      </c>
      <c r="CK114" s="55">
        <f t="shared" si="38"/>
        <v>0</v>
      </c>
      <c r="CL114" s="55">
        <f t="shared" si="39"/>
        <v>590</v>
      </c>
      <c r="CM114" s="55">
        <f t="shared" si="40"/>
        <v>3211330</v>
      </c>
      <c r="CN114" s="59">
        <f t="shared" si="41"/>
        <v>69.604494088119253</v>
      </c>
      <c r="CO114" s="59">
        <v>69.604494088119253</v>
      </c>
      <c r="CP114" s="59">
        <v>69.604494088119253</v>
      </c>
      <c r="CQ114" s="55">
        <f t="shared" si="26"/>
        <v>460.47175222254089</v>
      </c>
      <c r="CR114" s="55">
        <f t="shared" si="42"/>
        <v>3323130</v>
      </c>
      <c r="CS114" s="55">
        <f t="shared" si="27"/>
        <v>476.50272440493262</v>
      </c>
      <c r="CT114" s="55">
        <f t="shared" si="28"/>
        <v>3323130</v>
      </c>
      <c r="CU114" s="55">
        <f t="shared" si="29"/>
        <v>476.50272440493262</v>
      </c>
      <c r="CV114" s="55">
        <f t="shared" si="43"/>
        <v>66.06108402638371</v>
      </c>
      <c r="CW114" s="55">
        <f t="shared" si="30"/>
        <v>0</v>
      </c>
      <c r="CX114" s="55">
        <f t="shared" si="44"/>
        <v>42.753082879265847</v>
      </c>
      <c r="CY114" s="55">
        <f t="shared" si="31"/>
        <v>3.1660453111557212</v>
      </c>
      <c r="CZ114" s="55">
        <f t="shared" si="45"/>
        <v>7.1307714367651274</v>
      </c>
      <c r="DA114" s="55">
        <f t="shared" si="46"/>
        <v>127.75738457126469</v>
      </c>
      <c r="DB114" s="55">
        <f t="shared" si="32"/>
        <v>14.56839690278176</v>
      </c>
      <c r="DC114" s="55">
        <f t="shared" si="47"/>
        <v>142.32578147404647</v>
      </c>
      <c r="DD114" s="55">
        <f t="shared" si="33"/>
        <v>139.87811872669917</v>
      </c>
      <c r="DE114" s="55">
        <f t="shared" si="48"/>
        <v>4.0471752222540864</v>
      </c>
      <c r="DF114" s="55">
        <f t="shared" si="34"/>
        <v>17.733008316604533</v>
      </c>
      <c r="DG114" s="55">
        <f t="shared" si="35"/>
        <v>0</v>
      </c>
      <c r="DH114" s="55">
        <f t="shared" si="49"/>
        <v>17.733008316604533</v>
      </c>
      <c r="DI114" s="55">
        <f t="shared" si="36"/>
        <v>139.87811872669917</v>
      </c>
    </row>
    <row r="115" spans="1:113">
      <c r="A115" s="7" t="s">
        <v>98</v>
      </c>
      <c r="B115" s="3" t="s">
        <v>80</v>
      </c>
      <c r="C115" s="3" t="s">
        <v>99</v>
      </c>
      <c r="D115" s="4">
        <v>563</v>
      </c>
      <c r="E115" s="5">
        <v>0</v>
      </c>
      <c r="F115" s="5">
        <v>0</v>
      </c>
      <c r="G115" s="5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8190</v>
      </c>
      <c r="M115" s="27">
        <v>0</v>
      </c>
      <c r="N115" s="27">
        <v>0</v>
      </c>
      <c r="O115" s="27">
        <v>0</v>
      </c>
      <c r="P115" s="27">
        <v>12240</v>
      </c>
      <c r="Q115" s="27">
        <v>0</v>
      </c>
      <c r="R115" s="27">
        <v>15660</v>
      </c>
      <c r="S115" s="27">
        <v>0</v>
      </c>
      <c r="T115" s="24">
        <v>0</v>
      </c>
      <c r="U115" s="27">
        <v>980</v>
      </c>
      <c r="V115" s="5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60</v>
      </c>
      <c r="AB115" s="5">
        <v>0</v>
      </c>
      <c r="AC115" s="5">
        <v>0</v>
      </c>
      <c r="AD115" s="5">
        <v>0</v>
      </c>
      <c r="AE115" s="27">
        <v>0</v>
      </c>
      <c r="AF115" s="5">
        <v>0</v>
      </c>
      <c r="AG115" s="5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5">
        <v>0</v>
      </c>
      <c r="AN115" s="5">
        <v>0</v>
      </c>
      <c r="AO115" s="5">
        <v>0</v>
      </c>
      <c r="AP115" s="27">
        <v>0</v>
      </c>
      <c r="AQ115" s="5">
        <v>0</v>
      </c>
      <c r="AR115" s="5">
        <v>0</v>
      </c>
      <c r="AS115" s="5">
        <v>0</v>
      </c>
      <c r="AT115" s="27">
        <v>13690</v>
      </c>
      <c r="AU115" s="27">
        <v>0</v>
      </c>
      <c r="AV115" s="27">
        <v>63270</v>
      </c>
      <c r="AW115" s="27">
        <v>2260</v>
      </c>
      <c r="AX115" s="32">
        <v>0</v>
      </c>
      <c r="AY115" s="32">
        <v>0</v>
      </c>
      <c r="AZ115" s="32">
        <v>0</v>
      </c>
      <c r="BA115" s="32">
        <v>0</v>
      </c>
      <c r="BB115" s="27">
        <v>0</v>
      </c>
      <c r="BC115" s="27">
        <v>1620</v>
      </c>
      <c r="BD115" s="27">
        <v>400</v>
      </c>
      <c r="BE115" s="27">
        <v>0</v>
      </c>
      <c r="BF115" s="24">
        <v>0</v>
      </c>
      <c r="BG115" s="24">
        <v>0</v>
      </c>
      <c r="BH115" s="24">
        <v>0</v>
      </c>
      <c r="BI115" s="24">
        <v>30</v>
      </c>
      <c r="BJ115" s="24">
        <v>0</v>
      </c>
      <c r="BK115" s="27">
        <v>1545</v>
      </c>
      <c r="BL115" s="27">
        <v>0</v>
      </c>
      <c r="BM115" s="27">
        <v>0</v>
      </c>
      <c r="BN115" s="27">
        <v>0</v>
      </c>
      <c r="BO115" s="27">
        <v>4410</v>
      </c>
      <c r="BP115" s="47">
        <v>0</v>
      </c>
      <c r="BQ115" s="27">
        <v>0</v>
      </c>
      <c r="BR115" s="27">
        <v>1340</v>
      </c>
      <c r="BS115" s="27">
        <v>150</v>
      </c>
      <c r="BT115" s="36">
        <v>0</v>
      </c>
      <c r="BU115" s="39">
        <v>36540</v>
      </c>
      <c r="BV115" s="39">
        <v>36540</v>
      </c>
      <c r="BW115" s="43">
        <v>0</v>
      </c>
      <c r="BX115" s="36">
        <v>0</v>
      </c>
      <c r="BY115" s="43">
        <v>0</v>
      </c>
      <c r="BZ115" s="5">
        <v>0</v>
      </c>
      <c r="CA115" s="5">
        <v>0</v>
      </c>
      <c r="CB115" s="6">
        <v>12430</v>
      </c>
      <c r="CC115" s="27">
        <v>12340</v>
      </c>
      <c r="CD115" s="36">
        <v>0</v>
      </c>
      <c r="CE115" s="36">
        <v>0</v>
      </c>
      <c r="CF115" s="36">
        <v>0</v>
      </c>
      <c r="CG115" s="43">
        <v>0</v>
      </c>
      <c r="CH115" s="47">
        <v>0</v>
      </c>
      <c r="CI115" s="55">
        <f t="shared" si="25"/>
        <v>138155</v>
      </c>
      <c r="CJ115" s="55">
        <f t="shared" si="37"/>
        <v>36540</v>
      </c>
      <c r="CK115" s="55">
        <f t="shared" si="38"/>
        <v>0</v>
      </c>
      <c r="CL115" s="55">
        <f t="shared" si="39"/>
        <v>30</v>
      </c>
      <c r="CM115" s="55">
        <f t="shared" si="40"/>
        <v>174725</v>
      </c>
      <c r="CN115" s="59">
        <f t="shared" si="41"/>
        <v>79.069967091143226</v>
      </c>
      <c r="CO115" s="59">
        <v>79.069967091143226</v>
      </c>
      <c r="CP115" s="59">
        <v>79.069967091143226</v>
      </c>
      <c r="CQ115" s="55">
        <f t="shared" si="26"/>
        <v>310.34635879218473</v>
      </c>
      <c r="CR115" s="55">
        <f t="shared" si="42"/>
        <v>174725</v>
      </c>
      <c r="CS115" s="55">
        <f t="shared" si="27"/>
        <v>310.34635879218473</v>
      </c>
      <c r="CT115" s="55">
        <f t="shared" si="28"/>
        <v>174725</v>
      </c>
      <c r="CU115" s="55">
        <f t="shared" si="29"/>
        <v>310.34635879218473</v>
      </c>
      <c r="CV115" s="55">
        <f t="shared" si="43"/>
        <v>38.863232682060392</v>
      </c>
      <c r="CW115" s="55">
        <f t="shared" si="30"/>
        <v>0</v>
      </c>
      <c r="CX115" s="55">
        <f t="shared" si="44"/>
        <v>27.815275310834814</v>
      </c>
      <c r="CY115" s="55">
        <f t="shared" si="31"/>
        <v>2.3801065719360568</v>
      </c>
      <c r="CZ115" s="55">
        <f t="shared" si="45"/>
        <v>7.8330373001776197</v>
      </c>
      <c r="DA115" s="55">
        <f t="shared" si="46"/>
        <v>112.38010657193605</v>
      </c>
      <c r="DB115" s="55">
        <f t="shared" si="32"/>
        <v>0.26642984014209592</v>
      </c>
      <c r="DC115" s="55">
        <f t="shared" si="47"/>
        <v>112.64653641207815</v>
      </c>
      <c r="DD115" s="55">
        <f t="shared" si="33"/>
        <v>64.902309058614563</v>
      </c>
      <c r="DE115" s="55">
        <f t="shared" si="48"/>
        <v>2.9840142095914741</v>
      </c>
      <c r="DF115" s="55">
        <f t="shared" si="34"/>
        <v>21.918294849023091</v>
      </c>
      <c r="DG115" s="55">
        <f t="shared" si="35"/>
        <v>0</v>
      </c>
      <c r="DH115" s="55">
        <f t="shared" si="49"/>
        <v>21.918294849023091</v>
      </c>
      <c r="DI115" s="55">
        <f t="shared" si="36"/>
        <v>64.902309058614563</v>
      </c>
    </row>
    <row r="116" spans="1:113">
      <c r="A116" s="7" t="s">
        <v>100</v>
      </c>
      <c r="B116" s="3" t="s">
        <v>80</v>
      </c>
      <c r="C116" s="3" t="s">
        <v>101</v>
      </c>
      <c r="D116" s="4">
        <v>4587</v>
      </c>
      <c r="E116" s="5">
        <v>0</v>
      </c>
      <c r="F116" s="5">
        <v>0</v>
      </c>
      <c r="G116" s="5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73040</v>
      </c>
      <c r="M116" s="27">
        <v>14700</v>
      </c>
      <c r="N116" s="27">
        <v>0</v>
      </c>
      <c r="O116" s="27">
        <v>0</v>
      </c>
      <c r="P116" s="27">
        <v>111110</v>
      </c>
      <c r="Q116" s="27">
        <v>0</v>
      </c>
      <c r="R116" s="27">
        <v>146140</v>
      </c>
      <c r="S116" s="27">
        <v>0</v>
      </c>
      <c r="T116" s="25">
        <v>124</v>
      </c>
      <c r="U116" s="27">
        <v>4160</v>
      </c>
      <c r="V116" s="5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150</v>
      </c>
      <c r="AB116" s="5">
        <v>0</v>
      </c>
      <c r="AC116" s="5">
        <v>0</v>
      </c>
      <c r="AD116" s="5">
        <v>0</v>
      </c>
      <c r="AE116" s="27">
        <v>0</v>
      </c>
      <c r="AF116" s="5">
        <v>0</v>
      </c>
      <c r="AG116" s="5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5">
        <v>0</v>
      </c>
      <c r="AN116" s="5">
        <v>0</v>
      </c>
      <c r="AO116" s="5">
        <v>0</v>
      </c>
      <c r="AP116" s="27">
        <v>0</v>
      </c>
      <c r="AQ116" s="5">
        <v>0</v>
      </c>
      <c r="AR116" s="5">
        <v>0</v>
      </c>
      <c r="AS116" s="5">
        <v>0</v>
      </c>
      <c r="AT116" s="27">
        <v>162930</v>
      </c>
      <c r="AU116" s="27">
        <v>0</v>
      </c>
      <c r="AV116" s="27">
        <v>648370</v>
      </c>
      <c r="AW116" s="27">
        <v>23040</v>
      </c>
      <c r="AX116" s="33">
        <v>0</v>
      </c>
      <c r="AY116" s="33">
        <v>0</v>
      </c>
      <c r="AZ116" s="33">
        <v>0</v>
      </c>
      <c r="BA116" s="33">
        <v>0</v>
      </c>
      <c r="BB116" s="27">
        <v>130</v>
      </c>
      <c r="BC116" s="27">
        <v>7900</v>
      </c>
      <c r="BD116" s="27">
        <v>2450</v>
      </c>
      <c r="BE116" s="27">
        <v>0</v>
      </c>
      <c r="BF116" s="25">
        <v>890</v>
      </c>
      <c r="BG116" s="25">
        <v>1480</v>
      </c>
      <c r="BH116" s="25">
        <v>180</v>
      </c>
      <c r="BI116" s="25">
        <v>265</v>
      </c>
      <c r="BJ116" s="25">
        <v>0</v>
      </c>
      <c r="BK116" s="27">
        <v>2880</v>
      </c>
      <c r="BL116" s="27">
        <v>0</v>
      </c>
      <c r="BM116" s="27">
        <v>12450</v>
      </c>
      <c r="BN116" s="27">
        <v>27060</v>
      </c>
      <c r="BO116" s="27">
        <v>51140</v>
      </c>
      <c r="BP116" s="47">
        <v>0</v>
      </c>
      <c r="BQ116" s="27">
        <v>0</v>
      </c>
      <c r="BR116" s="27">
        <v>25290</v>
      </c>
      <c r="BS116" s="27">
        <v>40140</v>
      </c>
      <c r="BT116" s="36">
        <v>0</v>
      </c>
      <c r="BU116" s="39">
        <v>424391</v>
      </c>
      <c r="BV116" s="39">
        <v>424391</v>
      </c>
      <c r="BW116" s="43">
        <v>0</v>
      </c>
      <c r="BX116" s="36">
        <v>0</v>
      </c>
      <c r="BY116" s="43">
        <v>21700</v>
      </c>
      <c r="BZ116" s="5">
        <v>0</v>
      </c>
      <c r="CA116" s="5">
        <v>0</v>
      </c>
      <c r="CB116" s="6">
        <v>51640</v>
      </c>
      <c r="CC116" s="27">
        <v>51640</v>
      </c>
      <c r="CD116" s="36">
        <v>0</v>
      </c>
      <c r="CE116" s="36">
        <v>0</v>
      </c>
      <c r="CF116" s="36">
        <v>0</v>
      </c>
      <c r="CG116" s="43">
        <v>0</v>
      </c>
      <c r="CH116" s="47">
        <v>0</v>
      </c>
      <c r="CI116" s="55">
        <f t="shared" si="25"/>
        <v>1404720</v>
      </c>
      <c r="CJ116" s="55">
        <f t="shared" si="37"/>
        <v>424391</v>
      </c>
      <c r="CK116" s="55">
        <f t="shared" si="38"/>
        <v>0</v>
      </c>
      <c r="CL116" s="55">
        <f t="shared" si="39"/>
        <v>2939</v>
      </c>
      <c r="CM116" s="55">
        <f t="shared" si="40"/>
        <v>1832050</v>
      </c>
      <c r="CN116" s="59">
        <f t="shared" si="41"/>
        <v>76.674763243361269</v>
      </c>
      <c r="CO116" s="59">
        <v>76.674763243361269</v>
      </c>
      <c r="CP116" s="59">
        <v>76.674763243361269</v>
      </c>
      <c r="CQ116" s="55">
        <f t="shared" si="26"/>
        <v>399.40047961630694</v>
      </c>
      <c r="CR116" s="55">
        <f t="shared" si="42"/>
        <v>1853750</v>
      </c>
      <c r="CS116" s="55">
        <f t="shared" si="27"/>
        <v>404.1312404621757</v>
      </c>
      <c r="CT116" s="55">
        <f t="shared" si="28"/>
        <v>1853750</v>
      </c>
      <c r="CU116" s="55">
        <f t="shared" si="29"/>
        <v>404.1312404621757</v>
      </c>
      <c r="CV116" s="55">
        <f t="shared" si="43"/>
        <v>51.443209069108349</v>
      </c>
      <c r="CW116" s="55">
        <f t="shared" si="30"/>
        <v>3.2047089601046435</v>
      </c>
      <c r="CX116" s="55">
        <f t="shared" si="44"/>
        <v>31.859603226509702</v>
      </c>
      <c r="CY116" s="55">
        <f t="shared" si="31"/>
        <v>5.5134074558534989</v>
      </c>
      <c r="CZ116" s="55">
        <f t="shared" si="45"/>
        <v>11.148899062568127</v>
      </c>
      <c r="DA116" s="55">
        <f t="shared" si="46"/>
        <v>141.34946588183999</v>
      </c>
      <c r="DB116" s="55">
        <f t="shared" si="32"/>
        <v>8.7508175277959452</v>
      </c>
      <c r="DC116" s="55">
        <f t="shared" si="47"/>
        <v>150.10028340963595</v>
      </c>
      <c r="DD116" s="55">
        <f t="shared" si="33"/>
        <v>92.520383693045559</v>
      </c>
      <c r="DE116" s="55">
        <f t="shared" si="48"/>
        <v>10.396773490298671</v>
      </c>
      <c r="DF116" s="55">
        <f t="shared" si="34"/>
        <v>11.257902768694136</v>
      </c>
      <c r="DG116" s="55">
        <f t="shared" si="35"/>
        <v>0</v>
      </c>
      <c r="DH116" s="55">
        <f t="shared" si="49"/>
        <v>11.257902768694136</v>
      </c>
      <c r="DI116" s="55">
        <f t="shared" si="36"/>
        <v>92.520383693045559</v>
      </c>
    </row>
    <row r="117" spans="1:113">
      <c r="A117" s="7" t="s">
        <v>102</v>
      </c>
      <c r="B117" s="3" t="s">
        <v>80</v>
      </c>
      <c r="C117" s="3" t="s">
        <v>103</v>
      </c>
      <c r="D117" s="4">
        <v>281</v>
      </c>
      <c r="E117" s="5">
        <v>0</v>
      </c>
      <c r="F117" s="5">
        <v>0</v>
      </c>
      <c r="G117" s="5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40</v>
      </c>
      <c r="M117" s="27">
        <v>2430</v>
      </c>
      <c r="N117" s="27">
        <v>0</v>
      </c>
      <c r="O117" s="27">
        <v>0</v>
      </c>
      <c r="P117" s="27">
        <v>0</v>
      </c>
      <c r="Q117" s="27">
        <v>0</v>
      </c>
      <c r="R117" s="27">
        <v>7820</v>
      </c>
      <c r="S117" s="27">
        <v>0</v>
      </c>
      <c r="T117" s="24">
        <v>0</v>
      </c>
      <c r="U117" s="27">
        <v>770</v>
      </c>
      <c r="V117" s="5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5">
        <v>0</v>
      </c>
      <c r="AC117" s="5">
        <v>0</v>
      </c>
      <c r="AD117" s="5">
        <v>0</v>
      </c>
      <c r="AE117" s="27">
        <v>0</v>
      </c>
      <c r="AF117" s="5">
        <v>0</v>
      </c>
      <c r="AG117" s="5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5">
        <v>0</v>
      </c>
      <c r="AN117" s="5">
        <v>0</v>
      </c>
      <c r="AO117" s="5">
        <v>0</v>
      </c>
      <c r="AP117" s="27">
        <v>0</v>
      </c>
      <c r="AQ117" s="5">
        <v>0</v>
      </c>
      <c r="AR117" s="5">
        <v>0</v>
      </c>
      <c r="AS117" s="5">
        <v>0</v>
      </c>
      <c r="AT117" s="27">
        <v>9320</v>
      </c>
      <c r="AU117" s="27">
        <v>0</v>
      </c>
      <c r="AV117" s="27">
        <v>280</v>
      </c>
      <c r="AW117" s="27">
        <v>0</v>
      </c>
      <c r="AX117" s="32">
        <v>0</v>
      </c>
      <c r="AY117" s="32">
        <v>0</v>
      </c>
      <c r="AZ117" s="32">
        <v>0</v>
      </c>
      <c r="BA117" s="32">
        <v>0</v>
      </c>
      <c r="BB117" s="27">
        <v>0</v>
      </c>
      <c r="BC117" s="27">
        <v>0</v>
      </c>
      <c r="BD117" s="27">
        <v>0</v>
      </c>
      <c r="BE117" s="27">
        <v>0</v>
      </c>
      <c r="BF117" s="24">
        <v>0</v>
      </c>
      <c r="BG117" s="24">
        <v>0</v>
      </c>
      <c r="BH117" s="24">
        <v>0</v>
      </c>
      <c r="BI117" s="24">
        <v>20</v>
      </c>
      <c r="BJ117" s="24">
        <v>0</v>
      </c>
      <c r="BK117" s="27">
        <v>90</v>
      </c>
      <c r="BL117" s="27">
        <v>0</v>
      </c>
      <c r="BM117" s="27">
        <v>0</v>
      </c>
      <c r="BN117" s="27">
        <v>0</v>
      </c>
      <c r="BO117" s="27">
        <v>3630</v>
      </c>
      <c r="BP117" s="47">
        <v>0</v>
      </c>
      <c r="BQ117" s="27">
        <v>0</v>
      </c>
      <c r="BR117" s="27">
        <v>1420</v>
      </c>
      <c r="BS117" s="27">
        <v>80</v>
      </c>
      <c r="BT117" s="36">
        <v>0</v>
      </c>
      <c r="BU117" s="39">
        <v>129900</v>
      </c>
      <c r="BV117" s="39">
        <v>129900</v>
      </c>
      <c r="BW117" s="43">
        <v>0</v>
      </c>
      <c r="BX117" s="36">
        <v>0</v>
      </c>
      <c r="BY117" s="43">
        <v>0</v>
      </c>
      <c r="BZ117" s="5">
        <v>0</v>
      </c>
      <c r="CA117" s="5">
        <v>0</v>
      </c>
      <c r="CB117" s="6">
        <v>8680</v>
      </c>
      <c r="CC117" s="27">
        <v>8680</v>
      </c>
      <c r="CD117" s="36">
        <v>0</v>
      </c>
      <c r="CE117" s="36">
        <v>0</v>
      </c>
      <c r="CF117" s="36">
        <v>0</v>
      </c>
      <c r="CG117" s="43">
        <v>0</v>
      </c>
      <c r="CH117" s="47">
        <v>0</v>
      </c>
      <c r="CI117" s="55">
        <f t="shared" si="25"/>
        <v>34560</v>
      </c>
      <c r="CJ117" s="55">
        <f t="shared" si="37"/>
        <v>129900</v>
      </c>
      <c r="CK117" s="55">
        <f t="shared" si="38"/>
        <v>0</v>
      </c>
      <c r="CL117" s="55">
        <f t="shared" si="39"/>
        <v>20</v>
      </c>
      <c r="CM117" s="55">
        <f t="shared" si="40"/>
        <v>164480</v>
      </c>
      <c r="CN117" s="59">
        <f t="shared" si="41"/>
        <v>21.011673151750973</v>
      </c>
      <c r="CO117" s="59">
        <v>21.011673151750973</v>
      </c>
      <c r="CP117" s="59">
        <v>21.011673151750973</v>
      </c>
      <c r="CQ117" s="55">
        <f t="shared" si="26"/>
        <v>585.3380782918149</v>
      </c>
      <c r="CR117" s="55">
        <f t="shared" si="42"/>
        <v>164480</v>
      </c>
      <c r="CS117" s="55">
        <f t="shared" si="27"/>
        <v>585.3380782918149</v>
      </c>
      <c r="CT117" s="55">
        <f t="shared" si="28"/>
        <v>164480</v>
      </c>
      <c r="CU117" s="55">
        <f t="shared" si="29"/>
        <v>585.3380782918149</v>
      </c>
      <c r="CV117" s="55">
        <f t="shared" si="43"/>
        <v>33.309608540925268</v>
      </c>
      <c r="CW117" s="55">
        <f t="shared" si="30"/>
        <v>8.647686832740213</v>
      </c>
      <c r="CX117" s="55">
        <f t="shared" si="44"/>
        <v>27.82918149466192</v>
      </c>
      <c r="CY117" s="55">
        <f t="shared" si="31"/>
        <v>5.0533807829181496</v>
      </c>
      <c r="CZ117" s="55">
        <f t="shared" si="45"/>
        <v>12.918149466192171</v>
      </c>
      <c r="DA117" s="55">
        <f t="shared" si="46"/>
        <v>0.99644128113879005</v>
      </c>
      <c r="DB117" s="55">
        <f t="shared" si="32"/>
        <v>0.28469750889679718</v>
      </c>
      <c r="DC117" s="55">
        <f t="shared" si="47"/>
        <v>1.2811387900355873</v>
      </c>
      <c r="DD117" s="55">
        <f t="shared" si="33"/>
        <v>462.27758007117438</v>
      </c>
      <c r="DE117" s="55">
        <f t="shared" si="48"/>
        <v>0</v>
      </c>
      <c r="DF117" s="55">
        <f t="shared" si="34"/>
        <v>30.889679715302492</v>
      </c>
      <c r="DG117" s="55">
        <f t="shared" si="35"/>
        <v>0</v>
      </c>
      <c r="DH117" s="55">
        <f t="shared" si="49"/>
        <v>30.889679715302492</v>
      </c>
      <c r="DI117" s="55">
        <f t="shared" si="36"/>
        <v>462.27758007117438</v>
      </c>
    </row>
    <row r="118" spans="1:113">
      <c r="A118" s="7" t="s">
        <v>161</v>
      </c>
      <c r="B118" s="3" t="s">
        <v>80</v>
      </c>
      <c r="C118" s="3" t="s">
        <v>162</v>
      </c>
      <c r="D118" s="4">
        <v>512</v>
      </c>
      <c r="E118" s="5">
        <v>0</v>
      </c>
      <c r="F118" s="5">
        <v>0</v>
      </c>
      <c r="G118" s="5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19820</v>
      </c>
      <c r="N118" s="27">
        <v>0</v>
      </c>
      <c r="O118" s="27">
        <v>0</v>
      </c>
      <c r="P118" s="27">
        <v>0</v>
      </c>
      <c r="Q118" s="27">
        <v>0</v>
      </c>
      <c r="R118" s="27">
        <v>9960</v>
      </c>
      <c r="S118" s="27">
        <v>0</v>
      </c>
      <c r="T118" s="24">
        <v>0</v>
      </c>
      <c r="U118" s="27">
        <v>260</v>
      </c>
      <c r="V118" s="5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5">
        <v>0</v>
      </c>
      <c r="AC118" s="5">
        <v>0</v>
      </c>
      <c r="AD118" s="5">
        <v>0</v>
      </c>
      <c r="AE118" s="27">
        <v>0</v>
      </c>
      <c r="AF118" s="5">
        <v>0</v>
      </c>
      <c r="AG118" s="5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5">
        <v>0</v>
      </c>
      <c r="AN118" s="5">
        <v>0</v>
      </c>
      <c r="AO118" s="5">
        <v>0</v>
      </c>
      <c r="AP118" s="27">
        <v>0</v>
      </c>
      <c r="AQ118" s="5">
        <v>0</v>
      </c>
      <c r="AR118" s="5">
        <v>0</v>
      </c>
      <c r="AS118" s="5">
        <v>0</v>
      </c>
      <c r="AT118" s="27">
        <v>16560</v>
      </c>
      <c r="AU118" s="27">
        <v>0</v>
      </c>
      <c r="AV118" s="27">
        <v>67350</v>
      </c>
      <c r="AW118" s="27">
        <v>1510</v>
      </c>
      <c r="AX118" s="32">
        <v>0</v>
      </c>
      <c r="AY118" s="32">
        <v>0</v>
      </c>
      <c r="AZ118" s="32">
        <v>0</v>
      </c>
      <c r="BA118" s="32">
        <v>0</v>
      </c>
      <c r="BB118" s="27">
        <v>0</v>
      </c>
      <c r="BC118" s="27">
        <v>0</v>
      </c>
      <c r="BD118" s="27">
        <v>155</v>
      </c>
      <c r="BE118" s="27">
        <v>0</v>
      </c>
      <c r="BF118" s="24">
        <v>0</v>
      </c>
      <c r="BG118" s="24">
        <v>0</v>
      </c>
      <c r="BH118" s="24">
        <v>0</v>
      </c>
      <c r="BI118" s="24">
        <v>20</v>
      </c>
      <c r="BJ118" s="24">
        <v>0</v>
      </c>
      <c r="BK118" s="27">
        <v>190</v>
      </c>
      <c r="BL118" s="27">
        <v>0</v>
      </c>
      <c r="BM118" s="27">
        <v>1660</v>
      </c>
      <c r="BN118" s="27">
        <v>2800</v>
      </c>
      <c r="BO118" s="27">
        <v>4190</v>
      </c>
      <c r="BP118" s="47">
        <v>0</v>
      </c>
      <c r="BQ118" s="27">
        <v>0</v>
      </c>
      <c r="BR118" s="27">
        <v>900</v>
      </c>
      <c r="BS118" s="27">
        <v>0</v>
      </c>
      <c r="BT118" s="36">
        <v>0</v>
      </c>
      <c r="BU118" s="39">
        <v>54020</v>
      </c>
      <c r="BV118" s="39">
        <v>54020</v>
      </c>
      <c r="BW118" s="43">
        <v>0</v>
      </c>
      <c r="BX118" s="36">
        <v>0</v>
      </c>
      <c r="BY118" s="43">
        <v>0</v>
      </c>
      <c r="BZ118" s="5">
        <v>0</v>
      </c>
      <c r="CA118" s="5">
        <v>0</v>
      </c>
      <c r="CB118" s="6">
        <v>590</v>
      </c>
      <c r="CC118" s="27">
        <v>590</v>
      </c>
      <c r="CD118" s="36">
        <v>0</v>
      </c>
      <c r="CE118" s="36">
        <v>0</v>
      </c>
      <c r="CF118" s="36">
        <v>0</v>
      </c>
      <c r="CG118" s="43">
        <v>0</v>
      </c>
      <c r="CH118" s="47">
        <v>0</v>
      </c>
      <c r="CI118" s="55">
        <f t="shared" si="25"/>
        <v>125945</v>
      </c>
      <c r="CJ118" s="55">
        <f t="shared" si="37"/>
        <v>54020</v>
      </c>
      <c r="CK118" s="55">
        <f t="shared" si="38"/>
        <v>0</v>
      </c>
      <c r="CL118" s="55">
        <f t="shared" si="39"/>
        <v>20</v>
      </c>
      <c r="CM118" s="55">
        <f t="shared" si="40"/>
        <v>179985</v>
      </c>
      <c r="CN118" s="59">
        <f t="shared" si="41"/>
        <v>69.975275717420899</v>
      </c>
      <c r="CO118" s="59">
        <v>69.975275717420899</v>
      </c>
      <c r="CP118" s="59">
        <v>69.975275717420899</v>
      </c>
      <c r="CQ118" s="55">
        <f t="shared" si="26"/>
        <v>351.533203125</v>
      </c>
      <c r="CR118" s="55">
        <f t="shared" si="42"/>
        <v>179985</v>
      </c>
      <c r="CS118" s="55">
        <f t="shared" si="27"/>
        <v>351.533203125</v>
      </c>
      <c r="CT118" s="55">
        <f t="shared" si="28"/>
        <v>179985</v>
      </c>
      <c r="CU118" s="55">
        <f t="shared" si="29"/>
        <v>351.533203125</v>
      </c>
      <c r="CV118" s="55">
        <f t="shared" si="43"/>
        <v>32.34375</v>
      </c>
      <c r="CW118" s="55">
        <f t="shared" si="30"/>
        <v>38.7109375</v>
      </c>
      <c r="CX118" s="55">
        <f t="shared" si="44"/>
        <v>19.453125</v>
      </c>
      <c r="CY118" s="55">
        <f t="shared" si="31"/>
        <v>1.7578125</v>
      </c>
      <c r="CZ118" s="55">
        <f t="shared" si="45"/>
        <v>8.18359375</v>
      </c>
      <c r="DA118" s="55">
        <f t="shared" si="46"/>
        <v>131.54296875</v>
      </c>
      <c r="DB118" s="55">
        <f t="shared" si="32"/>
        <v>0</v>
      </c>
      <c r="DC118" s="55">
        <f t="shared" si="47"/>
        <v>131.54296875</v>
      </c>
      <c r="DD118" s="55">
        <f t="shared" si="33"/>
        <v>105.5078125</v>
      </c>
      <c r="DE118" s="55">
        <f t="shared" si="48"/>
        <v>8.7109375</v>
      </c>
      <c r="DF118" s="55">
        <f t="shared" si="34"/>
        <v>1.15234375</v>
      </c>
      <c r="DG118" s="55">
        <f t="shared" si="35"/>
        <v>0</v>
      </c>
      <c r="DH118" s="55">
        <f t="shared" si="49"/>
        <v>1.15234375</v>
      </c>
      <c r="DI118" s="55">
        <f t="shared" si="36"/>
        <v>105.5078125</v>
      </c>
    </row>
    <row r="119" spans="1:113">
      <c r="A119" s="7" t="s">
        <v>86</v>
      </c>
      <c r="B119" s="3" t="s">
        <v>80</v>
      </c>
      <c r="C119" s="3" t="s">
        <v>87</v>
      </c>
      <c r="D119" s="4">
        <v>10352</v>
      </c>
      <c r="E119" s="5">
        <v>0</v>
      </c>
      <c r="F119" s="5">
        <v>0</v>
      </c>
      <c r="G119" s="5">
        <v>0</v>
      </c>
      <c r="H119" s="28">
        <v>30</v>
      </c>
      <c r="I119" s="28">
        <v>0</v>
      </c>
      <c r="J119" s="28">
        <v>0</v>
      </c>
      <c r="K119" s="28">
        <v>0</v>
      </c>
      <c r="L119" s="28">
        <v>0</v>
      </c>
      <c r="M119" s="28">
        <v>6770</v>
      </c>
      <c r="N119" s="28">
        <v>0</v>
      </c>
      <c r="O119" s="28">
        <v>0</v>
      </c>
      <c r="P119" s="28">
        <v>354170</v>
      </c>
      <c r="Q119" s="28">
        <v>0</v>
      </c>
      <c r="R119" s="28">
        <v>345440</v>
      </c>
      <c r="S119" s="28">
        <v>0</v>
      </c>
      <c r="T119" s="24">
        <v>0</v>
      </c>
      <c r="U119" s="28">
        <v>18650</v>
      </c>
      <c r="V119" s="5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168</v>
      </c>
      <c r="AB119" s="5">
        <v>0</v>
      </c>
      <c r="AC119" s="5">
        <v>0</v>
      </c>
      <c r="AD119" s="5">
        <v>0</v>
      </c>
      <c r="AE119" s="28">
        <v>0</v>
      </c>
      <c r="AF119" s="5">
        <v>0</v>
      </c>
      <c r="AG119" s="5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5">
        <v>0</v>
      </c>
      <c r="AN119" s="5">
        <v>0</v>
      </c>
      <c r="AO119" s="5">
        <v>0</v>
      </c>
      <c r="AP119" s="28">
        <v>0</v>
      </c>
      <c r="AQ119" s="5">
        <v>0</v>
      </c>
      <c r="AR119" s="5">
        <v>0</v>
      </c>
      <c r="AS119" s="5">
        <v>0</v>
      </c>
      <c r="AT119" s="28">
        <v>521890</v>
      </c>
      <c r="AU119" s="28">
        <v>0</v>
      </c>
      <c r="AV119" s="28">
        <v>1381410</v>
      </c>
      <c r="AW119" s="28">
        <v>31910</v>
      </c>
      <c r="AX119" s="32">
        <v>0</v>
      </c>
      <c r="AY119" s="32">
        <v>0</v>
      </c>
      <c r="AZ119" s="32">
        <v>0</v>
      </c>
      <c r="BA119" s="32">
        <v>0</v>
      </c>
      <c r="BB119" s="28">
        <v>410</v>
      </c>
      <c r="BC119" s="28">
        <v>13240</v>
      </c>
      <c r="BD119" s="28">
        <v>5230</v>
      </c>
      <c r="BE119" s="28">
        <v>0</v>
      </c>
      <c r="BF119" s="24">
        <v>4340</v>
      </c>
      <c r="BG119" s="24">
        <v>2080</v>
      </c>
      <c r="BH119" s="24">
        <v>0</v>
      </c>
      <c r="BI119" s="24">
        <v>265</v>
      </c>
      <c r="BJ119" s="24">
        <v>0</v>
      </c>
      <c r="BK119" s="28">
        <v>950</v>
      </c>
      <c r="BL119" s="28">
        <v>0</v>
      </c>
      <c r="BM119" s="28">
        <v>16300</v>
      </c>
      <c r="BN119" s="28">
        <v>23960</v>
      </c>
      <c r="BO119" s="28">
        <v>97900</v>
      </c>
      <c r="BP119" s="47">
        <v>0</v>
      </c>
      <c r="BQ119" s="28">
        <v>0</v>
      </c>
      <c r="BR119" s="28">
        <v>41120</v>
      </c>
      <c r="BS119" s="28">
        <v>122610</v>
      </c>
      <c r="BT119" s="36">
        <v>0</v>
      </c>
      <c r="BU119" s="39">
        <v>916390</v>
      </c>
      <c r="BV119" s="39">
        <v>916390</v>
      </c>
      <c r="BW119" s="43">
        <v>0</v>
      </c>
      <c r="BX119" s="36">
        <v>0</v>
      </c>
      <c r="BY119" s="43">
        <v>95370</v>
      </c>
      <c r="BZ119" s="5">
        <v>0</v>
      </c>
      <c r="CA119" s="5">
        <v>0</v>
      </c>
      <c r="CB119" s="6">
        <v>116950</v>
      </c>
      <c r="CC119" s="28">
        <v>116950</v>
      </c>
      <c r="CD119" s="36">
        <v>0</v>
      </c>
      <c r="CE119" s="36">
        <v>0</v>
      </c>
      <c r="CF119" s="36">
        <v>0</v>
      </c>
      <c r="CG119" s="43">
        <v>0</v>
      </c>
      <c r="CH119" s="47">
        <v>0</v>
      </c>
      <c r="CI119" s="55">
        <f t="shared" si="25"/>
        <v>3099108</v>
      </c>
      <c r="CJ119" s="55">
        <f t="shared" si="37"/>
        <v>916390</v>
      </c>
      <c r="CK119" s="55">
        <f t="shared" si="38"/>
        <v>0</v>
      </c>
      <c r="CL119" s="55">
        <f t="shared" si="39"/>
        <v>6685</v>
      </c>
      <c r="CM119" s="55">
        <f t="shared" si="40"/>
        <v>4022183</v>
      </c>
      <c r="CN119" s="59">
        <f t="shared" si="41"/>
        <v>77.050397756641104</v>
      </c>
      <c r="CO119" s="59">
        <v>77.050397756641104</v>
      </c>
      <c r="CP119" s="59">
        <v>77.050397756641104</v>
      </c>
      <c r="CQ119" s="55">
        <f t="shared" si="26"/>
        <v>388.54163446676972</v>
      </c>
      <c r="CR119" s="55">
        <f t="shared" si="42"/>
        <v>4117553</v>
      </c>
      <c r="CS119" s="55">
        <f t="shared" si="27"/>
        <v>397.75434698608967</v>
      </c>
      <c r="CT119" s="55">
        <f t="shared" si="28"/>
        <v>4117553</v>
      </c>
      <c r="CU119" s="55">
        <f t="shared" si="29"/>
        <v>397.75434698608967</v>
      </c>
      <c r="CV119" s="55">
        <f t="shared" si="43"/>
        <v>50.414412673879447</v>
      </c>
      <c r="CW119" s="55">
        <f t="shared" si="30"/>
        <v>0.65397990726429678</v>
      </c>
      <c r="CX119" s="55">
        <f t="shared" si="44"/>
        <v>33.369397217928899</v>
      </c>
      <c r="CY119" s="55">
        <f t="shared" si="31"/>
        <v>3.972179289026275</v>
      </c>
      <c r="CZ119" s="55">
        <f t="shared" si="45"/>
        <v>9.4571097372488406</v>
      </c>
      <c r="DA119" s="55">
        <f t="shared" si="46"/>
        <v>133.44377897990725</v>
      </c>
      <c r="DB119" s="55">
        <f t="shared" si="32"/>
        <v>11.844088098918084</v>
      </c>
      <c r="DC119" s="55">
        <f t="shared" si="47"/>
        <v>145.28786707882534</v>
      </c>
      <c r="DD119" s="55">
        <f t="shared" si="33"/>
        <v>88.522990726429668</v>
      </c>
      <c r="DE119" s="55">
        <f t="shared" si="48"/>
        <v>5.2239180834621326</v>
      </c>
      <c r="DF119" s="55">
        <f t="shared" si="34"/>
        <v>11.297333848531684</v>
      </c>
      <c r="DG119" s="55">
        <f t="shared" si="35"/>
        <v>0</v>
      </c>
      <c r="DH119" s="55">
        <f t="shared" si="49"/>
        <v>11.297333848531684</v>
      </c>
      <c r="DI119" s="55">
        <f t="shared" si="36"/>
        <v>88.522990726429668</v>
      </c>
    </row>
    <row r="120" spans="1:113">
      <c r="A120" s="7" t="s">
        <v>106</v>
      </c>
      <c r="B120" s="3" t="s">
        <v>80</v>
      </c>
      <c r="C120" s="3" t="s">
        <v>107</v>
      </c>
      <c r="D120" s="4">
        <v>41983</v>
      </c>
      <c r="E120" s="5">
        <v>0</v>
      </c>
      <c r="F120" s="5">
        <v>0</v>
      </c>
      <c r="G120" s="5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1862680</v>
      </c>
      <c r="M120" s="27">
        <v>142320</v>
      </c>
      <c r="N120" s="27">
        <v>0</v>
      </c>
      <c r="O120" s="27">
        <v>0</v>
      </c>
      <c r="P120" s="27">
        <v>1382230</v>
      </c>
      <c r="Q120" s="27">
        <v>0</v>
      </c>
      <c r="R120" s="27">
        <v>1760570</v>
      </c>
      <c r="S120" s="27">
        <v>0</v>
      </c>
      <c r="T120" s="25">
        <v>384</v>
      </c>
      <c r="U120" s="27">
        <v>3970</v>
      </c>
      <c r="V120" s="5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2419</v>
      </c>
      <c r="AB120" s="5">
        <v>0</v>
      </c>
      <c r="AC120" s="5">
        <v>0</v>
      </c>
      <c r="AD120" s="5">
        <v>0</v>
      </c>
      <c r="AE120" s="27">
        <v>0</v>
      </c>
      <c r="AF120" s="5">
        <v>0</v>
      </c>
      <c r="AG120" s="5">
        <v>0</v>
      </c>
      <c r="AH120" s="27">
        <v>275100</v>
      </c>
      <c r="AI120" s="27">
        <v>0</v>
      </c>
      <c r="AJ120" s="27">
        <v>0</v>
      </c>
      <c r="AK120" s="27">
        <v>0</v>
      </c>
      <c r="AL120" s="27">
        <v>0</v>
      </c>
      <c r="AM120" s="5">
        <v>0</v>
      </c>
      <c r="AN120" s="4">
        <v>440</v>
      </c>
      <c r="AO120" s="5">
        <v>0</v>
      </c>
      <c r="AP120" s="27">
        <v>286390</v>
      </c>
      <c r="AQ120" s="5">
        <v>0</v>
      </c>
      <c r="AR120" s="5">
        <v>0</v>
      </c>
      <c r="AS120" s="5">
        <v>0</v>
      </c>
      <c r="AT120" s="27">
        <v>1493680</v>
      </c>
      <c r="AU120" s="27">
        <v>0</v>
      </c>
      <c r="AV120" s="27">
        <v>8120880</v>
      </c>
      <c r="AW120" s="27">
        <v>98110</v>
      </c>
      <c r="AX120" s="33">
        <v>305</v>
      </c>
      <c r="AY120" s="33">
        <v>0</v>
      </c>
      <c r="AZ120" s="33">
        <v>0</v>
      </c>
      <c r="BA120" s="33">
        <v>400</v>
      </c>
      <c r="BB120" s="27">
        <v>1660</v>
      </c>
      <c r="BC120" s="27">
        <v>41980</v>
      </c>
      <c r="BD120" s="27">
        <v>21990</v>
      </c>
      <c r="BE120" s="27">
        <v>0</v>
      </c>
      <c r="BF120" s="25">
        <v>6360</v>
      </c>
      <c r="BG120" s="25">
        <v>7520</v>
      </c>
      <c r="BH120" s="25">
        <v>840</v>
      </c>
      <c r="BI120" s="25">
        <v>5080</v>
      </c>
      <c r="BJ120" s="25">
        <v>0</v>
      </c>
      <c r="BK120" s="27">
        <v>15906</v>
      </c>
      <c r="BL120" s="27">
        <v>0</v>
      </c>
      <c r="BM120" s="27">
        <v>69480</v>
      </c>
      <c r="BN120" s="27">
        <v>118250</v>
      </c>
      <c r="BO120" s="27">
        <v>591390</v>
      </c>
      <c r="BP120" s="47">
        <v>0</v>
      </c>
      <c r="BQ120" s="27">
        <v>0</v>
      </c>
      <c r="BR120" s="27">
        <v>116610</v>
      </c>
      <c r="BS120" s="27">
        <v>1303030</v>
      </c>
      <c r="BT120" s="36">
        <v>0</v>
      </c>
      <c r="BU120" s="39">
        <v>6950370</v>
      </c>
      <c r="BV120" s="39">
        <v>6950370</v>
      </c>
      <c r="BW120" s="43">
        <v>0</v>
      </c>
      <c r="BX120" s="36">
        <v>0</v>
      </c>
      <c r="BY120" s="43">
        <v>469430</v>
      </c>
      <c r="BZ120" s="5">
        <v>0</v>
      </c>
      <c r="CA120" s="5">
        <v>0</v>
      </c>
      <c r="CB120" s="6">
        <v>571740</v>
      </c>
      <c r="CC120" s="27">
        <v>571740</v>
      </c>
      <c r="CD120" s="36">
        <v>0</v>
      </c>
      <c r="CE120" s="36">
        <v>0</v>
      </c>
      <c r="CF120" s="36">
        <v>0</v>
      </c>
      <c r="CG120" s="43">
        <v>0</v>
      </c>
      <c r="CH120" s="47">
        <v>425840</v>
      </c>
      <c r="CI120" s="55">
        <f t="shared" si="25"/>
        <v>18280385</v>
      </c>
      <c r="CJ120" s="55">
        <f t="shared" si="37"/>
        <v>6950370</v>
      </c>
      <c r="CK120" s="55">
        <f t="shared" si="38"/>
        <v>0</v>
      </c>
      <c r="CL120" s="55">
        <f t="shared" si="39"/>
        <v>20889</v>
      </c>
      <c r="CM120" s="55">
        <f t="shared" si="40"/>
        <v>25251644</v>
      </c>
      <c r="CN120" s="59">
        <f t="shared" si="41"/>
        <v>72.392850936754854</v>
      </c>
      <c r="CO120" s="59">
        <v>72.392850936754854</v>
      </c>
      <c r="CP120" s="59">
        <v>72.392850936754854</v>
      </c>
      <c r="CQ120" s="55">
        <f t="shared" si="26"/>
        <v>601.47307243408045</v>
      </c>
      <c r="CR120" s="55">
        <f t="shared" si="42"/>
        <v>25721074</v>
      </c>
      <c r="CS120" s="55">
        <f t="shared" si="27"/>
        <v>612.65450301312433</v>
      </c>
      <c r="CT120" s="55">
        <f t="shared" si="28"/>
        <v>26146914</v>
      </c>
      <c r="CU120" s="55">
        <f t="shared" si="29"/>
        <v>622.79765619417378</v>
      </c>
      <c r="CV120" s="55">
        <f t="shared" si="43"/>
        <v>79.945692304027816</v>
      </c>
      <c r="CW120" s="55">
        <f t="shared" si="30"/>
        <v>3.3899435485791867</v>
      </c>
      <c r="CX120" s="55">
        <f t="shared" si="44"/>
        <v>41.935307148131386</v>
      </c>
      <c r="CY120" s="55">
        <f t="shared" si="31"/>
        <v>2.7775528189981658</v>
      </c>
      <c r="CZ120" s="55">
        <f t="shared" si="45"/>
        <v>14.086415930257486</v>
      </c>
      <c r="DA120" s="55">
        <f t="shared" si="46"/>
        <v>193.43257985375033</v>
      </c>
      <c r="DB120" s="55">
        <f t="shared" si="32"/>
        <v>31.037086439749423</v>
      </c>
      <c r="DC120" s="55">
        <f t="shared" si="47"/>
        <v>224.46966629349976</v>
      </c>
      <c r="DD120" s="55">
        <f t="shared" si="33"/>
        <v>165.55200914655933</v>
      </c>
      <c r="DE120" s="55">
        <f t="shared" si="48"/>
        <v>5.5686587428244767</v>
      </c>
      <c r="DF120" s="55">
        <f t="shared" si="34"/>
        <v>13.61836933997094</v>
      </c>
      <c r="DG120" s="55">
        <f t="shared" si="35"/>
        <v>0</v>
      </c>
      <c r="DH120" s="55">
        <f t="shared" si="49"/>
        <v>13.61836933997094</v>
      </c>
      <c r="DI120" s="55">
        <f t="shared" si="36"/>
        <v>165.55200914655933</v>
      </c>
    </row>
    <row r="121" spans="1:113">
      <c r="A121" s="7" t="s">
        <v>155</v>
      </c>
      <c r="B121" s="3" t="s">
        <v>80</v>
      </c>
      <c r="C121" s="3" t="s">
        <v>156</v>
      </c>
      <c r="D121" s="4">
        <v>1263</v>
      </c>
      <c r="E121" s="5">
        <v>0</v>
      </c>
      <c r="F121" s="5">
        <v>0</v>
      </c>
      <c r="G121" s="5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15385</v>
      </c>
      <c r="M121" s="27">
        <v>0</v>
      </c>
      <c r="N121" s="27">
        <v>0</v>
      </c>
      <c r="O121" s="27">
        <v>0</v>
      </c>
      <c r="P121" s="27">
        <v>31770</v>
      </c>
      <c r="Q121" s="27">
        <v>0</v>
      </c>
      <c r="R121" s="27">
        <v>49450</v>
      </c>
      <c r="S121" s="27">
        <v>0</v>
      </c>
      <c r="T121" s="24">
        <v>0</v>
      </c>
      <c r="U121" s="27">
        <v>0</v>
      </c>
      <c r="V121" s="5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26</v>
      </c>
      <c r="AB121" s="5">
        <v>0</v>
      </c>
      <c r="AC121" s="5">
        <v>0</v>
      </c>
      <c r="AD121" s="5">
        <v>0</v>
      </c>
      <c r="AE121" s="27">
        <v>0</v>
      </c>
      <c r="AF121" s="5">
        <v>0</v>
      </c>
      <c r="AG121" s="5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5">
        <v>0</v>
      </c>
      <c r="AN121" s="5">
        <v>0</v>
      </c>
      <c r="AO121" s="5">
        <v>0</v>
      </c>
      <c r="AP121" s="27">
        <v>0</v>
      </c>
      <c r="AQ121" s="5">
        <v>0</v>
      </c>
      <c r="AR121" s="5">
        <v>0</v>
      </c>
      <c r="AS121" s="5">
        <v>0</v>
      </c>
      <c r="AT121" s="27">
        <v>44140</v>
      </c>
      <c r="AU121" s="27">
        <v>0</v>
      </c>
      <c r="AV121" s="27">
        <v>178780</v>
      </c>
      <c r="AW121" s="27">
        <v>4840</v>
      </c>
      <c r="AX121" s="32">
        <v>0</v>
      </c>
      <c r="AY121" s="32">
        <v>0</v>
      </c>
      <c r="AZ121" s="32">
        <v>0</v>
      </c>
      <c r="BA121" s="32">
        <v>0</v>
      </c>
      <c r="BB121" s="27">
        <v>0</v>
      </c>
      <c r="BC121" s="27">
        <v>0</v>
      </c>
      <c r="BD121" s="27">
        <v>1000</v>
      </c>
      <c r="BE121" s="27">
        <v>0</v>
      </c>
      <c r="BF121" s="24">
        <v>0</v>
      </c>
      <c r="BG121" s="24">
        <v>0</v>
      </c>
      <c r="BH121" s="24">
        <v>0</v>
      </c>
      <c r="BI121" s="24">
        <v>120</v>
      </c>
      <c r="BJ121" s="24">
        <v>0</v>
      </c>
      <c r="BK121" s="27">
        <v>70</v>
      </c>
      <c r="BL121" s="27">
        <v>0</v>
      </c>
      <c r="BM121" s="27">
        <v>0</v>
      </c>
      <c r="BN121" s="27">
        <v>0</v>
      </c>
      <c r="BO121" s="27">
        <v>0</v>
      </c>
      <c r="BP121" s="47">
        <v>0</v>
      </c>
      <c r="BQ121" s="27">
        <v>0</v>
      </c>
      <c r="BR121" s="27">
        <v>0</v>
      </c>
      <c r="BS121" s="27">
        <v>58680</v>
      </c>
      <c r="BT121" s="36">
        <v>0</v>
      </c>
      <c r="BU121" s="39">
        <v>136250</v>
      </c>
      <c r="BV121" s="39">
        <v>136250</v>
      </c>
      <c r="BW121" s="43">
        <v>0</v>
      </c>
      <c r="BX121" s="36">
        <v>0</v>
      </c>
      <c r="BY121" s="43">
        <v>0</v>
      </c>
      <c r="BZ121" s="5">
        <v>0</v>
      </c>
      <c r="CA121" s="5">
        <v>0</v>
      </c>
      <c r="CB121" s="6">
        <v>34320</v>
      </c>
      <c r="CC121" s="27">
        <v>34320</v>
      </c>
      <c r="CD121" s="36">
        <v>0</v>
      </c>
      <c r="CE121" s="36">
        <v>0</v>
      </c>
      <c r="CF121" s="36">
        <v>0</v>
      </c>
      <c r="CG121" s="43">
        <v>0</v>
      </c>
      <c r="CH121" s="47">
        <v>0</v>
      </c>
      <c r="CI121" s="55">
        <f t="shared" si="25"/>
        <v>418461</v>
      </c>
      <c r="CJ121" s="55">
        <f t="shared" si="37"/>
        <v>136250</v>
      </c>
      <c r="CK121" s="55">
        <f t="shared" si="38"/>
        <v>0</v>
      </c>
      <c r="CL121" s="55">
        <f t="shared" si="39"/>
        <v>120</v>
      </c>
      <c r="CM121" s="55">
        <f t="shared" si="40"/>
        <v>554831</v>
      </c>
      <c r="CN121" s="59">
        <f t="shared" si="41"/>
        <v>75.421344517519756</v>
      </c>
      <c r="CO121" s="59">
        <v>75.421344517519756</v>
      </c>
      <c r="CP121" s="59">
        <v>75.421344517519756</v>
      </c>
      <c r="CQ121" s="55">
        <f t="shared" si="26"/>
        <v>439.29612034837686</v>
      </c>
      <c r="CR121" s="55">
        <f t="shared" si="42"/>
        <v>554831</v>
      </c>
      <c r="CS121" s="55">
        <f t="shared" si="27"/>
        <v>439.29612034837686</v>
      </c>
      <c r="CT121" s="55">
        <f t="shared" si="28"/>
        <v>554831</v>
      </c>
      <c r="CU121" s="55">
        <f t="shared" si="29"/>
        <v>439.29612034837686</v>
      </c>
      <c r="CV121" s="55">
        <f t="shared" si="43"/>
        <v>47.129849564528897</v>
      </c>
      <c r="CW121" s="55">
        <f t="shared" si="30"/>
        <v>0</v>
      </c>
      <c r="CX121" s="55">
        <f t="shared" si="44"/>
        <v>39.152810768012671</v>
      </c>
      <c r="CY121" s="55">
        <f t="shared" si="31"/>
        <v>0</v>
      </c>
      <c r="CZ121" s="55">
        <f t="shared" si="45"/>
        <v>0</v>
      </c>
      <c r="DA121" s="55">
        <f t="shared" si="46"/>
        <v>141.55186064924783</v>
      </c>
      <c r="DB121" s="55">
        <f t="shared" si="32"/>
        <v>46.460807600950119</v>
      </c>
      <c r="DC121" s="55">
        <f t="shared" si="47"/>
        <v>188.01266825019795</v>
      </c>
      <c r="DD121" s="55">
        <f t="shared" si="33"/>
        <v>107.87806809184481</v>
      </c>
      <c r="DE121" s="55">
        <f t="shared" si="48"/>
        <v>2.0585906571654791E-2</v>
      </c>
      <c r="DF121" s="55">
        <f t="shared" si="34"/>
        <v>27.173396674584325</v>
      </c>
      <c r="DG121" s="55">
        <f t="shared" si="35"/>
        <v>0</v>
      </c>
      <c r="DH121" s="55">
        <f t="shared" si="49"/>
        <v>27.173396674584325</v>
      </c>
      <c r="DI121" s="55">
        <f t="shared" si="36"/>
        <v>107.87806809184481</v>
      </c>
    </row>
    <row r="122" spans="1:113">
      <c r="A122" s="7" t="s">
        <v>149</v>
      </c>
      <c r="B122" s="3" t="s">
        <v>80</v>
      </c>
      <c r="C122" s="3" t="s">
        <v>150</v>
      </c>
      <c r="D122" s="4">
        <v>15430</v>
      </c>
      <c r="E122" s="5">
        <v>0</v>
      </c>
      <c r="F122" s="5">
        <v>0</v>
      </c>
      <c r="G122" s="5">
        <v>0</v>
      </c>
      <c r="H122" s="28">
        <v>366</v>
      </c>
      <c r="I122" s="28">
        <v>0</v>
      </c>
      <c r="J122" s="28">
        <v>0</v>
      </c>
      <c r="K122" s="28">
        <v>0</v>
      </c>
      <c r="L122" s="28">
        <v>676230</v>
      </c>
      <c r="M122" s="28">
        <v>35410</v>
      </c>
      <c r="N122" s="28">
        <v>0</v>
      </c>
      <c r="O122" s="28">
        <v>0</v>
      </c>
      <c r="P122" s="28">
        <v>515560</v>
      </c>
      <c r="Q122" s="28">
        <v>0</v>
      </c>
      <c r="R122" s="28">
        <v>448570</v>
      </c>
      <c r="S122" s="28">
        <v>0</v>
      </c>
      <c r="T122" s="24">
        <v>0</v>
      </c>
      <c r="U122" s="28">
        <v>0</v>
      </c>
      <c r="V122" s="5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126</v>
      </c>
      <c r="AB122" s="5">
        <v>0</v>
      </c>
      <c r="AC122" s="5">
        <v>0</v>
      </c>
      <c r="AD122" s="5">
        <v>0</v>
      </c>
      <c r="AE122" s="28">
        <v>1715</v>
      </c>
      <c r="AF122" s="5">
        <v>0</v>
      </c>
      <c r="AG122" s="5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5">
        <v>0</v>
      </c>
      <c r="AN122" s="5">
        <v>0</v>
      </c>
      <c r="AO122" s="5">
        <v>0</v>
      </c>
      <c r="AP122" s="28">
        <v>0</v>
      </c>
      <c r="AQ122" s="5">
        <v>0</v>
      </c>
      <c r="AR122" s="5">
        <v>0</v>
      </c>
      <c r="AS122" s="5">
        <v>0</v>
      </c>
      <c r="AT122" s="28">
        <v>452400</v>
      </c>
      <c r="AU122" s="28">
        <v>0</v>
      </c>
      <c r="AV122" s="28">
        <v>1997400</v>
      </c>
      <c r="AW122" s="28">
        <v>59460</v>
      </c>
      <c r="AX122" s="32">
        <v>0</v>
      </c>
      <c r="AY122" s="32">
        <v>0</v>
      </c>
      <c r="AZ122" s="32">
        <v>0</v>
      </c>
      <c r="BA122" s="32">
        <v>0</v>
      </c>
      <c r="BB122" s="28">
        <v>570</v>
      </c>
      <c r="BC122" s="28">
        <v>2360</v>
      </c>
      <c r="BD122" s="28">
        <v>10145</v>
      </c>
      <c r="BE122" s="28">
        <v>0</v>
      </c>
      <c r="BF122" s="24">
        <v>0</v>
      </c>
      <c r="BG122" s="24">
        <v>0</v>
      </c>
      <c r="BH122" s="24">
        <v>0</v>
      </c>
      <c r="BI122" s="24">
        <v>865</v>
      </c>
      <c r="BJ122" s="24">
        <v>0</v>
      </c>
      <c r="BK122" s="28">
        <v>3660</v>
      </c>
      <c r="BL122" s="28">
        <v>0</v>
      </c>
      <c r="BM122" s="28">
        <v>3870</v>
      </c>
      <c r="BN122" s="28">
        <v>3070</v>
      </c>
      <c r="BO122" s="28">
        <v>197170</v>
      </c>
      <c r="BP122" s="47">
        <v>0</v>
      </c>
      <c r="BQ122" s="28">
        <v>0</v>
      </c>
      <c r="BR122" s="28">
        <v>1390</v>
      </c>
      <c r="BS122" s="28">
        <v>561390</v>
      </c>
      <c r="BT122" s="36">
        <v>0</v>
      </c>
      <c r="BU122" s="39">
        <v>1597990</v>
      </c>
      <c r="BV122" s="39">
        <v>1597990</v>
      </c>
      <c r="BW122" s="43">
        <v>0</v>
      </c>
      <c r="BX122" s="36">
        <v>0</v>
      </c>
      <c r="BY122" s="43">
        <v>525360</v>
      </c>
      <c r="BZ122" s="5">
        <v>0</v>
      </c>
      <c r="CA122" s="5">
        <v>0</v>
      </c>
      <c r="CB122" s="6">
        <v>311940</v>
      </c>
      <c r="CC122" s="28">
        <v>311940</v>
      </c>
      <c r="CD122" s="36">
        <v>0</v>
      </c>
      <c r="CE122" s="36">
        <v>0</v>
      </c>
      <c r="CF122" s="36">
        <v>0</v>
      </c>
      <c r="CG122" s="43">
        <v>0</v>
      </c>
      <c r="CH122" s="47">
        <v>0</v>
      </c>
      <c r="CI122" s="55">
        <f t="shared" si="25"/>
        <v>5282802</v>
      </c>
      <c r="CJ122" s="55">
        <f t="shared" si="37"/>
        <v>1597990</v>
      </c>
      <c r="CK122" s="55">
        <f t="shared" si="38"/>
        <v>0</v>
      </c>
      <c r="CL122" s="55">
        <f t="shared" si="39"/>
        <v>865</v>
      </c>
      <c r="CM122" s="55">
        <f t="shared" si="40"/>
        <v>6881657</v>
      </c>
      <c r="CN122" s="59">
        <f t="shared" si="41"/>
        <v>76.766424133024941</v>
      </c>
      <c r="CO122" s="59">
        <v>76.766424133024941</v>
      </c>
      <c r="CP122" s="59">
        <v>76.766424133024941</v>
      </c>
      <c r="CQ122" s="55">
        <f t="shared" si="26"/>
        <v>445.99202851587813</v>
      </c>
      <c r="CR122" s="55">
        <f t="shared" si="42"/>
        <v>7407017</v>
      </c>
      <c r="CS122" s="55">
        <f t="shared" si="27"/>
        <v>480.0399870382372</v>
      </c>
      <c r="CT122" s="55">
        <f t="shared" si="28"/>
        <v>7407017</v>
      </c>
      <c r="CU122" s="55">
        <f t="shared" si="29"/>
        <v>480.0399870382372</v>
      </c>
      <c r="CV122" s="55">
        <f t="shared" si="43"/>
        <v>73.145171743357096</v>
      </c>
      <c r="CW122" s="55">
        <f t="shared" si="30"/>
        <v>2.2948801036941022</v>
      </c>
      <c r="CX122" s="55">
        <f t="shared" si="44"/>
        <v>29.071289695398573</v>
      </c>
      <c r="CY122" s="55">
        <f t="shared" si="31"/>
        <v>9.0084251458198317E-2</v>
      </c>
      <c r="CZ122" s="55">
        <f t="shared" si="45"/>
        <v>12.778353856124433</v>
      </c>
      <c r="DA122" s="55">
        <f t="shared" si="46"/>
        <v>129.449125081011</v>
      </c>
      <c r="DB122" s="55">
        <f t="shared" si="32"/>
        <v>36.383020090732337</v>
      </c>
      <c r="DC122" s="55">
        <f t="shared" si="47"/>
        <v>165.83214517174335</v>
      </c>
      <c r="DD122" s="55">
        <f t="shared" si="33"/>
        <v>103.56383668178873</v>
      </c>
      <c r="DE122" s="55">
        <f t="shared" si="48"/>
        <v>0.64782890473104338</v>
      </c>
      <c r="DF122" s="55">
        <f t="shared" si="34"/>
        <v>20.216461438755672</v>
      </c>
      <c r="DG122" s="55">
        <f t="shared" si="35"/>
        <v>0</v>
      </c>
      <c r="DH122" s="55">
        <f t="shared" si="49"/>
        <v>20.216461438755672</v>
      </c>
      <c r="DI122" s="55">
        <f t="shared" si="36"/>
        <v>103.56383668178873</v>
      </c>
    </row>
    <row r="123" spans="1:113">
      <c r="A123" s="7" t="s">
        <v>147</v>
      </c>
      <c r="B123" s="3" t="s">
        <v>80</v>
      </c>
      <c r="C123" s="3" t="s">
        <v>148</v>
      </c>
      <c r="D123" s="4">
        <v>2034</v>
      </c>
      <c r="E123" s="5">
        <v>0</v>
      </c>
      <c r="F123" s="5">
        <v>0</v>
      </c>
      <c r="G123" s="5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14550</v>
      </c>
      <c r="M123" s="27">
        <v>8680</v>
      </c>
      <c r="N123" s="27">
        <v>0</v>
      </c>
      <c r="O123" s="27">
        <v>0</v>
      </c>
      <c r="P123" s="27">
        <v>35470</v>
      </c>
      <c r="Q123" s="27">
        <v>0</v>
      </c>
      <c r="R123" s="27">
        <v>70430</v>
      </c>
      <c r="S123" s="27">
        <v>0</v>
      </c>
      <c r="T123" s="24">
        <v>0</v>
      </c>
      <c r="U123" s="27">
        <v>0</v>
      </c>
      <c r="V123" s="5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5">
        <v>0</v>
      </c>
      <c r="AC123" s="5">
        <v>0</v>
      </c>
      <c r="AD123" s="5">
        <v>0</v>
      </c>
      <c r="AE123" s="27">
        <v>0</v>
      </c>
      <c r="AF123" s="5">
        <v>0</v>
      </c>
      <c r="AG123" s="5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5">
        <v>0</v>
      </c>
      <c r="AN123" s="5">
        <v>0</v>
      </c>
      <c r="AO123" s="5">
        <v>0</v>
      </c>
      <c r="AP123" s="27">
        <v>0</v>
      </c>
      <c r="AQ123" s="5">
        <v>0</v>
      </c>
      <c r="AR123" s="5">
        <v>0</v>
      </c>
      <c r="AS123" s="5">
        <v>0</v>
      </c>
      <c r="AT123" s="27">
        <v>70868</v>
      </c>
      <c r="AU123" s="27">
        <v>0</v>
      </c>
      <c r="AV123" s="27">
        <v>246950</v>
      </c>
      <c r="AW123" s="27">
        <v>8530</v>
      </c>
      <c r="AX123" s="32">
        <v>0</v>
      </c>
      <c r="AY123" s="32">
        <v>0</v>
      </c>
      <c r="AZ123" s="32">
        <v>0</v>
      </c>
      <c r="BA123" s="32">
        <v>0</v>
      </c>
      <c r="BB123" s="27">
        <v>0</v>
      </c>
      <c r="BC123" s="27">
        <v>0</v>
      </c>
      <c r="BD123" s="27">
        <v>600</v>
      </c>
      <c r="BE123" s="27">
        <v>0</v>
      </c>
      <c r="BF123" s="24">
        <v>0</v>
      </c>
      <c r="BG123" s="24">
        <v>0</v>
      </c>
      <c r="BH123" s="24">
        <v>0</v>
      </c>
      <c r="BI123" s="24">
        <v>220</v>
      </c>
      <c r="BJ123" s="24">
        <v>0</v>
      </c>
      <c r="BK123" s="27">
        <v>1485</v>
      </c>
      <c r="BL123" s="27">
        <v>0</v>
      </c>
      <c r="BM123" s="27">
        <v>0</v>
      </c>
      <c r="BN123" s="27">
        <v>0</v>
      </c>
      <c r="BO123" s="27">
        <v>46100</v>
      </c>
      <c r="BP123" s="47">
        <v>0</v>
      </c>
      <c r="BQ123" s="27">
        <v>0</v>
      </c>
      <c r="BR123" s="27">
        <v>19220</v>
      </c>
      <c r="BS123" s="27">
        <v>63880</v>
      </c>
      <c r="BT123" s="36">
        <v>0</v>
      </c>
      <c r="BU123" s="39">
        <v>145008</v>
      </c>
      <c r="BV123" s="39">
        <v>145008</v>
      </c>
      <c r="BW123" s="43">
        <v>0</v>
      </c>
      <c r="BX123" s="36">
        <v>0</v>
      </c>
      <c r="BY123" s="43">
        <v>39880</v>
      </c>
      <c r="BZ123" s="5">
        <v>0</v>
      </c>
      <c r="CA123" s="5">
        <v>0</v>
      </c>
      <c r="CB123" s="6">
        <v>74150</v>
      </c>
      <c r="CC123" s="27">
        <v>74150</v>
      </c>
      <c r="CD123" s="36">
        <v>0</v>
      </c>
      <c r="CE123" s="36">
        <v>0</v>
      </c>
      <c r="CF123" s="36">
        <v>0</v>
      </c>
      <c r="CG123" s="43">
        <v>0</v>
      </c>
      <c r="CH123" s="47">
        <v>0</v>
      </c>
      <c r="CI123" s="55">
        <f t="shared" si="25"/>
        <v>660913</v>
      </c>
      <c r="CJ123" s="55">
        <f t="shared" si="37"/>
        <v>145008</v>
      </c>
      <c r="CK123" s="55">
        <f t="shared" si="38"/>
        <v>0</v>
      </c>
      <c r="CL123" s="55">
        <f t="shared" si="39"/>
        <v>220</v>
      </c>
      <c r="CM123" s="55">
        <f t="shared" si="40"/>
        <v>806141</v>
      </c>
      <c r="CN123" s="59">
        <f t="shared" si="41"/>
        <v>81.984789261431928</v>
      </c>
      <c r="CO123" s="59">
        <v>81.984789261431928</v>
      </c>
      <c r="CP123" s="59">
        <v>81.984789261431928</v>
      </c>
      <c r="CQ123" s="55">
        <f t="shared" si="26"/>
        <v>396.33284169124875</v>
      </c>
      <c r="CR123" s="55">
        <f t="shared" si="42"/>
        <v>846021</v>
      </c>
      <c r="CS123" s="55">
        <f t="shared" si="27"/>
        <v>415.93952802359883</v>
      </c>
      <c r="CT123" s="55">
        <f t="shared" si="28"/>
        <v>846021</v>
      </c>
      <c r="CU123" s="55">
        <f t="shared" si="29"/>
        <v>415.93952802359883</v>
      </c>
      <c r="CV123" s="55">
        <f t="shared" si="43"/>
        <v>41.995083579154375</v>
      </c>
      <c r="CW123" s="55">
        <f t="shared" si="30"/>
        <v>4.2674532940019665</v>
      </c>
      <c r="CX123" s="55">
        <f t="shared" si="44"/>
        <v>34.62635201573255</v>
      </c>
      <c r="CY123" s="55">
        <f t="shared" si="31"/>
        <v>9.4493608652900694</v>
      </c>
      <c r="CZ123" s="55">
        <f t="shared" si="45"/>
        <v>22.664700098328417</v>
      </c>
      <c r="DA123" s="55">
        <f t="shared" si="46"/>
        <v>121.4110127826942</v>
      </c>
      <c r="DB123" s="55">
        <f t="shared" si="32"/>
        <v>31.406096361848576</v>
      </c>
      <c r="DC123" s="55">
        <f t="shared" si="47"/>
        <v>152.81710914454277</v>
      </c>
      <c r="DD123" s="55">
        <f t="shared" si="33"/>
        <v>71.292035398230084</v>
      </c>
      <c r="DE123" s="55">
        <f t="shared" si="48"/>
        <v>0</v>
      </c>
      <c r="DF123" s="55">
        <f t="shared" si="34"/>
        <v>36.455260570304816</v>
      </c>
      <c r="DG123" s="55">
        <f t="shared" si="35"/>
        <v>0</v>
      </c>
      <c r="DH123" s="55">
        <f t="shared" si="49"/>
        <v>36.455260570304816</v>
      </c>
      <c r="DI123" s="55">
        <f t="shared" si="36"/>
        <v>71.292035398230084</v>
      </c>
    </row>
    <row r="124" spans="1:113">
      <c r="A124" s="7" t="s">
        <v>145</v>
      </c>
      <c r="B124" s="3" t="s">
        <v>80</v>
      </c>
      <c r="C124" s="3" t="s">
        <v>146</v>
      </c>
      <c r="D124" s="4">
        <v>559</v>
      </c>
      <c r="E124" s="5">
        <v>0</v>
      </c>
      <c r="F124" s="5">
        <v>0</v>
      </c>
      <c r="G124" s="5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6870</v>
      </c>
      <c r="N124" s="27">
        <v>0</v>
      </c>
      <c r="O124" s="27">
        <v>0</v>
      </c>
      <c r="P124" s="27">
        <v>0</v>
      </c>
      <c r="Q124" s="27">
        <v>0</v>
      </c>
      <c r="R124" s="27">
        <v>16130</v>
      </c>
      <c r="S124" s="27">
        <v>0</v>
      </c>
      <c r="T124" s="24">
        <v>0</v>
      </c>
      <c r="U124" s="27">
        <v>0</v>
      </c>
      <c r="V124" s="5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5">
        <v>0</v>
      </c>
      <c r="AC124" s="5">
        <v>0</v>
      </c>
      <c r="AD124" s="5">
        <v>0</v>
      </c>
      <c r="AE124" s="27">
        <v>0</v>
      </c>
      <c r="AF124" s="5">
        <v>0</v>
      </c>
      <c r="AG124" s="5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5">
        <v>0</v>
      </c>
      <c r="AN124" s="5">
        <v>0</v>
      </c>
      <c r="AO124" s="5">
        <v>0</v>
      </c>
      <c r="AP124" s="27">
        <v>0</v>
      </c>
      <c r="AQ124" s="5">
        <v>0</v>
      </c>
      <c r="AR124" s="5">
        <v>0</v>
      </c>
      <c r="AS124" s="5">
        <v>0</v>
      </c>
      <c r="AT124" s="27">
        <v>19980</v>
      </c>
      <c r="AU124" s="27">
        <v>0</v>
      </c>
      <c r="AV124" s="27">
        <v>29460</v>
      </c>
      <c r="AW124" s="27">
        <v>0</v>
      </c>
      <c r="AX124" s="32">
        <v>0</v>
      </c>
      <c r="AY124" s="32">
        <v>0</v>
      </c>
      <c r="AZ124" s="32">
        <v>0</v>
      </c>
      <c r="BA124" s="32">
        <v>0</v>
      </c>
      <c r="BB124" s="27">
        <v>0</v>
      </c>
      <c r="BC124" s="27">
        <v>0</v>
      </c>
      <c r="BD124" s="27">
        <v>230</v>
      </c>
      <c r="BE124" s="27">
        <v>0</v>
      </c>
      <c r="BF124" s="24">
        <v>0</v>
      </c>
      <c r="BG124" s="24">
        <v>0</v>
      </c>
      <c r="BH124" s="24">
        <v>0</v>
      </c>
      <c r="BI124" s="24">
        <v>60</v>
      </c>
      <c r="BJ124" s="24">
        <v>0</v>
      </c>
      <c r="BK124" s="27">
        <v>310</v>
      </c>
      <c r="BL124" s="27">
        <v>0</v>
      </c>
      <c r="BM124" s="27">
        <v>0</v>
      </c>
      <c r="BN124" s="27">
        <v>0</v>
      </c>
      <c r="BO124" s="27">
        <v>10690</v>
      </c>
      <c r="BP124" s="47">
        <v>0</v>
      </c>
      <c r="BQ124" s="27">
        <v>0</v>
      </c>
      <c r="BR124" s="27">
        <v>8840</v>
      </c>
      <c r="BS124" s="27">
        <v>0</v>
      </c>
      <c r="BT124" s="36">
        <v>0</v>
      </c>
      <c r="BU124" s="39">
        <v>186270</v>
      </c>
      <c r="BV124" s="39">
        <v>186270</v>
      </c>
      <c r="BW124" s="43">
        <v>0</v>
      </c>
      <c r="BX124" s="36">
        <v>0</v>
      </c>
      <c r="BY124" s="43">
        <v>0</v>
      </c>
      <c r="BZ124" s="5">
        <v>0</v>
      </c>
      <c r="CA124" s="5">
        <v>0</v>
      </c>
      <c r="CB124" s="6">
        <v>12560</v>
      </c>
      <c r="CC124" s="27">
        <v>12560</v>
      </c>
      <c r="CD124" s="36">
        <v>0</v>
      </c>
      <c r="CE124" s="36">
        <v>0</v>
      </c>
      <c r="CF124" s="36">
        <v>0</v>
      </c>
      <c r="CG124" s="43">
        <v>0</v>
      </c>
      <c r="CH124" s="47">
        <v>0</v>
      </c>
      <c r="CI124" s="55">
        <f t="shared" si="25"/>
        <v>105070</v>
      </c>
      <c r="CJ124" s="55">
        <f t="shared" si="37"/>
        <v>186270</v>
      </c>
      <c r="CK124" s="55">
        <f t="shared" si="38"/>
        <v>0</v>
      </c>
      <c r="CL124" s="55">
        <f t="shared" si="39"/>
        <v>60</v>
      </c>
      <c r="CM124" s="55">
        <f t="shared" si="40"/>
        <v>291400</v>
      </c>
      <c r="CN124" s="59">
        <f t="shared" si="41"/>
        <v>36.056966369251889</v>
      </c>
      <c r="CO124" s="59">
        <v>36.056966369251889</v>
      </c>
      <c r="CP124" s="59">
        <v>36.056966369251889</v>
      </c>
      <c r="CQ124" s="55">
        <f t="shared" si="26"/>
        <v>521.2880143112701</v>
      </c>
      <c r="CR124" s="55">
        <f t="shared" si="42"/>
        <v>291400</v>
      </c>
      <c r="CS124" s="55">
        <f t="shared" si="27"/>
        <v>521.2880143112701</v>
      </c>
      <c r="CT124" s="55">
        <f t="shared" si="28"/>
        <v>291400</v>
      </c>
      <c r="CU124" s="55">
        <f t="shared" si="29"/>
        <v>521.2880143112701</v>
      </c>
      <c r="CV124" s="55">
        <f t="shared" si="43"/>
        <v>35.742397137745975</v>
      </c>
      <c r="CW124" s="55">
        <f t="shared" si="30"/>
        <v>12.289803220035779</v>
      </c>
      <c r="CX124" s="55">
        <f t="shared" si="44"/>
        <v>28.855098389982111</v>
      </c>
      <c r="CY124" s="55">
        <f t="shared" si="31"/>
        <v>15.813953488372093</v>
      </c>
      <c r="CZ124" s="55">
        <f t="shared" si="45"/>
        <v>19.123434704830053</v>
      </c>
      <c r="DA124" s="55">
        <f t="shared" si="46"/>
        <v>52.701252236135957</v>
      </c>
      <c r="DB124" s="55">
        <f t="shared" si="32"/>
        <v>0</v>
      </c>
      <c r="DC124" s="55">
        <f t="shared" si="47"/>
        <v>52.701252236135957</v>
      </c>
      <c r="DD124" s="55">
        <f t="shared" si="33"/>
        <v>333.22003577817532</v>
      </c>
      <c r="DE124" s="55">
        <f t="shared" si="48"/>
        <v>0</v>
      </c>
      <c r="DF124" s="55">
        <f t="shared" si="34"/>
        <v>22.468694096601073</v>
      </c>
      <c r="DG124" s="55">
        <f t="shared" si="35"/>
        <v>0</v>
      </c>
      <c r="DH124" s="55">
        <f t="shared" si="49"/>
        <v>22.468694096601073</v>
      </c>
      <c r="DI124" s="55">
        <f t="shared" si="36"/>
        <v>333.22003577817532</v>
      </c>
    </row>
    <row r="125" spans="1:113">
      <c r="A125" s="7" t="s">
        <v>143</v>
      </c>
      <c r="B125" s="3" t="s">
        <v>80</v>
      </c>
      <c r="C125" s="3" t="s">
        <v>144</v>
      </c>
      <c r="D125" s="4">
        <v>202</v>
      </c>
      <c r="E125" s="5">
        <v>0</v>
      </c>
      <c r="F125" s="5">
        <v>0</v>
      </c>
      <c r="G125" s="5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4410</v>
      </c>
      <c r="Q125" s="27">
        <v>0</v>
      </c>
      <c r="R125" s="27">
        <v>5470</v>
      </c>
      <c r="S125" s="27">
        <v>0</v>
      </c>
      <c r="T125" s="24">
        <v>0</v>
      </c>
      <c r="U125" s="27">
        <v>540</v>
      </c>
      <c r="V125" s="5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5">
        <v>0</v>
      </c>
      <c r="AC125" s="5">
        <v>0</v>
      </c>
      <c r="AD125" s="5">
        <v>0</v>
      </c>
      <c r="AE125" s="27">
        <v>0</v>
      </c>
      <c r="AF125" s="5">
        <v>0</v>
      </c>
      <c r="AG125" s="5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5">
        <v>0</v>
      </c>
      <c r="AN125" s="5">
        <v>0</v>
      </c>
      <c r="AO125" s="5">
        <v>0</v>
      </c>
      <c r="AP125" s="27">
        <v>0</v>
      </c>
      <c r="AQ125" s="5">
        <v>0</v>
      </c>
      <c r="AR125" s="5">
        <v>0</v>
      </c>
      <c r="AS125" s="5">
        <v>0</v>
      </c>
      <c r="AT125" s="27">
        <v>5670</v>
      </c>
      <c r="AU125" s="27">
        <v>0</v>
      </c>
      <c r="AV125" s="27">
        <v>25700</v>
      </c>
      <c r="AW125" s="27">
        <v>0</v>
      </c>
      <c r="AX125" s="32">
        <v>0</v>
      </c>
      <c r="AY125" s="32">
        <v>0</v>
      </c>
      <c r="AZ125" s="32">
        <v>0</v>
      </c>
      <c r="BA125" s="32">
        <v>0</v>
      </c>
      <c r="BB125" s="27">
        <v>0</v>
      </c>
      <c r="BC125" s="27">
        <v>0</v>
      </c>
      <c r="BD125" s="27">
        <v>0</v>
      </c>
      <c r="BE125" s="27">
        <v>0</v>
      </c>
      <c r="BF125" s="24">
        <v>0</v>
      </c>
      <c r="BG125" s="24">
        <v>0</v>
      </c>
      <c r="BH125" s="24">
        <v>0</v>
      </c>
      <c r="BI125" s="24">
        <v>20</v>
      </c>
      <c r="BJ125" s="24">
        <v>0</v>
      </c>
      <c r="BK125" s="27">
        <v>170</v>
      </c>
      <c r="BL125" s="27">
        <v>0</v>
      </c>
      <c r="BM125" s="27">
        <v>1400</v>
      </c>
      <c r="BN125" s="27">
        <v>1970</v>
      </c>
      <c r="BO125" s="27">
        <v>3030</v>
      </c>
      <c r="BP125" s="47">
        <v>0</v>
      </c>
      <c r="BQ125" s="27">
        <v>0</v>
      </c>
      <c r="BR125" s="27">
        <v>1310</v>
      </c>
      <c r="BS125" s="27">
        <v>4140</v>
      </c>
      <c r="BT125" s="36">
        <v>0</v>
      </c>
      <c r="BU125" s="39">
        <v>24400</v>
      </c>
      <c r="BV125" s="39">
        <v>24400</v>
      </c>
      <c r="BW125" s="43">
        <v>0</v>
      </c>
      <c r="BX125" s="36">
        <v>0</v>
      </c>
      <c r="BY125" s="43">
        <v>0</v>
      </c>
      <c r="BZ125" s="5">
        <v>0</v>
      </c>
      <c r="CA125" s="5">
        <v>0</v>
      </c>
      <c r="CB125" s="6">
        <v>5460</v>
      </c>
      <c r="CC125" s="27">
        <v>5460</v>
      </c>
      <c r="CD125" s="36">
        <v>0</v>
      </c>
      <c r="CE125" s="36">
        <v>0</v>
      </c>
      <c r="CF125" s="36">
        <v>0</v>
      </c>
      <c r="CG125" s="43">
        <v>0</v>
      </c>
      <c r="CH125" s="47">
        <v>0</v>
      </c>
      <c r="CI125" s="55">
        <f t="shared" si="25"/>
        <v>59270</v>
      </c>
      <c r="CJ125" s="55">
        <f t="shared" si="37"/>
        <v>24400</v>
      </c>
      <c r="CK125" s="55">
        <f t="shared" si="38"/>
        <v>0</v>
      </c>
      <c r="CL125" s="55">
        <f t="shared" si="39"/>
        <v>20</v>
      </c>
      <c r="CM125" s="55">
        <f t="shared" si="40"/>
        <v>83690</v>
      </c>
      <c r="CN125" s="59">
        <f t="shared" si="41"/>
        <v>70.820886605329193</v>
      </c>
      <c r="CO125" s="59">
        <v>70.820886605329193</v>
      </c>
      <c r="CP125" s="59">
        <v>70.820886605329193</v>
      </c>
      <c r="CQ125" s="55">
        <f t="shared" si="26"/>
        <v>414.30693069306932</v>
      </c>
      <c r="CR125" s="55">
        <f t="shared" si="42"/>
        <v>83690</v>
      </c>
      <c r="CS125" s="55">
        <f t="shared" si="27"/>
        <v>414.30693069306932</v>
      </c>
      <c r="CT125" s="55">
        <f t="shared" si="28"/>
        <v>83690</v>
      </c>
      <c r="CU125" s="55">
        <f t="shared" si="29"/>
        <v>414.30693069306932</v>
      </c>
      <c r="CV125" s="55">
        <f t="shared" si="43"/>
        <v>28.06930693069307</v>
      </c>
      <c r="CW125" s="55">
        <f t="shared" si="30"/>
        <v>0</v>
      </c>
      <c r="CX125" s="55">
        <f t="shared" si="44"/>
        <v>27.079207920792079</v>
      </c>
      <c r="CY125" s="55">
        <f t="shared" si="31"/>
        <v>6.4851485148514856</v>
      </c>
      <c r="CZ125" s="55">
        <f t="shared" si="45"/>
        <v>15</v>
      </c>
      <c r="DA125" s="55">
        <f t="shared" si="46"/>
        <v>127.22772277227723</v>
      </c>
      <c r="DB125" s="55">
        <f t="shared" si="32"/>
        <v>20.495049504950494</v>
      </c>
      <c r="DC125" s="55">
        <f t="shared" si="47"/>
        <v>147.72277227722773</v>
      </c>
      <c r="DD125" s="55">
        <f t="shared" si="33"/>
        <v>120.79207920792079</v>
      </c>
      <c r="DE125" s="55">
        <f t="shared" si="48"/>
        <v>16.683168316831683</v>
      </c>
      <c r="DF125" s="55">
        <f t="shared" si="34"/>
        <v>27.029702970297031</v>
      </c>
      <c r="DG125" s="55">
        <f t="shared" si="35"/>
        <v>0</v>
      </c>
      <c r="DH125" s="55">
        <f t="shared" si="49"/>
        <v>27.029702970297031</v>
      </c>
      <c r="DI125" s="55">
        <f t="shared" si="36"/>
        <v>120.79207920792079</v>
      </c>
    </row>
    <row r="126" spans="1:113">
      <c r="A126" s="7" t="s">
        <v>485</v>
      </c>
      <c r="B126" s="3" t="s">
        <v>80</v>
      </c>
      <c r="C126" s="3" t="s">
        <v>486</v>
      </c>
      <c r="D126" s="4">
        <v>1402</v>
      </c>
      <c r="E126" s="5">
        <v>0</v>
      </c>
      <c r="F126" s="5">
        <v>0</v>
      </c>
      <c r="G126" s="5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1730</v>
      </c>
      <c r="N126" s="27">
        <v>0</v>
      </c>
      <c r="O126" s="27">
        <v>0</v>
      </c>
      <c r="P126" s="27">
        <v>39440</v>
      </c>
      <c r="Q126" s="27">
        <v>0</v>
      </c>
      <c r="R126" s="27">
        <v>47440</v>
      </c>
      <c r="S126" s="27">
        <v>0</v>
      </c>
      <c r="T126" s="24">
        <v>0</v>
      </c>
      <c r="U126" s="27">
        <v>0</v>
      </c>
      <c r="V126" s="5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5">
        <v>0</v>
      </c>
      <c r="AC126" s="5">
        <v>0</v>
      </c>
      <c r="AD126" s="5">
        <v>0</v>
      </c>
      <c r="AE126" s="27">
        <v>0</v>
      </c>
      <c r="AF126" s="5">
        <v>0</v>
      </c>
      <c r="AG126" s="5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5">
        <v>0</v>
      </c>
      <c r="AN126" s="5">
        <v>0</v>
      </c>
      <c r="AO126" s="5">
        <v>0</v>
      </c>
      <c r="AP126" s="27">
        <v>0</v>
      </c>
      <c r="AQ126" s="5">
        <v>0</v>
      </c>
      <c r="AR126" s="5">
        <v>0</v>
      </c>
      <c r="AS126" s="5">
        <v>0</v>
      </c>
      <c r="AT126" s="27">
        <v>69894</v>
      </c>
      <c r="AU126" s="27">
        <v>0</v>
      </c>
      <c r="AV126" s="27">
        <v>197770</v>
      </c>
      <c r="AW126" s="27">
        <v>6520</v>
      </c>
      <c r="AX126" s="32">
        <v>0</v>
      </c>
      <c r="AY126" s="32">
        <v>0</v>
      </c>
      <c r="AZ126" s="32">
        <v>0</v>
      </c>
      <c r="BA126" s="32">
        <v>0</v>
      </c>
      <c r="BB126" s="27">
        <v>0</v>
      </c>
      <c r="BC126" s="27">
        <v>1620</v>
      </c>
      <c r="BD126" s="27">
        <v>690</v>
      </c>
      <c r="BE126" s="27">
        <v>0</v>
      </c>
      <c r="BF126" s="24">
        <v>0</v>
      </c>
      <c r="BG126" s="24">
        <v>0</v>
      </c>
      <c r="BH126" s="24">
        <v>0</v>
      </c>
      <c r="BI126" s="24">
        <v>110</v>
      </c>
      <c r="BJ126" s="24">
        <v>0</v>
      </c>
      <c r="BK126" s="27">
        <v>150</v>
      </c>
      <c r="BL126" s="27">
        <v>0</v>
      </c>
      <c r="BM126" s="27">
        <v>2590</v>
      </c>
      <c r="BN126" s="27">
        <v>3290</v>
      </c>
      <c r="BO126" s="27">
        <v>10250</v>
      </c>
      <c r="BP126" s="47">
        <v>0</v>
      </c>
      <c r="BQ126" s="27">
        <v>0</v>
      </c>
      <c r="BR126" s="27">
        <v>4500</v>
      </c>
      <c r="BS126" s="27">
        <v>5470</v>
      </c>
      <c r="BT126" s="36">
        <v>0</v>
      </c>
      <c r="BU126" s="39">
        <v>155170</v>
      </c>
      <c r="BV126" s="39">
        <v>155170</v>
      </c>
      <c r="BW126" s="43">
        <v>0</v>
      </c>
      <c r="BX126" s="36">
        <v>0</v>
      </c>
      <c r="BY126" s="43">
        <v>650</v>
      </c>
      <c r="BZ126" s="5">
        <v>0</v>
      </c>
      <c r="CA126" s="5">
        <v>0</v>
      </c>
      <c r="CB126" s="6">
        <v>21843</v>
      </c>
      <c r="CC126" s="27">
        <v>21843</v>
      </c>
      <c r="CD126" s="36">
        <v>0</v>
      </c>
      <c r="CE126" s="36">
        <v>0</v>
      </c>
      <c r="CF126" s="36">
        <v>0</v>
      </c>
      <c r="CG126" s="43">
        <v>0</v>
      </c>
      <c r="CH126" s="47">
        <v>0</v>
      </c>
      <c r="CI126" s="55">
        <f t="shared" si="25"/>
        <v>413197</v>
      </c>
      <c r="CJ126" s="55">
        <f t="shared" si="37"/>
        <v>155170</v>
      </c>
      <c r="CK126" s="55">
        <f t="shared" si="38"/>
        <v>0</v>
      </c>
      <c r="CL126" s="55">
        <f t="shared" si="39"/>
        <v>110</v>
      </c>
      <c r="CM126" s="55">
        <f t="shared" si="40"/>
        <v>568477</v>
      </c>
      <c r="CN126" s="59">
        <f t="shared" si="41"/>
        <v>72.684910735174853</v>
      </c>
      <c r="CO126" s="59">
        <v>72.684910735174853</v>
      </c>
      <c r="CP126" s="59">
        <v>72.684910735174853</v>
      </c>
      <c r="CQ126" s="55">
        <f t="shared" si="26"/>
        <v>405.47574893009988</v>
      </c>
      <c r="CR126" s="55">
        <f t="shared" si="42"/>
        <v>569127</v>
      </c>
      <c r="CS126" s="55">
        <f t="shared" si="27"/>
        <v>405.93937232524962</v>
      </c>
      <c r="CT126" s="55">
        <f t="shared" si="28"/>
        <v>569127</v>
      </c>
      <c r="CU126" s="55">
        <f t="shared" si="29"/>
        <v>405.93937232524962</v>
      </c>
      <c r="CV126" s="55">
        <f t="shared" si="43"/>
        <v>49.853067047075605</v>
      </c>
      <c r="CW126" s="55">
        <f t="shared" si="30"/>
        <v>1.2339514978601998</v>
      </c>
      <c r="CX126" s="55">
        <f t="shared" si="44"/>
        <v>33.837375178316691</v>
      </c>
      <c r="CY126" s="55">
        <f t="shared" si="31"/>
        <v>3.2097004279600569</v>
      </c>
      <c r="CZ126" s="55">
        <f t="shared" si="45"/>
        <v>7.3109843081312409</v>
      </c>
      <c r="DA126" s="55">
        <f t="shared" si="46"/>
        <v>141.06276747503566</v>
      </c>
      <c r="DB126" s="55">
        <f t="shared" si="32"/>
        <v>3.9015691868758915</v>
      </c>
      <c r="DC126" s="55">
        <f t="shared" si="47"/>
        <v>144.96433666191155</v>
      </c>
      <c r="DD126" s="55">
        <f t="shared" si="33"/>
        <v>110.67760342368045</v>
      </c>
      <c r="DE126" s="55">
        <f t="shared" si="48"/>
        <v>5.349500713266762</v>
      </c>
      <c r="DF126" s="55">
        <f t="shared" si="34"/>
        <v>15.579885877318118</v>
      </c>
      <c r="DG126" s="55">
        <f t="shared" si="35"/>
        <v>0</v>
      </c>
      <c r="DH126" s="55">
        <f t="shared" si="49"/>
        <v>15.579885877318118</v>
      </c>
      <c r="DI126" s="55">
        <f t="shared" si="36"/>
        <v>110.67760342368045</v>
      </c>
    </row>
    <row r="127" spans="1:113">
      <c r="A127" s="7" t="s">
        <v>141</v>
      </c>
      <c r="B127" s="3" t="s">
        <v>80</v>
      </c>
      <c r="C127" s="3" t="s">
        <v>142</v>
      </c>
      <c r="D127" s="4">
        <v>620</v>
      </c>
      <c r="E127" s="5">
        <v>0</v>
      </c>
      <c r="F127" s="5">
        <v>0</v>
      </c>
      <c r="G127" s="5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620</v>
      </c>
      <c r="M127" s="27">
        <v>0</v>
      </c>
      <c r="N127" s="27">
        <v>0</v>
      </c>
      <c r="O127" s="27">
        <v>0</v>
      </c>
      <c r="P127" s="27">
        <v>16970</v>
      </c>
      <c r="Q127" s="27">
        <v>0</v>
      </c>
      <c r="R127" s="27">
        <v>20870</v>
      </c>
      <c r="S127" s="27">
        <v>0</v>
      </c>
      <c r="T127" s="24">
        <v>0</v>
      </c>
      <c r="U127" s="27">
        <v>130</v>
      </c>
      <c r="V127" s="5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5">
        <v>0</v>
      </c>
      <c r="AC127" s="5">
        <v>0</v>
      </c>
      <c r="AD127" s="5">
        <v>0</v>
      </c>
      <c r="AE127" s="27">
        <v>0</v>
      </c>
      <c r="AF127" s="5">
        <v>0</v>
      </c>
      <c r="AG127" s="5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5">
        <v>0</v>
      </c>
      <c r="AN127" s="5">
        <v>0</v>
      </c>
      <c r="AO127" s="5">
        <v>0</v>
      </c>
      <c r="AP127" s="27">
        <v>0</v>
      </c>
      <c r="AQ127" s="5">
        <v>0</v>
      </c>
      <c r="AR127" s="5">
        <v>0</v>
      </c>
      <c r="AS127" s="5">
        <v>0</v>
      </c>
      <c r="AT127" s="27">
        <v>23660</v>
      </c>
      <c r="AU127" s="27">
        <v>0</v>
      </c>
      <c r="AV127" s="27">
        <v>94400</v>
      </c>
      <c r="AW127" s="27">
        <v>0</v>
      </c>
      <c r="AX127" s="32">
        <v>0</v>
      </c>
      <c r="AY127" s="32">
        <v>0</v>
      </c>
      <c r="AZ127" s="32">
        <v>0</v>
      </c>
      <c r="BA127" s="32">
        <v>0</v>
      </c>
      <c r="BB127" s="27">
        <v>0</v>
      </c>
      <c r="BC127" s="27">
        <v>0</v>
      </c>
      <c r="BD127" s="27">
        <v>70</v>
      </c>
      <c r="BE127" s="27">
        <v>0</v>
      </c>
      <c r="BF127" s="24">
        <v>0</v>
      </c>
      <c r="BG127" s="24">
        <v>0</v>
      </c>
      <c r="BH127" s="24">
        <v>0</v>
      </c>
      <c r="BI127" s="24">
        <v>200</v>
      </c>
      <c r="BJ127" s="24">
        <v>0</v>
      </c>
      <c r="BK127" s="27">
        <v>195</v>
      </c>
      <c r="BL127" s="27">
        <v>0</v>
      </c>
      <c r="BM127" s="27">
        <v>0</v>
      </c>
      <c r="BN127" s="27">
        <v>0</v>
      </c>
      <c r="BO127" s="27">
        <v>2650</v>
      </c>
      <c r="BP127" s="47">
        <v>0</v>
      </c>
      <c r="BQ127" s="27">
        <v>0</v>
      </c>
      <c r="BR127" s="27">
        <v>2330</v>
      </c>
      <c r="BS127" s="27">
        <v>760</v>
      </c>
      <c r="BT127" s="36">
        <v>0</v>
      </c>
      <c r="BU127" s="39">
        <v>83859</v>
      </c>
      <c r="BV127" s="39">
        <v>83859</v>
      </c>
      <c r="BW127" s="43">
        <v>0</v>
      </c>
      <c r="BX127" s="36">
        <v>0</v>
      </c>
      <c r="BY127" s="43">
        <v>0</v>
      </c>
      <c r="BZ127" s="5">
        <v>0</v>
      </c>
      <c r="CA127" s="5">
        <v>0</v>
      </c>
      <c r="CB127" s="6">
        <v>7530</v>
      </c>
      <c r="CC127" s="27">
        <v>7530</v>
      </c>
      <c r="CD127" s="36">
        <v>0</v>
      </c>
      <c r="CE127" s="36">
        <v>0</v>
      </c>
      <c r="CF127" s="36">
        <v>0</v>
      </c>
      <c r="CG127" s="43">
        <v>0</v>
      </c>
      <c r="CH127" s="47">
        <v>0</v>
      </c>
      <c r="CI127" s="55">
        <f t="shared" si="25"/>
        <v>170185</v>
      </c>
      <c r="CJ127" s="55">
        <f t="shared" si="37"/>
        <v>83859</v>
      </c>
      <c r="CK127" s="55">
        <f t="shared" si="38"/>
        <v>0</v>
      </c>
      <c r="CL127" s="55">
        <f t="shared" si="39"/>
        <v>200</v>
      </c>
      <c r="CM127" s="55">
        <f t="shared" si="40"/>
        <v>254244</v>
      </c>
      <c r="CN127" s="59">
        <f t="shared" si="41"/>
        <v>66.937666178946216</v>
      </c>
      <c r="CO127" s="59">
        <v>66.937666178946216</v>
      </c>
      <c r="CP127" s="59">
        <v>66.937666178946216</v>
      </c>
      <c r="CQ127" s="55">
        <f t="shared" si="26"/>
        <v>410.07096774193548</v>
      </c>
      <c r="CR127" s="55">
        <f t="shared" si="42"/>
        <v>254244</v>
      </c>
      <c r="CS127" s="55">
        <f t="shared" si="27"/>
        <v>410.07096774193548</v>
      </c>
      <c r="CT127" s="55">
        <f t="shared" si="28"/>
        <v>254244</v>
      </c>
      <c r="CU127" s="55">
        <f t="shared" si="29"/>
        <v>410.07096774193548</v>
      </c>
      <c r="CV127" s="55">
        <f t="shared" si="43"/>
        <v>39.161290322580648</v>
      </c>
      <c r="CW127" s="55">
        <f t="shared" si="30"/>
        <v>0</v>
      </c>
      <c r="CX127" s="55">
        <f t="shared" si="44"/>
        <v>33.661290322580648</v>
      </c>
      <c r="CY127" s="55">
        <f t="shared" si="31"/>
        <v>3.7580645161290325</v>
      </c>
      <c r="CZ127" s="55">
        <f t="shared" si="45"/>
        <v>4.274193548387097</v>
      </c>
      <c r="DA127" s="55">
        <f t="shared" si="46"/>
        <v>152.25806451612902</v>
      </c>
      <c r="DB127" s="55">
        <f t="shared" si="32"/>
        <v>1.2258064516129032</v>
      </c>
      <c r="DC127" s="55">
        <f t="shared" si="47"/>
        <v>153.48387096774192</v>
      </c>
      <c r="DD127" s="55">
        <f t="shared" si="33"/>
        <v>135.25645161290322</v>
      </c>
      <c r="DE127" s="55">
        <f t="shared" si="48"/>
        <v>0</v>
      </c>
      <c r="DF127" s="55">
        <f t="shared" si="34"/>
        <v>12.14516129032258</v>
      </c>
      <c r="DG127" s="55">
        <f t="shared" si="35"/>
        <v>0</v>
      </c>
      <c r="DH127" s="55">
        <f t="shared" si="49"/>
        <v>12.14516129032258</v>
      </c>
      <c r="DI127" s="55">
        <f t="shared" si="36"/>
        <v>135.25645161290322</v>
      </c>
    </row>
    <row r="128" spans="1:113">
      <c r="A128" s="7" t="s">
        <v>157</v>
      </c>
      <c r="B128" s="3" t="s">
        <v>80</v>
      </c>
      <c r="C128" s="3" t="s">
        <v>158</v>
      </c>
      <c r="D128" s="4">
        <v>815</v>
      </c>
      <c r="E128" s="5">
        <v>0</v>
      </c>
      <c r="F128" s="5">
        <v>0</v>
      </c>
      <c r="G128" s="5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1340</v>
      </c>
      <c r="N128" s="27">
        <v>0</v>
      </c>
      <c r="O128" s="27">
        <v>0</v>
      </c>
      <c r="P128" s="27">
        <v>18010</v>
      </c>
      <c r="Q128" s="27">
        <v>0</v>
      </c>
      <c r="R128" s="27">
        <v>31620</v>
      </c>
      <c r="S128" s="27">
        <v>0</v>
      </c>
      <c r="T128" s="24">
        <v>0</v>
      </c>
      <c r="U128" s="27">
        <v>0</v>
      </c>
      <c r="V128" s="5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5">
        <v>0</v>
      </c>
      <c r="AC128" s="5">
        <v>0</v>
      </c>
      <c r="AD128" s="5">
        <v>0</v>
      </c>
      <c r="AE128" s="27">
        <v>0</v>
      </c>
      <c r="AF128" s="5">
        <v>0</v>
      </c>
      <c r="AG128" s="5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5">
        <v>0</v>
      </c>
      <c r="AN128" s="5">
        <v>0</v>
      </c>
      <c r="AO128" s="5">
        <v>0</v>
      </c>
      <c r="AP128" s="27">
        <v>0</v>
      </c>
      <c r="AQ128" s="5">
        <v>0</v>
      </c>
      <c r="AR128" s="5">
        <v>0</v>
      </c>
      <c r="AS128" s="5">
        <v>0</v>
      </c>
      <c r="AT128" s="27">
        <v>34191</v>
      </c>
      <c r="AU128" s="27">
        <v>0</v>
      </c>
      <c r="AV128" s="27">
        <v>104320</v>
      </c>
      <c r="AW128" s="27">
        <v>2800</v>
      </c>
      <c r="AX128" s="32">
        <v>0</v>
      </c>
      <c r="AY128" s="32">
        <v>0</v>
      </c>
      <c r="AZ128" s="32">
        <v>0</v>
      </c>
      <c r="BA128" s="32">
        <v>0</v>
      </c>
      <c r="BB128" s="27">
        <v>0</v>
      </c>
      <c r="BC128" s="27">
        <v>0</v>
      </c>
      <c r="BD128" s="27">
        <v>490</v>
      </c>
      <c r="BE128" s="27">
        <v>0</v>
      </c>
      <c r="BF128" s="24">
        <v>0</v>
      </c>
      <c r="BG128" s="24">
        <v>0</v>
      </c>
      <c r="BH128" s="24">
        <v>0</v>
      </c>
      <c r="BI128" s="24">
        <v>103</v>
      </c>
      <c r="BJ128" s="24">
        <v>0</v>
      </c>
      <c r="BK128" s="27">
        <v>70</v>
      </c>
      <c r="BL128" s="27">
        <v>0</v>
      </c>
      <c r="BM128" s="27">
        <v>0</v>
      </c>
      <c r="BN128" s="27">
        <v>0</v>
      </c>
      <c r="BO128" s="27">
        <v>0</v>
      </c>
      <c r="BP128" s="47">
        <v>0</v>
      </c>
      <c r="BQ128" s="27">
        <v>0</v>
      </c>
      <c r="BR128" s="27">
        <v>0</v>
      </c>
      <c r="BS128" s="27">
        <v>0</v>
      </c>
      <c r="BT128" s="36">
        <v>0</v>
      </c>
      <c r="BU128" s="39">
        <v>80053</v>
      </c>
      <c r="BV128" s="39">
        <v>80053</v>
      </c>
      <c r="BW128" s="43">
        <v>0</v>
      </c>
      <c r="BX128" s="36">
        <v>0</v>
      </c>
      <c r="BY128" s="43">
        <v>0</v>
      </c>
      <c r="BZ128" s="5">
        <v>0</v>
      </c>
      <c r="CA128" s="5">
        <v>0</v>
      </c>
      <c r="CB128" s="6">
        <v>4850</v>
      </c>
      <c r="CC128" s="27">
        <v>4850</v>
      </c>
      <c r="CD128" s="36">
        <v>0</v>
      </c>
      <c r="CE128" s="36">
        <v>0</v>
      </c>
      <c r="CF128" s="36">
        <v>0</v>
      </c>
      <c r="CG128" s="43">
        <v>0</v>
      </c>
      <c r="CH128" s="47">
        <v>0</v>
      </c>
      <c r="CI128" s="55">
        <f t="shared" si="25"/>
        <v>197691</v>
      </c>
      <c r="CJ128" s="55">
        <f t="shared" si="37"/>
        <v>80053</v>
      </c>
      <c r="CK128" s="55">
        <f t="shared" si="38"/>
        <v>0</v>
      </c>
      <c r="CL128" s="55">
        <f t="shared" si="39"/>
        <v>103</v>
      </c>
      <c r="CM128" s="55">
        <f t="shared" si="40"/>
        <v>277847</v>
      </c>
      <c r="CN128" s="59">
        <f t="shared" si="41"/>
        <v>71.151029163532456</v>
      </c>
      <c r="CO128" s="59">
        <v>71.151029163532456</v>
      </c>
      <c r="CP128" s="59">
        <v>71.151029163532456</v>
      </c>
      <c r="CQ128" s="55">
        <f t="shared" si="26"/>
        <v>340.91656441717794</v>
      </c>
      <c r="CR128" s="55">
        <f t="shared" si="42"/>
        <v>277847</v>
      </c>
      <c r="CS128" s="55">
        <f t="shared" si="27"/>
        <v>340.91656441717794</v>
      </c>
      <c r="CT128" s="55">
        <f t="shared" si="28"/>
        <v>277847</v>
      </c>
      <c r="CU128" s="55">
        <f t="shared" si="29"/>
        <v>340.91656441717794</v>
      </c>
      <c r="CV128" s="55">
        <f t="shared" si="43"/>
        <v>41.952147239263802</v>
      </c>
      <c r="CW128" s="55">
        <f t="shared" si="30"/>
        <v>1.6441717791411044</v>
      </c>
      <c r="CX128" s="55">
        <f t="shared" si="44"/>
        <v>38.79754601226994</v>
      </c>
      <c r="CY128" s="55">
        <f t="shared" si="31"/>
        <v>0</v>
      </c>
      <c r="CZ128" s="55">
        <f t="shared" si="45"/>
        <v>0</v>
      </c>
      <c r="DA128" s="55">
        <f t="shared" si="46"/>
        <v>128</v>
      </c>
      <c r="DB128" s="55">
        <f t="shared" si="32"/>
        <v>0</v>
      </c>
      <c r="DC128" s="55">
        <f t="shared" si="47"/>
        <v>128</v>
      </c>
      <c r="DD128" s="55">
        <f t="shared" si="33"/>
        <v>98.224539877300614</v>
      </c>
      <c r="DE128" s="55">
        <f t="shared" si="48"/>
        <v>0</v>
      </c>
      <c r="DF128" s="55">
        <f t="shared" si="34"/>
        <v>5.9509202453987733</v>
      </c>
      <c r="DG128" s="55">
        <f t="shared" si="35"/>
        <v>0</v>
      </c>
      <c r="DH128" s="55">
        <f t="shared" si="49"/>
        <v>5.9509202453987733</v>
      </c>
      <c r="DI128" s="55">
        <f t="shared" si="36"/>
        <v>98.224539877300614</v>
      </c>
    </row>
    <row r="129" spans="1:113">
      <c r="A129" s="7" t="s">
        <v>370</v>
      </c>
      <c r="B129" s="3" t="s">
        <v>80</v>
      </c>
      <c r="C129" s="3" t="s">
        <v>371</v>
      </c>
      <c r="D129" s="4">
        <v>2401</v>
      </c>
      <c r="E129" s="5">
        <v>0</v>
      </c>
      <c r="F129" s="5">
        <v>0</v>
      </c>
      <c r="G129" s="5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35150</v>
      </c>
      <c r="M129" s="27">
        <v>5830</v>
      </c>
      <c r="N129" s="27">
        <v>0</v>
      </c>
      <c r="O129" s="27">
        <v>0</v>
      </c>
      <c r="P129" s="27">
        <v>53990</v>
      </c>
      <c r="Q129" s="27">
        <v>0</v>
      </c>
      <c r="R129" s="27">
        <v>68760</v>
      </c>
      <c r="S129" s="27">
        <v>0</v>
      </c>
      <c r="T129" s="24">
        <v>0</v>
      </c>
      <c r="U129" s="27">
        <v>0</v>
      </c>
      <c r="V129" s="5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122</v>
      </c>
      <c r="AB129" s="5">
        <v>0</v>
      </c>
      <c r="AC129" s="5">
        <v>0</v>
      </c>
      <c r="AD129" s="5">
        <v>0</v>
      </c>
      <c r="AE129" s="27">
        <v>0</v>
      </c>
      <c r="AF129" s="5">
        <v>0</v>
      </c>
      <c r="AG129" s="5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5">
        <v>0</v>
      </c>
      <c r="AN129" s="5">
        <v>0</v>
      </c>
      <c r="AO129" s="5">
        <v>0</v>
      </c>
      <c r="AP129" s="27">
        <v>0</v>
      </c>
      <c r="AQ129" s="5">
        <v>0</v>
      </c>
      <c r="AR129" s="5">
        <v>0</v>
      </c>
      <c r="AS129" s="5">
        <v>0</v>
      </c>
      <c r="AT129" s="27">
        <v>44320</v>
      </c>
      <c r="AU129" s="27">
        <v>0</v>
      </c>
      <c r="AV129" s="27">
        <v>310030</v>
      </c>
      <c r="AW129" s="27">
        <v>8390</v>
      </c>
      <c r="AX129" s="32">
        <v>0</v>
      </c>
      <c r="AY129" s="32">
        <v>0</v>
      </c>
      <c r="AZ129" s="32">
        <v>0</v>
      </c>
      <c r="BA129" s="32">
        <v>0</v>
      </c>
      <c r="BB129" s="27">
        <v>0</v>
      </c>
      <c r="BC129" s="27">
        <v>0</v>
      </c>
      <c r="BD129" s="27">
        <v>810</v>
      </c>
      <c r="BE129" s="27">
        <v>0</v>
      </c>
      <c r="BF129" s="24">
        <v>0</v>
      </c>
      <c r="BG129" s="24">
        <v>0</v>
      </c>
      <c r="BH129" s="24">
        <v>0</v>
      </c>
      <c r="BI129" s="24">
        <v>155</v>
      </c>
      <c r="BJ129" s="24">
        <v>0</v>
      </c>
      <c r="BK129" s="27">
        <v>170</v>
      </c>
      <c r="BL129" s="27">
        <v>0</v>
      </c>
      <c r="BM129" s="27">
        <v>0</v>
      </c>
      <c r="BN129" s="27">
        <v>0</v>
      </c>
      <c r="BO129" s="27">
        <v>7220</v>
      </c>
      <c r="BP129" s="47">
        <v>0</v>
      </c>
      <c r="BQ129" s="27">
        <v>0</v>
      </c>
      <c r="BR129" s="27">
        <v>6450</v>
      </c>
      <c r="BS129" s="27">
        <v>125590</v>
      </c>
      <c r="BT129" s="36">
        <v>0</v>
      </c>
      <c r="BU129" s="39">
        <v>216285</v>
      </c>
      <c r="BV129" s="39">
        <v>216285</v>
      </c>
      <c r="BW129" s="43">
        <v>0</v>
      </c>
      <c r="BX129" s="36">
        <v>0</v>
      </c>
      <c r="BY129" s="43">
        <v>0</v>
      </c>
      <c r="BZ129" s="5">
        <v>0</v>
      </c>
      <c r="CA129" s="5">
        <v>0</v>
      </c>
      <c r="CB129" s="6">
        <v>34790</v>
      </c>
      <c r="CC129" s="27">
        <v>34790</v>
      </c>
      <c r="CD129" s="36">
        <v>0</v>
      </c>
      <c r="CE129" s="36">
        <v>0</v>
      </c>
      <c r="CF129" s="36">
        <v>0</v>
      </c>
      <c r="CG129" s="43">
        <v>0</v>
      </c>
      <c r="CH129" s="47">
        <v>0</v>
      </c>
      <c r="CI129" s="55">
        <f t="shared" si="25"/>
        <v>701622</v>
      </c>
      <c r="CJ129" s="55">
        <f t="shared" si="37"/>
        <v>216285</v>
      </c>
      <c r="CK129" s="55">
        <f t="shared" si="38"/>
        <v>0</v>
      </c>
      <c r="CL129" s="55">
        <f t="shared" si="39"/>
        <v>155</v>
      </c>
      <c r="CM129" s="55">
        <f t="shared" si="40"/>
        <v>918062</v>
      </c>
      <c r="CN129" s="59">
        <f t="shared" si="41"/>
        <v>76.424250214037841</v>
      </c>
      <c r="CO129" s="59">
        <v>76.424250214037841</v>
      </c>
      <c r="CP129" s="59">
        <v>76.424250214037841</v>
      </c>
      <c r="CQ129" s="55">
        <f t="shared" si="26"/>
        <v>382.36651395251977</v>
      </c>
      <c r="CR129" s="55">
        <f t="shared" si="42"/>
        <v>918062</v>
      </c>
      <c r="CS129" s="55">
        <f t="shared" si="27"/>
        <v>382.36651395251977</v>
      </c>
      <c r="CT129" s="55">
        <f t="shared" si="28"/>
        <v>918062</v>
      </c>
      <c r="CU129" s="55">
        <f t="shared" si="29"/>
        <v>382.36651395251977</v>
      </c>
      <c r="CV129" s="55">
        <f t="shared" si="43"/>
        <v>33.098708871303621</v>
      </c>
      <c r="CW129" s="55">
        <f t="shared" si="30"/>
        <v>2.428154935443565</v>
      </c>
      <c r="CX129" s="55">
        <f t="shared" si="44"/>
        <v>28.638067471886714</v>
      </c>
      <c r="CY129" s="55">
        <f t="shared" si="31"/>
        <v>2.6863806747188672</v>
      </c>
      <c r="CZ129" s="55">
        <f t="shared" si="45"/>
        <v>3.0070803831736774</v>
      </c>
      <c r="DA129" s="55">
        <f t="shared" si="46"/>
        <v>129.12536443148687</v>
      </c>
      <c r="DB129" s="55">
        <f t="shared" si="32"/>
        <v>52.307371928363182</v>
      </c>
      <c r="DC129" s="55">
        <f t="shared" si="47"/>
        <v>181.43273635985005</v>
      </c>
      <c r="DD129" s="55">
        <f t="shared" si="33"/>
        <v>90.081216159933362</v>
      </c>
      <c r="DE129" s="55">
        <f t="shared" si="48"/>
        <v>5.0812161599333612E-2</v>
      </c>
      <c r="DF129" s="55">
        <f t="shared" si="34"/>
        <v>14.489795918367347</v>
      </c>
      <c r="DG129" s="55">
        <f t="shared" si="35"/>
        <v>0</v>
      </c>
      <c r="DH129" s="55">
        <f t="shared" si="49"/>
        <v>14.489795918367347</v>
      </c>
      <c r="DI129" s="55">
        <f t="shared" si="36"/>
        <v>90.081216159933362</v>
      </c>
    </row>
    <row r="130" spans="1:113">
      <c r="A130" s="7" t="s">
        <v>132</v>
      </c>
      <c r="B130" s="3" t="s">
        <v>80</v>
      </c>
      <c r="C130" s="3" t="s">
        <v>133</v>
      </c>
      <c r="D130" s="4">
        <v>42473</v>
      </c>
      <c r="E130" s="4">
        <v>9820</v>
      </c>
      <c r="F130" s="5">
        <v>0</v>
      </c>
      <c r="G130" s="5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339820</v>
      </c>
      <c r="M130" s="27">
        <v>20450</v>
      </c>
      <c r="N130" s="27">
        <v>0</v>
      </c>
      <c r="O130" s="27">
        <v>0</v>
      </c>
      <c r="P130" s="27">
        <v>1330919</v>
      </c>
      <c r="Q130" s="27">
        <v>0</v>
      </c>
      <c r="R130" s="27">
        <v>1378380</v>
      </c>
      <c r="S130" s="27">
        <v>0</v>
      </c>
      <c r="T130" s="25">
        <v>95</v>
      </c>
      <c r="U130" s="27">
        <v>0</v>
      </c>
      <c r="V130" s="5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2540</v>
      </c>
      <c r="AB130" s="5">
        <v>0</v>
      </c>
      <c r="AC130" s="5">
        <v>0</v>
      </c>
      <c r="AD130" s="5">
        <v>0</v>
      </c>
      <c r="AE130" s="27">
        <v>0</v>
      </c>
      <c r="AF130" s="5">
        <v>0</v>
      </c>
      <c r="AG130" s="5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5">
        <v>0</v>
      </c>
      <c r="AN130" s="4">
        <v>280</v>
      </c>
      <c r="AO130" s="5">
        <v>0</v>
      </c>
      <c r="AP130" s="27">
        <v>0</v>
      </c>
      <c r="AQ130" s="5">
        <v>0</v>
      </c>
      <c r="AR130" s="5">
        <v>0</v>
      </c>
      <c r="AS130" s="5">
        <v>0</v>
      </c>
      <c r="AT130" s="27">
        <v>2508430</v>
      </c>
      <c r="AU130" s="27">
        <v>0</v>
      </c>
      <c r="AV130" s="27">
        <v>5954230</v>
      </c>
      <c r="AW130" s="27">
        <v>170330</v>
      </c>
      <c r="AX130" s="33">
        <v>0</v>
      </c>
      <c r="AY130" s="33">
        <v>0</v>
      </c>
      <c r="AZ130" s="33">
        <v>80</v>
      </c>
      <c r="BA130" s="33">
        <v>60</v>
      </c>
      <c r="BB130" s="27">
        <v>1640</v>
      </c>
      <c r="BC130" s="27">
        <v>49780</v>
      </c>
      <c r="BD130" s="27">
        <v>16495</v>
      </c>
      <c r="BE130" s="27">
        <v>0</v>
      </c>
      <c r="BF130" s="25">
        <v>8860</v>
      </c>
      <c r="BG130" s="25">
        <v>7760</v>
      </c>
      <c r="BH130" s="25">
        <v>520</v>
      </c>
      <c r="BI130" s="25">
        <v>4195</v>
      </c>
      <c r="BJ130" s="25">
        <v>0</v>
      </c>
      <c r="BK130" s="27">
        <v>19595</v>
      </c>
      <c r="BL130" s="27">
        <v>0</v>
      </c>
      <c r="BM130" s="27">
        <v>74053</v>
      </c>
      <c r="BN130" s="27">
        <v>90720</v>
      </c>
      <c r="BO130" s="27">
        <v>438200</v>
      </c>
      <c r="BP130" s="47">
        <v>0</v>
      </c>
      <c r="BQ130" s="27">
        <v>0</v>
      </c>
      <c r="BR130" s="27">
        <v>148570</v>
      </c>
      <c r="BS130" s="27">
        <v>725200</v>
      </c>
      <c r="BT130" s="36">
        <v>0</v>
      </c>
      <c r="BU130" s="39">
        <v>4545910</v>
      </c>
      <c r="BV130" s="39">
        <v>4545910</v>
      </c>
      <c r="BW130" s="43">
        <v>0</v>
      </c>
      <c r="BX130" s="36">
        <v>0</v>
      </c>
      <c r="BY130" s="43">
        <v>919200</v>
      </c>
      <c r="BZ130" s="5">
        <v>0</v>
      </c>
      <c r="CA130" s="5">
        <v>0</v>
      </c>
      <c r="CB130" s="6">
        <v>613580</v>
      </c>
      <c r="CC130" s="27">
        <v>613580</v>
      </c>
      <c r="CD130" s="36">
        <v>0</v>
      </c>
      <c r="CE130" s="36">
        <v>0</v>
      </c>
      <c r="CF130" s="36">
        <v>0</v>
      </c>
      <c r="CG130" s="43">
        <v>0</v>
      </c>
      <c r="CH130" s="47">
        <v>0</v>
      </c>
      <c r="CI130" s="55">
        <f t="shared" ref="CI130:CI193" si="50">H130+I130+J130+K130+L130+M130+N130+O130+P130+Q130+R130+S130+U130+W130+X130+Y130+Z130+AA130+AE130+AH130+AI130+AJ130+AK130+AL130+AP130+AT130+AU130+AV130+AW130+BB130+BC130+BD130+BE130+BK130+BL130+BM130+BN130+BO130+BQ130+BR130+BS130+CC130</f>
        <v>13882932</v>
      </c>
      <c r="CJ130" s="55">
        <f t="shared" ref="CJ130:CJ193" si="51">BV130</f>
        <v>4545910</v>
      </c>
      <c r="CK130" s="55">
        <f t="shared" ref="CK130:CK193" si="52">BT130+BX130+CD130+CE130+CF130</f>
        <v>0</v>
      </c>
      <c r="CL130" s="55">
        <f t="shared" ref="CL130:CL193" si="53">T130+AX130+AY130+AZ130+BA130+BF130+BG130+BH130+BI130+BJ130</f>
        <v>21570</v>
      </c>
      <c r="CM130" s="55">
        <f t="shared" ref="CM130:CM193" si="54">CI130+CJ130+CK130+CL130</f>
        <v>18450412</v>
      </c>
      <c r="CN130" s="59">
        <f t="shared" ref="CN130:CN193" si="55">CI130/CM130*100</f>
        <v>75.244563644432432</v>
      </c>
      <c r="CO130" s="59">
        <v>75.244563644432432</v>
      </c>
      <c r="CP130" s="59">
        <v>75.244563644432432</v>
      </c>
      <c r="CQ130" s="55">
        <f t="shared" ref="CQ130:CQ193" si="56">CM130/D130</f>
        <v>434.40331504720643</v>
      </c>
      <c r="CR130" s="55">
        <f t="shared" ref="CR130:CR193" si="57">CM130+BW130+BY130</f>
        <v>19369612</v>
      </c>
      <c r="CS130" s="55">
        <f t="shared" ref="CS130:CS193" si="58">CR130/D130</f>
        <v>456.04529936665648</v>
      </c>
      <c r="CT130" s="55">
        <f t="shared" ref="CT130:CT193" si="59">CR130+CH130+BP130</f>
        <v>19369612</v>
      </c>
      <c r="CU130" s="55">
        <f t="shared" ref="CU130:CU193" si="60">CT130/D130</f>
        <v>456.04529936665648</v>
      </c>
      <c r="CV130" s="55">
        <f t="shared" ref="CV130:CV193" si="61">(L130+AT130)/D130</f>
        <v>67.06025004120265</v>
      </c>
      <c r="CW130" s="55">
        <f t="shared" ref="CW130:CW193" si="62">(M130+BQ130)/D130</f>
        <v>0.48148235349516161</v>
      </c>
      <c r="CX130" s="55">
        <f t="shared" ref="CX130:CX193" si="63">(R130+AU130)/D130</f>
        <v>32.453087844042095</v>
      </c>
      <c r="CY130" s="55">
        <f t="shared" ref="CY130:CY193" si="64">(O130+BR130)/D130</f>
        <v>3.4979869564193722</v>
      </c>
      <c r="CZ130" s="55">
        <f t="shared" ref="CZ130:CZ193" si="65">(N130+BO130)/D130</f>
        <v>10.317142655333976</v>
      </c>
      <c r="DA130" s="55">
        <f t="shared" ref="DA130:DA193" si="66">AV130/D130</f>
        <v>140.18859039860618</v>
      </c>
      <c r="DB130" s="55">
        <f t="shared" ref="DB130:DB193" si="67">BS130/D130</f>
        <v>17.074376662821088</v>
      </c>
      <c r="DC130" s="55">
        <f t="shared" ref="DC130:DC193" si="68">DA130+DB130</f>
        <v>157.26296706142728</v>
      </c>
      <c r="DD130" s="55">
        <f t="shared" ref="DD130:DD193" si="69">BV130/D130</f>
        <v>107.03058413580392</v>
      </c>
      <c r="DE130" s="55">
        <f t="shared" ref="DE130:DE193" si="70">(X130+Y130+Z130+AA130+BB130+BC130+BM130+BN130)/D130</f>
        <v>5.1499305441103758</v>
      </c>
      <c r="DF130" s="55">
        <f t="shared" ref="DF130:DF193" si="71">CC130/D130</f>
        <v>14.446354154403974</v>
      </c>
      <c r="DG130" s="55">
        <f t="shared" ref="DG130:DG193" si="72">CD130/D130</f>
        <v>0</v>
      </c>
      <c r="DH130" s="55">
        <f t="shared" ref="DH130:DH193" si="73">DF130+DG130</f>
        <v>14.446354154403974</v>
      </c>
      <c r="DI130" s="55">
        <f t="shared" ref="DI130:DI193" si="74">(CJ130+CK130)/D130</f>
        <v>107.03058413580392</v>
      </c>
    </row>
    <row r="131" spans="1:113">
      <c r="A131" s="7" t="s">
        <v>481</v>
      </c>
      <c r="B131" s="3" t="s">
        <v>80</v>
      </c>
      <c r="C131" s="3" t="s">
        <v>482</v>
      </c>
      <c r="D131" s="4">
        <v>9981</v>
      </c>
      <c r="E131" s="5">
        <v>0</v>
      </c>
      <c r="F131" s="5">
        <v>0</v>
      </c>
      <c r="G131" s="5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230080</v>
      </c>
      <c r="M131" s="27">
        <v>0</v>
      </c>
      <c r="N131" s="27">
        <v>0</v>
      </c>
      <c r="O131" s="27">
        <v>0</v>
      </c>
      <c r="P131" s="27">
        <v>335920</v>
      </c>
      <c r="Q131" s="27">
        <v>0</v>
      </c>
      <c r="R131" s="27">
        <v>297950</v>
      </c>
      <c r="S131" s="27">
        <v>0</v>
      </c>
      <c r="T131" s="24">
        <v>0</v>
      </c>
      <c r="U131" s="27">
        <v>0</v>
      </c>
      <c r="V131" s="5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133</v>
      </c>
      <c r="AB131" s="5">
        <v>0</v>
      </c>
      <c r="AC131" s="5">
        <v>0</v>
      </c>
      <c r="AD131" s="5">
        <v>0</v>
      </c>
      <c r="AE131" s="27">
        <v>0</v>
      </c>
      <c r="AF131" s="5">
        <v>0</v>
      </c>
      <c r="AG131" s="5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5">
        <v>0</v>
      </c>
      <c r="AN131" s="5">
        <v>0</v>
      </c>
      <c r="AO131" s="5">
        <v>0</v>
      </c>
      <c r="AP131" s="27">
        <v>30710</v>
      </c>
      <c r="AQ131" s="5">
        <v>0</v>
      </c>
      <c r="AR131" s="5">
        <v>0</v>
      </c>
      <c r="AS131" s="5">
        <v>0</v>
      </c>
      <c r="AT131" s="27">
        <v>330912</v>
      </c>
      <c r="AU131" s="27">
        <v>0</v>
      </c>
      <c r="AV131" s="27">
        <v>1384460</v>
      </c>
      <c r="AW131" s="27">
        <v>44720</v>
      </c>
      <c r="AX131" s="32">
        <v>0</v>
      </c>
      <c r="AY131" s="32">
        <v>0</v>
      </c>
      <c r="AZ131" s="32">
        <v>0</v>
      </c>
      <c r="BA131" s="32">
        <v>0</v>
      </c>
      <c r="BB131" s="27">
        <v>290</v>
      </c>
      <c r="BC131" s="27">
        <v>10520</v>
      </c>
      <c r="BD131" s="27">
        <v>8335</v>
      </c>
      <c r="BE131" s="27">
        <v>0</v>
      </c>
      <c r="BF131" s="24">
        <v>16620</v>
      </c>
      <c r="BG131" s="24">
        <v>0</v>
      </c>
      <c r="BH131" s="24">
        <v>0</v>
      </c>
      <c r="BI131" s="24">
        <v>910</v>
      </c>
      <c r="BJ131" s="24">
        <v>0</v>
      </c>
      <c r="BK131" s="27">
        <v>985</v>
      </c>
      <c r="BL131" s="27">
        <v>0</v>
      </c>
      <c r="BM131" s="27">
        <v>18475</v>
      </c>
      <c r="BN131" s="27">
        <v>21330</v>
      </c>
      <c r="BO131" s="27">
        <v>93170</v>
      </c>
      <c r="BP131" s="47">
        <v>0</v>
      </c>
      <c r="BQ131" s="27">
        <v>0</v>
      </c>
      <c r="BR131" s="27">
        <v>38975</v>
      </c>
      <c r="BS131" s="27">
        <v>77330</v>
      </c>
      <c r="BT131" s="36">
        <v>0</v>
      </c>
      <c r="BU131" s="39">
        <v>1154232</v>
      </c>
      <c r="BV131" s="39">
        <v>1154232</v>
      </c>
      <c r="BW131" s="43">
        <v>0</v>
      </c>
      <c r="BX131" s="36">
        <v>0</v>
      </c>
      <c r="BY131" s="43">
        <v>236880</v>
      </c>
      <c r="BZ131" s="5">
        <v>0</v>
      </c>
      <c r="CA131" s="5">
        <v>0</v>
      </c>
      <c r="CB131" s="6">
        <v>105570</v>
      </c>
      <c r="CC131" s="27">
        <v>105570</v>
      </c>
      <c r="CD131" s="36">
        <v>0</v>
      </c>
      <c r="CE131" s="36">
        <v>0</v>
      </c>
      <c r="CF131" s="36">
        <v>0</v>
      </c>
      <c r="CG131" s="43">
        <v>0</v>
      </c>
      <c r="CH131" s="47">
        <v>0</v>
      </c>
      <c r="CI131" s="55">
        <f t="shared" si="50"/>
        <v>3029865</v>
      </c>
      <c r="CJ131" s="55">
        <f t="shared" si="51"/>
        <v>1154232</v>
      </c>
      <c r="CK131" s="55">
        <f t="shared" si="52"/>
        <v>0</v>
      </c>
      <c r="CL131" s="55">
        <f t="shared" si="53"/>
        <v>17530</v>
      </c>
      <c r="CM131" s="55">
        <f t="shared" si="54"/>
        <v>4201627</v>
      </c>
      <c r="CN131" s="59">
        <f t="shared" si="55"/>
        <v>72.11170815495997</v>
      </c>
      <c r="CO131" s="59">
        <v>72.11170815495997</v>
      </c>
      <c r="CP131" s="59">
        <v>72.11170815495997</v>
      </c>
      <c r="CQ131" s="55">
        <f t="shared" si="56"/>
        <v>420.962528804729</v>
      </c>
      <c r="CR131" s="55">
        <f t="shared" si="57"/>
        <v>4438507</v>
      </c>
      <c r="CS131" s="55">
        <f t="shared" si="58"/>
        <v>444.69562168119427</v>
      </c>
      <c r="CT131" s="55">
        <f t="shared" si="59"/>
        <v>4438507</v>
      </c>
      <c r="CU131" s="55">
        <f t="shared" si="60"/>
        <v>444.69562168119427</v>
      </c>
      <c r="CV131" s="55">
        <f t="shared" si="61"/>
        <v>56.205991383628891</v>
      </c>
      <c r="CW131" s="55">
        <f t="shared" si="62"/>
        <v>0</v>
      </c>
      <c r="CX131" s="55">
        <f t="shared" si="63"/>
        <v>29.851718264702935</v>
      </c>
      <c r="CY131" s="55">
        <f t="shared" si="64"/>
        <v>3.9049193467588417</v>
      </c>
      <c r="CZ131" s="55">
        <f t="shared" si="65"/>
        <v>9.3347359983969547</v>
      </c>
      <c r="DA131" s="55">
        <f t="shared" si="66"/>
        <v>138.70954814146879</v>
      </c>
      <c r="DB131" s="55">
        <f t="shared" si="67"/>
        <v>7.7477206692716161</v>
      </c>
      <c r="DC131" s="55">
        <f t="shared" si="68"/>
        <v>146.4572688107404</v>
      </c>
      <c r="DD131" s="55">
        <f t="shared" si="69"/>
        <v>115.6429215509468</v>
      </c>
      <c r="DE131" s="55">
        <f t="shared" si="70"/>
        <v>5.0844604749023148</v>
      </c>
      <c r="DF131" s="55">
        <f t="shared" si="71"/>
        <v>10.577096483318305</v>
      </c>
      <c r="DG131" s="55">
        <f t="shared" si="72"/>
        <v>0</v>
      </c>
      <c r="DH131" s="55">
        <f t="shared" si="73"/>
        <v>10.577096483318305</v>
      </c>
      <c r="DI131" s="55">
        <f t="shared" si="74"/>
        <v>115.6429215509468</v>
      </c>
    </row>
    <row r="132" spans="1:113">
      <c r="A132" s="7" t="s">
        <v>471</v>
      </c>
      <c r="B132" s="3" t="s">
        <v>80</v>
      </c>
      <c r="C132" s="3" t="s">
        <v>472</v>
      </c>
      <c r="D132" s="4">
        <v>4696</v>
      </c>
      <c r="E132" s="4">
        <v>2220</v>
      </c>
      <c r="F132" s="5">
        <v>0</v>
      </c>
      <c r="G132" s="5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91530</v>
      </c>
      <c r="M132" s="27">
        <v>1140</v>
      </c>
      <c r="N132" s="27">
        <v>0</v>
      </c>
      <c r="O132" s="27">
        <v>0</v>
      </c>
      <c r="P132" s="27">
        <v>134340</v>
      </c>
      <c r="Q132" s="27">
        <v>0</v>
      </c>
      <c r="R132" s="27">
        <v>125520</v>
      </c>
      <c r="S132" s="27">
        <v>0</v>
      </c>
      <c r="T132" s="24">
        <v>0</v>
      </c>
      <c r="U132" s="27">
        <v>0</v>
      </c>
      <c r="V132" s="5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171</v>
      </c>
      <c r="AB132" s="5">
        <v>0</v>
      </c>
      <c r="AC132" s="5">
        <v>0</v>
      </c>
      <c r="AD132" s="5">
        <v>0</v>
      </c>
      <c r="AE132" s="27">
        <v>0</v>
      </c>
      <c r="AF132" s="5">
        <v>0</v>
      </c>
      <c r="AG132" s="5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5">
        <v>0</v>
      </c>
      <c r="AN132" s="4">
        <v>220</v>
      </c>
      <c r="AO132" s="5">
        <v>0</v>
      </c>
      <c r="AP132" s="27">
        <v>0</v>
      </c>
      <c r="AQ132" s="5">
        <v>0</v>
      </c>
      <c r="AR132" s="5">
        <v>0</v>
      </c>
      <c r="AS132" s="5">
        <v>0</v>
      </c>
      <c r="AT132" s="27">
        <v>124130</v>
      </c>
      <c r="AU132" s="27">
        <v>0</v>
      </c>
      <c r="AV132" s="27">
        <v>455710</v>
      </c>
      <c r="AW132" s="27">
        <v>18230</v>
      </c>
      <c r="AX132" s="32">
        <v>0</v>
      </c>
      <c r="AY132" s="32">
        <v>0</v>
      </c>
      <c r="AZ132" s="32">
        <v>0</v>
      </c>
      <c r="BA132" s="32">
        <v>0</v>
      </c>
      <c r="BB132" s="27">
        <v>130</v>
      </c>
      <c r="BC132" s="27">
        <v>6220</v>
      </c>
      <c r="BD132" s="27">
        <v>2400</v>
      </c>
      <c r="BE132" s="27">
        <v>0</v>
      </c>
      <c r="BF132" s="24">
        <v>820</v>
      </c>
      <c r="BG132" s="24">
        <v>780</v>
      </c>
      <c r="BH132" s="24">
        <v>0</v>
      </c>
      <c r="BI132" s="24">
        <v>385</v>
      </c>
      <c r="BJ132" s="24">
        <v>0</v>
      </c>
      <c r="BK132" s="27">
        <v>2070</v>
      </c>
      <c r="BL132" s="27">
        <v>0</v>
      </c>
      <c r="BM132" s="27">
        <v>8660</v>
      </c>
      <c r="BN132" s="27">
        <v>13780</v>
      </c>
      <c r="BO132" s="27">
        <v>42410</v>
      </c>
      <c r="BP132" s="47">
        <v>0</v>
      </c>
      <c r="BQ132" s="27">
        <v>0</v>
      </c>
      <c r="BR132" s="27">
        <v>16090</v>
      </c>
      <c r="BS132" s="27">
        <v>78110</v>
      </c>
      <c r="BT132" s="36">
        <v>0</v>
      </c>
      <c r="BU132" s="39">
        <v>463130</v>
      </c>
      <c r="BV132" s="39">
        <v>463130</v>
      </c>
      <c r="BW132" s="43">
        <v>0</v>
      </c>
      <c r="BX132" s="36">
        <v>0</v>
      </c>
      <c r="BY132" s="43">
        <v>66240</v>
      </c>
      <c r="BZ132" s="5">
        <v>0</v>
      </c>
      <c r="CA132" s="5">
        <v>0</v>
      </c>
      <c r="CB132" s="6">
        <v>62270</v>
      </c>
      <c r="CC132" s="27">
        <v>62270</v>
      </c>
      <c r="CD132" s="36">
        <v>0</v>
      </c>
      <c r="CE132" s="36">
        <v>0</v>
      </c>
      <c r="CF132" s="36">
        <v>0</v>
      </c>
      <c r="CG132" s="43">
        <v>0</v>
      </c>
      <c r="CH132" s="47">
        <v>0</v>
      </c>
      <c r="CI132" s="55">
        <f t="shared" si="50"/>
        <v>1182911</v>
      </c>
      <c r="CJ132" s="55">
        <f t="shared" si="51"/>
        <v>463130</v>
      </c>
      <c r="CK132" s="55">
        <f t="shared" si="52"/>
        <v>0</v>
      </c>
      <c r="CL132" s="55">
        <f t="shared" si="53"/>
        <v>1985</v>
      </c>
      <c r="CM132" s="55">
        <f t="shared" si="54"/>
        <v>1648026</v>
      </c>
      <c r="CN132" s="59">
        <f t="shared" si="55"/>
        <v>71.777447685898153</v>
      </c>
      <c r="CO132" s="59">
        <v>71.777447685898153</v>
      </c>
      <c r="CP132" s="59">
        <v>71.777447685898153</v>
      </c>
      <c r="CQ132" s="55">
        <f t="shared" si="56"/>
        <v>350.94250425894376</v>
      </c>
      <c r="CR132" s="55">
        <f t="shared" si="57"/>
        <v>1714266</v>
      </c>
      <c r="CS132" s="55">
        <f t="shared" si="58"/>
        <v>365.04812606473592</v>
      </c>
      <c r="CT132" s="55">
        <f t="shared" si="59"/>
        <v>1714266</v>
      </c>
      <c r="CU132" s="55">
        <f t="shared" si="60"/>
        <v>365.04812606473592</v>
      </c>
      <c r="CV132" s="55">
        <f t="shared" si="61"/>
        <v>45.92419080068143</v>
      </c>
      <c r="CW132" s="55">
        <f t="shared" si="62"/>
        <v>0.24275979557069846</v>
      </c>
      <c r="CX132" s="55">
        <f t="shared" si="63"/>
        <v>26.729131175468485</v>
      </c>
      <c r="CY132" s="55">
        <f t="shared" si="64"/>
        <v>3.426320272572402</v>
      </c>
      <c r="CZ132" s="55">
        <f t="shared" si="65"/>
        <v>9.0310902896081764</v>
      </c>
      <c r="DA132" s="55">
        <f t="shared" si="66"/>
        <v>97.04216354344122</v>
      </c>
      <c r="DB132" s="55">
        <f t="shared" si="67"/>
        <v>16.633304940374789</v>
      </c>
      <c r="DC132" s="55">
        <f t="shared" si="68"/>
        <v>113.675468483816</v>
      </c>
      <c r="DD132" s="55">
        <f t="shared" si="69"/>
        <v>98.622231686541738</v>
      </c>
      <c r="DE132" s="55">
        <f t="shared" si="70"/>
        <v>6.1671635434412266</v>
      </c>
      <c r="DF132" s="55">
        <f t="shared" si="71"/>
        <v>13.260221465076661</v>
      </c>
      <c r="DG132" s="55">
        <f t="shared" si="72"/>
        <v>0</v>
      </c>
      <c r="DH132" s="55">
        <f t="shared" si="73"/>
        <v>13.260221465076661</v>
      </c>
      <c r="DI132" s="55">
        <f t="shared" si="74"/>
        <v>98.622231686541738</v>
      </c>
    </row>
    <row r="133" spans="1:113">
      <c r="A133" s="7" t="s">
        <v>473</v>
      </c>
      <c r="B133" s="3" t="s">
        <v>80</v>
      </c>
      <c r="C133" s="3" t="s">
        <v>474</v>
      </c>
      <c r="D133" s="4">
        <v>7125</v>
      </c>
      <c r="E133" s="5">
        <v>0</v>
      </c>
      <c r="F133" s="5">
        <v>0</v>
      </c>
      <c r="G133" s="5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116120</v>
      </c>
      <c r="M133" s="27">
        <v>0</v>
      </c>
      <c r="N133" s="27">
        <v>0</v>
      </c>
      <c r="O133" s="27">
        <v>0</v>
      </c>
      <c r="P133" s="27">
        <v>280530</v>
      </c>
      <c r="Q133" s="27">
        <v>0</v>
      </c>
      <c r="R133" s="27">
        <v>223380</v>
      </c>
      <c r="S133" s="27">
        <v>0</v>
      </c>
      <c r="T133" s="25">
        <v>200</v>
      </c>
      <c r="U133" s="27">
        <v>3850</v>
      </c>
      <c r="V133" s="5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209</v>
      </c>
      <c r="AB133" s="5">
        <v>0</v>
      </c>
      <c r="AC133" s="5">
        <v>0</v>
      </c>
      <c r="AD133" s="5">
        <v>0</v>
      </c>
      <c r="AE133" s="27">
        <v>0</v>
      </c>
      <c r="AF133" s="5">
        <v>0</v>
      </c>
      <c r="AG133" s="5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5">
        <v>0</v>
      </c>
      <c r="AN133" s="5">
        <v>0</v>
      </c>
      <c r="AO133" s="5">
        <v>0</v>
      </c>
      <c r="AP133" s="27">
        <v>0</v>
      </c>
      <c r="AQ133" s="5">
        <v>0</v>
      </c>
      <c r="AR133" s="5">
        <v>0</v>
      </c>
      <c r="AS133" s="5">
        <v>0</v>
      </c>
      <c r="AT133" s="27">
        <v>350340</v>
      </c>
      <c r="AU133" s="27">
        <v>0</v>
      </c>
      <c r="AV133" s="27">
        <v>1196860</v>
      </c>
      <c r="AW133" s="27">
        <v>17970</v>
      </c>
      <c r="AX133" s="33">
        <v>0</v>
      </c>
      <c r="AY133" s="33">
        <v>0</v>
      </c>
      <c r="AZ133" s="33">
        <v>0</v>
      </c>
      <c r="BA133" s="33">
        <v>0</v>
      </c>
      <c r="BB133" s="27">
        <v>408</v>
      </c>
      <c r="BC133" s="27">
        <v>11480</v>
      </c>
      <c r="BD133" s="27">
        <v>6960</v>
      </c>
      <c r="BE133" s="27">
        <v>0</v>
      </c>
      <c r="BF133" s="25">
        <v>3900</v>
      </c>
      <c r="BG133" s="25">
        <v>0</v>
      </c>
      <c r="BH133" s="25">
        <v>0</v>
      </c>
      <c r="BI133" s="25">
        <v>875</v>
      </c>
      <c r="BJ133" s="25">
        <v>0</v>
      </c>
      <c r="BK133" s="27">
        <v>4017</v>
      </c>
      <c r="BL133" s="27">
        <v>0</v>
      </c>
      <c r="BM133" s="27">
        <v>11680</v>
      </c>
      <c r="BN133" s="27">
        <v>30330</v>
      </c>
      <c r="BO133" s="27">
        <v>83090</v>
      </c>
      <c r="BP133" s="47">
        <v>0</v>
      </c>
      <c r="BQ133" s="27">
        <v>0</v>
      </c>
      <c r="BR133" s="27">
        <v>31180</v>
      </c>
      <c r="BS133" s="27">
        <v>149920</v>
      </c>
      <c r="BT133" s="36">
        <v>0</v>
      </c>
      <c r="BU133" s="39">
        <v>574210</v>
      </c>
      <c r="BV133" s="39">
        <v>574210</v>
      </c>
      <c r="BW133" s="43">
        <v>0</v>
      </c>
      <c r="BX133" s="36">
        <v>0</v>
      </c>
      <c r="BY133" s="43">
        <v>174410</v>
      </c>
      <c r="BZ133" s="5">
        <v>0</v>
      </c>
      <c r="CA133" s="5">
        <v>0</v>
      </c>
      <c r="CB133" s="6">
        <v>114465</v>
      </c>
      <c r="CC133" s="27">
        <v>114465</v>
      </c>
      <c r="CD133" s="36">
        <v>0</v>
      </c>
      <c r="CE133" s="36">
        <v>0</v>
      </c>
      <c r="CF133" s="36">
        <v>0</v>
      </c>
      <c r="CG133" s="43">
        <v>0</v>
      </c>
      <c r="CH133" s="47">
        <v>0</v>
      </c>
      <c r="CI133" s="55">
        <f t="shared" si="50"/>
        <v>2632789</v>
      </c>
      <c r="CJ133" s="55">
        <f t="shared" si="51"/>
        <v>574210</v>
      </c>
      <c r="CK133" s="55">
        <f t="shared" si="52"/>
        <v>0</v>
      </c>
      <c r="CL133" s="55">
        <f t="shared" si="53"/>
        <v>4975</v>
      </c>
      <c r="CM133" s="55">
        <f t="shared" si="54"/>
        <v>3211974</v>
      </c>
      <c r="CN133" s="59">
        <f t="shared" si="55"/>
        <v>81.967942455324987</v>
      </c>
      <c r="CO133" s="59">
        <v>81.967942455324987</v>
      </c>
      <c r="CP133" s="59">
        <v>81.967942455324987</v>
      </c>
      <c r="CQ133" s="55">
        <f t="shared" si="56"/>
        <v>450.80336842105265</v>
      </c>
      <c r="CR133" s="55">
        <f t="shared" si="57"/>
        <v>3386384</v>
      </c>
      <c r="CS133" s="55">
        <f t="shared" si="58"/>
        <v>475.28196491228073</v>
      </c>
      <c r="CT133" s="55">
        <f t="shared" si="59"/>
        <v>3386384</v>
      </c>
      <c r="CU133" s="55">
        <f t="shared" si="60"/>
        <v>475.28196491228073</v>
      </c>
      <c r="CV133" s="55">
        <f t="shared" si="61"/>
        <v>65.468070175438598</v>
      </c>
      <c r="CW133" s="55">
        <f t="shared" si="62"/>
        <v>0</v>
      </c>
      <c r="CX133" s="55">
        <f t="shared" si="63"/>
        <v>31.35157894736842</v>
      </c>
      <c r="CY133" s="55">
        <f t="shared" si="64"/>
        <v>4.3761403508771926</v>
      </c>
      <c r="CZ133" s="55">
        <f t="shared" si="65"/>
        <v>11.661754385964912</v>
      </c>
      <c r="DA133" s="55">
        <f t="shared" si="66"/>
        <v>167.98035087719299</v>
      </c>
      <c r="DB133" s="55">
        <f t="shared" si="67"/>
        <v>21.041403508771928</v>
      </c>
      <c r="DC133" s="55">
        <f t="shared" si="68"/>
        <v>189.02175438596493</v>
      </c>
      <c r="DD133" s="55">
        <f t="shared" si="69"/>
        <v>80.590877192982461</v>
      </c>
      <c r="DE133" s="55">
        <f t="shared" si="70"/>
        <v>7.5939649122807014</v>
      </c>
      <c r="DF133" s="55">
        <f t="shared" si="71"/>
        <v>16.065263157894737</v>
      </c>
      <c r="DG133" s="55">
        <f t="shared" si="72"/>
        <v>0</v>
      </c>
      <c r="DH133" s="55">
        <f t="shared" si="73"/>
        <v>16.065263157894737</v>
      </c>
      <c r="DI133" s="55">
        <f t="shared" si="74"/>
        <v>80.590877192982461</v>
      </c>
    </row>
    <row r="134" spans="1:113">
      <c r="A134" s="7" t="s">
        <v>475</v>
      </c>
      <c r="B134" s="3" t="s">
        <v>80</v>
      </c>
      <c r="C134" s="3" t="s">
        <v>476</v>
      </c>
      <c r="D134" s="4">
        <v>145</v>
      </c>
      <c r="E134" s="5">
        <v>0</v>
      </c>
      <c r="F134" s="5">
        <v>0</v>
      </c>
      <c r="G134" s="5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6610</v>
      </c>
      <c r="Q134" s="27">
        <v>0</v>
      </c>
      <c r="R134" s="27">
        <v>4070</v>
      </c>
      <c r="S134" s="27">
        <v>0</v>
      </c>
      <c r="T134" s="24">
        <v>0</v>
      </c>
      <c r="U134" s="27">
        <v>0</v>
      </c>
      <c r="V134" s="5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5">
        <v>0</v>
      </c>
      <c r="AC134" s="5">
        <v>0</v>
      </c>
      <c r="AD134" s="5">
        <v>0</v>
      </c>
      <c r="AE134" s="27">
        <v>0</v>
      </c>
      <c r="AF134" s="5">
        <v>0</v>
      </c>
      <c r="AG134" s="5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5">
        <v>0</v>
      </c>
      <c r="AN134" s="5">
        <v>0</v>
      </c>
      <c r="AO134" s="5">
        <v>0</v>
      </c>
      <c r="AP134" s="27">
        <v>0</v>
      </c>
      <c r="AQ134" s="5">
        <v>0</v>
      </c>
      <c r="AR134" s="5">
        <v>0</v>
      </c>
      <c r="AS134" s="5">
        <v>0</v>
      </c>
      <c r="AT134" s="27">
        <v>6080</v>
      </c>
      <c r="AU134" s="27">
        <v>0</v>
      </c>
      <c r="AV134" s="27">
        <v>18980</v>
      </c>
      <c r="AW134" s="27">
        <v>0</v>
      </c>
      <c r="AX134" s="32">
        <v>0</v>
      </c>
      <c r="AY134" s="32">
        <v>0</v>
      </c>
      <c r="AZ134" s="32">
        <v>0</v>
      </c>
      <c r="BA134" s="32">
        <v>0</v>
      </c>
      <c r="BB134" s="27">
        <v>0</v>
      </c>
      <c r="BC134" s="27">
        <v>0</v>
      </c>
      <c r="BD134" s="27">
        <v>40</v>
      </c>
      <c r="BE134" s="27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7">
        <v>0</v>
      </c>
      <c r="BL134" s="27">
        <v>0</v>
      </c>
      <c r="BM134" s="27">
        <v>0</v>
      </c>
      <c r="BN134" s="27">
        <v>640</v>
      </c>
      <c r="BO134" s="27">
        <v>440</v>
      </c>
      <c r="BP134" s="47">
        <v>0</v>
      </c>
      <c r="BQ134" s="27">
        <v>0</v>
      </c>
      <c r="BR134" s="27">
        <v>110</v>
      </c>
      <c r="BS134" s="27">
        <v>0</v>
      </c>
      <c r="BT134" s="36">
        <v>0</v>
      </c>
      <c r="BU134" s="39">
        <v>21340</v>
      </c>
      <c r="BV134" s="39">
        <v>21340</v>
      </c>
      <c r="BW134" s="43">
        <v>0</v>
      </c>
      <c r="BX134" s="36">
        <v>0</v>
      </c>
      <c r="BY134" s="43">
        <v>0</v>
      </c>
      <c r="BZ134" s="5">
        <v>0</v>
      </c>
      <c r="CA134" s="5">
        <v>0</v>
      </c>
      <c r="CB134" s="6">
        <v>1740</v>
      </c>
      <c r="CC134" s="27">
        <v>1740</v>
      </c>
      <c r="CD134" s="36">
        <v>0</v>
      </c>
      <c r="CE134" s="36">
        <v>0</v>
      </c>
      <c r="CF134" s="36">
        <v>0</v>
      </c>
      <c r="CG134" s="43">
        <v>0</v>
      </c>
      <c r="CH134" s="47">
        <v>0</v>
      </c>
      <c r="CI134" s="55">
        <f t="shared" si="50"/>
        <v>38710</v>
      </c>
      <c r="CJ134" s="55">
        <f t="shared" si="51"/>
        <v>21340</v>
      </c>
      <c r="CK134" s="55">
        <f t="shared" si="52"/>
        <v>0</v>
      </c>
      <c r="CL134" s="55">
        <f t="shared" si="53"/>
        <v>0</v>
      </c>
      <c r="CM134" s="55">
        <f t="shared" si="54"/>
        <v>60050</v>
      </c>
      <c r="CN134" s="59">
        <f t="shared" si="55"/>
        <v>64.462947543713568</v>
      </c>
      <c r="CO134" s="59">
        <v>64.462947543713568</v>
      </c>
      <c r="CP134" s="59">
        <v>64.462947543713568</v>
      </c>
      <c r="CQ134" s="55">
        <f t="shared" si="56"/>
        <v>414.13793103448273</v>
      </c>
      <c r="CR134" s="55">
        <f t="shared" si="57"/>
        <v>60050</v>
      </c>
      <c r="CS134" s="55">
        <f t="shared" si="58"/>
        <v>414.13793103448273</v>
      </c>
      <c r="CT134" s="55">
        <f t="shared" si="59"/>
        <v>60050</v>
      </c>
      <c r="CU134" s="55">
        <f t="shared" si="60"/>
        <v>414.13793103448273</v>
      </c>
      <c r="CV134" s="55">
        <f t="shared" si="61"/>
        <v>41.931034482758619</v>
      </c>
      <c r="CW134" s="55">
        <f t="shared" si="62"/>
        <v>0</v>
      </c>
      <c r="CX134" s="55">
        <f t="shared" si="63"/>
        <v>28.068965517241381</v>
      </c>
      <c r="CY134" s="55">
        <f t="shared" si="64"/>
        <v>0.75862068965517238</v>
      </c>
      <c r="CZ134" s="55">
        <f t="shared" si="65"/>
        <v>3.0344827586206895</v>
      </c>
      <c r="DA134" s="55">
        <f t="shared" si="66"/>
        <v>130.89655172413794</v>
      </c>
      <c r="DB134" s="55">
        <f t="shared" si="67"/>
        <v>0</v>
      </c>
      <c r="DC134" s="55">
        <f t="shared" si="68"/>
        <v>130.89655172413794</v>
      </c>
      <c r="DD134" s="55">
        <f t="shared" si="69"/>
        <v>147.17241379310346</v>
      </c>
      <c r="DE134" s="55">
        <f t="shared" si="70"/>
        <v>4.4137931034482758</v>
      </c>
      <c r="DF134" s="55">
        <f t="shared" si="71"/>
        <v>12</v>
      </c>
      <c r="DG134" s="55">
        <f t="shared" si="72"/>
        <v>0</v>
      </c>
      <c r="DH134" s="55">
        <f t="shared" si="73"/>
        <v>12</v>
      </c>
      <c r="DI134" s="55">
        <f t="shared" si="74"/>
        <v>147.17241379310346</v>
      </c>
    </row>
    <row r="135" spans="1:113">
      <c r="A135" s="7" t="s">
        <v>469</v>
      </c>
      <c r="B135" s="3" t="s">
        <v>80</v>
      </c>
      <c r="C135" s="3" t="s">
        <v>470</v>
      </c>
      <c r="D135" s="4">
        <v>7113</v>
      </c>
      <c r="E135" s="5">
        <v>0</v>
      </c>
      <c r="F135" s="5">
        <v>0</v>
      </c>
      <c r="G135" s="5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83540</v>
      </c>
      <c r="M135" s="27">
        <v>19460</v>
      </c>
      <c r="N135" s="27">
        <v>0</v>
      </c>
      <c r="O135" s="27">
        <v>0</v>
      </c>
      <c r="P135" s="27">
        <v>203980</v>
      </c>
      <c r="Q135" s="27">
        <v>0</v>
      </c>
      <c r="R135" s="27">
        <v>207780</v>
      </c>
      <c r="S135" s="27">
        <v>0</v>
      </c>
      <c r="T135" s="24">
        <v>0</v>
      </c>
      <c r="U135" s="27">
        <v>0</v>
      </c>
      <c r="V135" s="4">
        <v>990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5">
        <v>0</v>
      </c>
      <c r="AC135" s="5">
        <v>0</v>
      </c>
      <c r="AD135" s="5">
        <v>0</v>
      </c>
      <c r="AE135" s="27">
        <v>0</v>
      </c>
      <c r="AF135" s="5">
        <v>0</v>
      </c>
      <c r="AG135" s="5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30310</v>
      </c>
      <c r="AM135" s="5">
        <v>0</v>
      </c>
      <c r="AN135" s="5">
        <v>0</v>
      </c>
      <c r="AO135" s="5">
        <v>0</v>
      </c>
      <c r="AP135" s="27">
        <v>0</v>
      </c>
      <c r="AQ135" s="5">
        <v>0</v>
      </c>
      <c r="AR135" s="5">
        <v>0</v>
      </c>
      <c r="AS135" s="5">
        <v>0</v>
      </c>
      <c r="AT135" s="27">
        <v>265490</v>
      </c>
      <c r="AU135" s="27">
        <v>0</v>
      </c>
      <c r="AV135" s="27">
        <v>1130610</v>
      </c>
      <c r="AW135" s="27">
        <v>30270</v>
      </c>
      <c r="AX135" s="32">
        <v>0</v>
      </c>
      <c r="AY135" s="32">
        <v>0</v>
      </c>
      <c r="AZ135" s="32">
        <v>0</v>
      </c>
      <c r="BA135" s="32">
        <v>0</v>
      </c>
      <c r="BB135" s="27">
        <v>200</v>
      </c>
      <c r="BC135" s="27">
        <v>6380</v>
      </c>
      <c r="BD135" s="27">
        <v>4835</v>
      </c>
      <c r="BE135" s="27">
        <v>0</v>
      </c>
      <c r="BF135" s="24">
        <v>2180</v>
      </c>
      <c r="BG135" s="24">
        <v>0</v>
      </c>
      <c r="BH135" s="24">
        <v>0</v>
      </c>
      <c r="BI135" s="24">
        <v>425</v>
      </c>
      <c r="BJ135" s="24">
        <v>0</v>
      </c>
      <c r="BK135" s="27">
        <v>2462</v>
      </c>
      <c r="BL135" s="27">
        <v>0</v>
      </c>
      <c r="BM135" s="27">
        <v>13420</v>
      </c>
      <c r="BN135" s="27">
        <v>19130</v>
      </c>
      <c r="BO135" s="27">
        <v>78800</v>
      </c>
      <c r="BP135" s="47">
        <v>0</v>
      </c>
      <c r="BQ135" s="27">
        <v>0</v>
      </c>
      <c r="BR135" s="27">
        <v>0</v>
      </c>
      <c r="BS135" s="27">
        <v>177630</v>
      </c>
      <c r="BT135" s="36">
        <v>0</v>
      </c>
      <c r="BU135" s="39">
        <v>845090</v>
      </c>
      <c r="BV135" s="39">
        <v>845090</v>
      </c>
      <c r="BW135" s="43">
        <v>0</v>
      </c>
      <c r="BX135" s="36">
        <v>0</v>
      </c>
      <c r="BY135" s="43">
        <v>74720</v>
      </c>
      <c r="BZ135" s="5">
        <v>0</v>
      </c>
      <c r="CA135" s="5">
        <v>0</v>
      </c>
      <c r="CB135" s="6">
        <v>60100</v>
      </c>
      <c r="CC135" s="27">
        <v>60100</v>
      </c>
      <c r="CD135" s="36">
        <v>0</v>
      </c>
      <c r="CE135" s="36">
        <v>0</v>
      </c>
      <c r="CF135" s="36">
        <v>0</v>
      </c>
      <c r="CG135" s="43">
        <v>0</v>
      </c>
      <c r="CH135" s="47">
        <v>0</v>
      </c>
      <c r="CI135" s="55">
        <f t="shared" si="50"/>
        <v>2334397</v>
      </c>
      <c r="CJ135" s="55">
        <f t="shared" si="51"/>
        <v>845090</v>
      </c>
      <c r="CK135" s="55">
        <f t="shared" si="52"/>
        <v>0</v>
      </c>
      <c r="CL135" s="55">
        <f t="shared" si="53"/>
        <v>2605</v>
      </c>
      <c r="CM135" s="55">
        <f t="shared" si="54"/>
        <v>3182092</v>
      </c>
      <c r="CN135" s="59">
        <f t="shared" si="55"/>
        <v>73.360449666445845</v>
      </c>
      <c r="CO135" s="59">
        <v>73.360449666445845</v>
      </c>
      <c r="CP135" s="59">
        <v>73.360449666445845</v>
      </c>
      <c r="CQ135" s="55">
        <f t="shared" si="56"/>
        <v>447.36285674117812</v>
      </c>
      <c r="CR135" s="55">
        <f t="shared" si="57"/>
        <v>3256812</v>
      </c>
      <c r="CS135" s="55">
        <f t="shared" si="58"/>
        <v>457.86756642766767</v>
      </c>
      <c r="CT135" s="55">
        <f t="shared" si="59"/>
        <v>3256812</v>
      </c>
      <c r="CU135" s="55">
        <f t="shared" si="60"/>
        <v>457.86756642766767</v>
      </c>
      <c r="CV135" s="55">
        <f t="shared" si="61"/>
        <v>49.069309714607058</v>
      </c>
      <c r="CW135" s="55">
        <f t="shared" si="62"/>
        <v>2.7358357936173205</v>
      </c>
      <c r="CX135" s="55">
        <f t="shared" si="63"/>
        <v>29.211303247574865</v>
      </c>
      <c r="CY135" s="55">
        <f t="shared" si="64"/>
        <v>0</v>
      </c>
      <c r="CZ135" s="55">
        <f t="shared" si="65"/>
        <v>11.078307324616899</v>
      </c>
      <c r="DA135" s="55">
        <f t="shared" si="66"/>
        <v>158.94981020666384</v>
      </c>
      <c r="DB135" s="55">
        <f t="shared" si="67"/>
        <v>24.972585407001265</v>
      </c>
      <c r="DC135" s="55">
        <f t="shared" si="68"/>
        <v>183.92239561366512</v>
      </c>
      <c r="DD135" s="55">
        <f t="shared" si="69"/>
        <v>118.80922255026009</v>
      </c>
      <c r="DE135" s="55">
        <f t="shared" si="70"/>
        <v>5.5011949950794321</v>
      </c>
      <c r="DF135" s="55">
        <f t="shared" si="71"/>
        <v>8.4493181498664409</v>
      </c>
      <c r="DG135" s="55">
        <f t="shared" si="72"/>
        <v>0</v>
      </c>
      <c r="DH135" s="55">
        <f t="shared" si="73"/>
        <v>8.4493181498664409</v>
      </c>
      <c r="DI135" s="55">
        <f t="shared" si="74"/>
        <v>118.80922255026009</v>
      </c>
    </row>
    <row r="136" spans="1:113">
      <c r="A136" s="7" t="s">
        <v>477</v>
      </c>
      <c r="B136" s="3" t="s">
        <v>80</v>
      </c>
      <c r="C136" s="3" t="s">
        <v>478</v>
      </c>
      <c r="D136" s="4">
        <v>3541</v>
      </c>
      <c r="E136" s="5">
        <v>0</v>
      </c>
      <c r="F136" s="5">
        <v>0</v>
      </c>
      <c r="G136" s="5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278430</v>
      </c>
      <c r="M136" s="27">
        <v>9800</v>
      </c>
      <c r="N136" s="27">
        <v>0</v>
      </c>
      <c r="O136" s="27">
        <v>0</v>
      </c>
      <c r="P136" s="27">
        <v>99430</v>
      </c>
      <c r="Q136" s="27">
        <v>0</v>
      </c>
      <c r="R136" s="27">
        <v>107470</v>
      </c>
      <c r="S136" s="27">
        <v>0</v>
      </c>
      <c r="T136" s="24">
        <v>0</v>
      </c>
      <c r="U136" s="27">
        <v>0</v>
      </c>
      <c r="V136" s="5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5">
        <v>0</v>
      </c>
      <c r="AC136" s="5">
        <v>0</v>
      </c>
      <c r="AD136" s="5">
        <v>0</v>
      </c>
      <c r="AE136" s="27">
        <v>0</v>
      </c>
      <c r="AF136" s="5">
        <v>0</v>
      </c>
      <c r="AG136" s="5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5">
        <v>0</v>
      </c>
      <c r="AN136" s="5">
        <v>0</v>
      </c>
      <c r="AO136" s="5">
        <v>0</v>
      </c>
      <c r="AP136" s="27">
        <v>0</v>
      </c>
      <c r="AQ136" s="5">
        <v>0</v>
      </c>
      <c r="AR136" s="5">
        <v>0</v>
      </c>
      <c r="AS136" s="5">
        <v>0</v>
      </c>
      <c r="AT136" s="27">
        <v>98440</v>
      </c>
      <c r="AU136" s="27">
        <v>0</v>
      </c>
      <c r="AV136" s="27">
        <v>395630</v>
      </c>
      <c r="AW136" s="27">
        <v>15500</v>
      </c>
      <c r="AX136" s="32">
        <v>0</v>
      </c>
      <c r="AY136" s="32">
        <v>0</v>
      </c>
      <c r="AZ136" s="32">
        <v>0</v>
      </c>
      <c r="BA136" s="32">
        <v>0</v>
      </c>
      <c r="BB136" s="27">
        <v>190</v>
      </c>
      <c r="BC136" s="27">
        <v>3850</v>
      </c>
      <c r="BD136" s="27">
        <v>1990</v>
      </c>
      <c r="BE136" s="27">
        <v>0</v>
      </c>
      <c r="BF136" s="24">
        <v>0</v>
      </c>
      <c r="BG136" s="24">
        <v>0</v>
      </c>
      <c r="BH136" s="24">
        <v>0</v>
      </c>
      <c r="BI136" s="24">
        <v>285</v>
      </c>
      <c r="BJ136" s="24">
        <v>0</v>
      </c>
      <c r="BK136" s="27">
        <v>180</v>
      </c>
      <c r="BL136" s="27">
        <v>0</v>
      </c>
      <c r="BM136" s="27">
        <v>8280</v>
      </c>
      <c r="BN136" s="27">
        <v>1590</v>
      </c>
      <c r="BO136" s="27">
        <v>52060</v>
      </c>
      <c r="BP136" s="47">
        <v>0</v>
      </c>
      <c r="BQ136" s="27">
        <v>0</v>
      </c>
      <c r="BR136" s="27">
        <v>19670</v>
      </c>
      <c r="BS136" s="27">
        <v>99990</v>
      </c>
      <c r="BT136" s="36">
        <v>0</v>
      </c>
      <c r="BU136" s="39">
        <v>367110</v>
      </c>
      <c r="BV136" s="39">
        <v>367110</v>
      </c>
      <c r="BW136" s="43">
        <v>0</v>
      </c>
      <c r="BX136" s="36">
        <v>0</v>
      </c>
      <c r="BY136" s="43">
        <v>0</v>
      </c>
      <c r="BZ136" s="5">
        <v>0</v>
      </c>
      <c r="CA136" s="5">
        <v>0</v>
      </c>
      <c r="CB136" s="6">
        <v>100300</v>
      </c>
      <c r="CC136" s="27">
        <v>100300</v>
      </c>
      <c r="CD136" s="36">
        <v>0</v>
      </c>
      <c r="CE136" s="36">
        <v>0</v>
      </c>
      <c r="CF136" s="36">
        <v>0</v>
      </c>
      <c r="CG136" s="43">
        <v>0</v>
      </c>
      <c r="CH136" s="47">
        <v>0</v>
      </c>
      <c r="CI136" s="55">
        <f t="shared" si="50"/>
        <v>1292800</v>
      </c>
      <c r="CJ136" s="55">
        <f t="shared" si="51"/>
        <v>367110</v>
      </c>
      <c r="CK136" s="55">
        <f t="shared" si="52"/>
        <v>0</v>
      </c>
      <c r="CL136" s="55">
        <f t="shared" si="53"/>
        <v>285</v>
      </c>
      <c r="CM136" s="55">
        <f t="shared" si="54"/>
        <v>1660195</v>
      </c>
      <c r="CN136" s="59">
        <f t="shared" si="55"/>
        <v>77.870370649230964</v>
      </c>
      <c r="CO136" s="59">
        <v>77.870370649230964</v>
      </c>
      <c r="CP136" s="59">
        <v>77.870370649230964</v>
      </c>
      <c r="CQ136" s="55">
        <f t="shared" si="56"/>
        <v>468.84919514261509</v>
      </c>
      <c r="CR136" s="55">
        <f t="shared" si="57"/>
        <v>1660195</v>
      </c>
      <c r="CS136" s="55">
        <f t="shared" si="58"/>
        <v>468.84919514261509</v>
      </c>
      <c r="CT136" s="55">
        <f t="shared" si="59"/>
        <v>1660195</v>
      </c>
      <c r="CU136" s="55">
        <f t="shared" si="60"/>
        <v>468.84919514261509</v>
      </c>
      <c r="CV136" s="55">
        <f t="shared" si="61"/>
        <v>106.43038689635696</v>
      </c>
      <c r="CW136" s="55">
        <f t="shared" si="62"/>
        <v>2.767579779723242</v>
      </c>
      <c r="CX136" s="55">
        <f t="shared" si="63"/>
        <v>30.350183563964983</v>
      </c>
      <c r="CY136" s="55">
        <f t="shared" si="64"/>
        <v>5.5549279864445076</v>
      </c>
      <c r="CZ136" s="55">
        <f t="shared" si="65"/>
        <v>14.702061564529794</v>
      </c>
      <c r="DA136" s="55">
        <f t="shared" si="66"/>
        <v>111.72832533182716</v>
      </c>
      <c r="DB136" s="55">
        <f t="shared" si="67"/>
        <v>28.23778593617622</v>
      </c>
      <c r="DC136" s="55">
        <f t="shared" si="68"/>
        <v>139.96611126800337</v>
      </c>
      <c r="DD136" s="55">
        <f t="shared" si="69"/>
        <v>103.67410336063259</v>
      </c>
      <c r="DE136" s="55">
        <f t="shared" si="70"/>
        <v>3.9282688506071732</v>
      </c>
      <c r="DF136" s="55">
        <f t="shared" si="71"/>
        <v>28.325331827167467</v>
      </c>
      <c r="DG136" s="55">
        <f t="shared" si="72"/>
        <v>0</v>
      </c>
      <c r="DH136" s="55">
        <f t="shared" si="73"/>
        <v>28.325331827167467</v>
      </c>
      <c r="DI136" s="55">
        <f t="shared" si="74"/>
        <v>103.67410336063259</v>
      </c>
    </row>
    <row r="137" spans="1:113">
      <c r="A137" s="7" t="s">
        <v>479</v>
      </c>
      <c r="B137" s="3" t="s">
        <v>80</v>
      </c>
      <c r="C137" s="3" t="s">
        <v>480</v>
      </c>
      <c r="D137" s="4">
        <v>3596</v>
      </c>
      <c r="E137" s="5">
        <v>0</v>
      </c>
      <c r="F137" s="5">
        <v>0</v>
      </c>
      <c r="G137" s="5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46210</v>
      </c>
      <c r="M137" s="27">
        <v>3120</v>
      </c>
      <c r="N137" s="27">
        <v>0</v>
      </c>
      <c r="O137" s="27">
        <v>0</v>
      </c>
      <c r="P137" s="27">
        <v>135620</v>
      </c>
      <c r="Q137" s="27">
        <v>0</v>
      </c>
      <c r="R137" s="27">
        <v>109810</v>
      </c>
      <c r="S137" s="27">
        <v>0</v>
      </c>
      <c r="T137" s="24">
        <v>0</v>
      </c>
      <c r="U137" s="27">
        <v>0</v>
      </c>
      <c r="V137" s="5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40</v>
      </c>
      <c r="AB137" s="5">
        <v>0</v>
      </c>
      <c r="AC137" s="5">
        <v>0</v>
      </c>
      <c r="AD137" s="5">
        <v>0</v>
      </c>
      <c r="AE137" s="27">
        <v>0</v>
      </c>
      <c r="AF137" s="5">
        <v>0</v>
      </c>
      <c r="AG137" s="5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5">
        <v>0</v>
      </c>
      <c r="AN137" s="5">
        <v>0</v>
      </c>
      <c r="AO137" s="5">
        <v>0</v>
      </c>
      <c r="AP137" s="27">
        <v>0</v>
      </c>
      <c r="AQ137" s="5">
        <v>0</v>
      </c>
      <c r="AR137" s="5">
        <v>0</v>
      </c>
      <c r="AS137" s="5">
        <v>0</v>
      </c>
      <c r="AT137" s="27">
        <v>128560</v>
      </c>
      <c r="AU137" s="27">
        <v>0</v>
      </c>
      <c r="AV137" s="27">
        <v>476530</v>
      </c>
      <c r="AW137" s="27">
        <v>7250</v>
      </c>
      <c r="AX137" s="32">
        <v>0</v>
      </c>
      <c r="AY137" s="32">
        <v>0</v>
      </c>
      <c r="AZ137" s="32">
        <v>0</v>
      </c>
      <c r="BA137" s="32">
        <v>0</v>
      </c>
      <c r="BB137" s="27">
        <v>170</v>
      </c>
      <c r="BC137" s="27">
        <v>880</v>
      </c>
      <c r="BD137" s="27">
        <v>2440</v>
      </c>
      <c r="BE137" s="27">
        <v>0</v>
      </c>
      <c r="BF137" s="24">
        <v>0</v>
      </c>
      <c r="BG137" s="24">
        <v>820</v>
      </c>
      <c r="BH137" s="24">
        <v>0</v>
      </c>
      <c r="BI137" s="24">
        <v>325</v>
      </c>
      <c r="BJ137" s="24">
        <v>0</v>
      </c>
      <c r="BK137" s="27">
        <v>3670</v>
      </c>
      <c r="BL137" s="27">
        <v>0</v>
      </c>
      <c r="BM137" s="27">
        <v>4220</v>
      </c>
      <c r="BN137" s="27">
        <v>2800</v>
      </c>
      <c r="BO137" s="27">
        <v>31430</v>
      </c>
      <c r="BP137" s="47">
        <v>0</v>
      </c>
      <c r="BQ137" s="27">
        <v>0</v>
      </c>
      <c r="BR137" s="27">
        <v>18470</v>
      </c>
      <c r="BS137" s="27">
        <v>115490</v>
      </c>
      <c r="BT137" s="36">
        <v>0</v>
      </c>
      <c r="BU137" s="39">
        <v>259600</v>
      </c>
      <c r="BV137" s="39">
        <v>259600</v>
      </c>
      <c r="BW137" s="43">
        <v>0</v>
      </c>
      <c r="BX137" s="36">
        <v>0</v>
      </c>
      <c r="BY137" s="43">
        <v>57010</v>
      </c>
      <c r="BZ137" s="5">
        <v>0</v>
      </c>
      <c r="CA137" s="5">
        <v>0</v>
      </c>
      <c r="CB137" s="6">
        <v>50340</v>
      </c>
      <c r="CC137" s="27">
        <v>50340</v>
      </c>
      <c r="CD137" s="36">
        <v>0</v>
      </c>
      <c r="CE137" s="36">
        <v>0</v>
      </c>
      <c r="CF137" s="36">
        <v>0</v>
      </c>
      <c r="CG137" s="43">
        <v>0</v>
      </c>
      <c r="CH137" s="47">
        <v>0</v>
      </c>
      <c r="CI137" s="55">
        <f t="shared" si="50"/>
        <v>1137050</v>
      </c>
      <c r="CJ137" s="55">
        <f t="shared" si="51"/>
        <v>259600</v>
      </c>
      <c r="CK137" s="55">
        <f t="shared" si="52"/>
        <v>0</v>
      </c>
      <c r="CL137" s="55">
        <f t="shared" si="53"/>
        <v>1145</v>
      </c>
      <c r="CM137" s="55">
        <f t="shared" si="54"/>
        <v>1397795</v>
      </c>
      <c r="CN137" s="59">
        <f t="shared" si="55"/>
        <v>81.34597705672148</v>
      </c>
      <c r="CO137" s="59">
        <v>81.34597705672148</v>
      </c>
      <c r="CP137" s="59">
        <v>81.34597705672148</v>
      </c>
      <c r="CQ137" s="55">
        <f t="shared" si="56"/>
        <v>388.70828698553947</v>
      </c>
      <c r="CR137" s="55">
        <f t="shared" si="57"/>
        <v>1454805</v>
      </c>
      <c r="CS137" s="55">
        <f t="shared" si="58"/>
        <v>404.56201334816461</v>
      </c>
      <c r="CT137" s="55">
        <f t="shared" si="59"/>
        <v>1454805</v>
      </c>
      <c r="CU137" s="55">
        <f t="shared" si="60"/>
        <v>404.56201334816461</v>
      </c>
      <c r="CV137" s="55">
        <f t="shared" si="61"/>
        <v>48.601223581757509</v>
      </c>
      <c r="CW137" s="55">
        <f t="shared" si="62"/>
        <v>0.8676307007786429</v>
      </c>
      <c r="CX137" s="55">
        <f t="shared" si="63"/>
        <v>30.536707452725249</v>
      </c>
      <c r="CY137" s="55">
        <f t="shared" si="64"/>
        <v>5.1362625139043381</v>
      </c>
      <c r="CZ137" s="55">
        <f t="shared" si="65"/>
        <v>8.740266963292548</v>
      </c>
      <c r="DA137" s="55">
        <f t="shared" si="66"/>
        <v>132.5166852057842</v>
      </c>
      <c r="DB137" s="55">
        <f t="shared" si="67"/>
        <v>32.116240266963295</v>
      </c>
      <c r="DC137" s="55">
        <f t="shared" si="68"/>
        <v>164.6329254727475</v>
      </c>
      <c r="DD137" s="55">
        <f t="shared" si="69"/>
        <v>72.191323692992214</v>
      </c>
      <c r="DE137" s="55">
        <f t="shared" si="70"/>
        <v>2.2552836484983314</v>
      </c>
      <c r="DF137" s="55">
        <f t="shared" si="71"/>
        <v>13.998887652947719</v>
      </c>
      <c r="DG137" s="55">
        <f t="shared" si="72"/>
        <v>0</v>
      </c>
      <c r="DH137" s="55">
        <f t="shared" si="73"/>
        <v>13.998887652947719</v>
      </c>
      <c r="DI137" s="55">
        <f t="shared" si="74"/>
        <v>72.191323692992214</v>
      </c>
    </row>
    <row r="138" spans="1:113">
      <c r="A138" s="7" t="s">
        <v>311</v>
      </c>
      <c r="B138" s="3" t="s">
        <v>80</v>
      </c>
      <c r="C138" s="3" t="s">
        <v>312</v>
      </c>
      <c r="D138" s="4">
        <v>8191</v>
      </c>
      <c r="E138" s="5">
        <v>0</v>
      </c>
      <c r="F138" s="5">
        <v>0</v>
      </c>
      <c r="G138" s="5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137130</v>
      </c>
      <c r="M138" s="27">
        <v>17150</v>
      </c>
      <c r="N138" s="27">
        <v>0</v>
      </c>
      <c r="O138" s="27">
        <v>0</v>
      </c>
      <c r="P138" s="27">
        <v>164320</v>
      </c>
      <c r="Q138" s="27">
        <v>0</v>
      </c>
      <c r="R138" s="27">
        <v>213280</v>
      </c>
      <c r="S138" s="27">
        <v>0</v>
      </c>
      <c r="T138" s="24">
        <v>0</v>
      </c>
      <c r="U138" s="27">
        <v>0</v>
      </c>
      <c r="V138" s="5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200</v>
      </c>
      <c r="AB138" s="5">
        <v>0</v>
      </c>
      <c r="AC138" s="5">
        <v>0</v>
      </c>
      <c r="AD138" s="5">
        <v>0</v>
      </c>
      <c r="AE138" s="27">
        <v>0</v>
      </c>
      <c r="AF138" s="5">
        <v>0</v>
      </c>
      <c r="AG138" s="5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5">
        <v>0</v>
      </c>
      <c r="AN138" s="5">
        <v>0</v>
      </c>
      <c r="AO138" s="5">
        <v>0</v>
      </c>
      <c r="AP138" s="27">
        <v>0</v>
      </c>
      <c r="AQ138" s="5">
        <v>0</v>
      </c>
      <c r="AR138" s="5">
        <v>0</v>
      </c>
      <c r="AS138" s="5">
        <v>0</v>
      </c>
      <c r="AT138" s="27">
        <v>251500</v>
      </c>
      <c r="AU138" s="27">
        <v>0</v>
      </c>
      <c r="AV138" s="27">
        <v>1061670</v>
      </c>
      <c r="AW138" s="27">
        <v>33910</v>
      </c>
      <c r="AX138" s="32">
        <v>0</v>
      </c>
      <c r="AY138" s="32">
        <v>0</v>
      </c>
      <c r="AZ138" s="32">
        <v>0</v>
      </c>
      <c r="BA138" s="32">
        <v>0</v>
      </c>
      <c r="BB138" s="27">
        <v>490</v>
      </c>
      <c r="BC138" s="27">
        <v>7010</v>
      </c>
      <c r="BD138" s="27">
        <v>2530</v>
      </c>
      <c r="BE138" s="27">
        <v>0</v>
      </c>
      <c r="BF138" s="24">
        <v>720</v>
      </c>
      <c r="BG138" s="24">
        <v>0</v>
      </c>
      <c r="BH138" s="24">
        <v>0</v>
      </c>
      <c r="BI138" s="24">
        <v>585</v>
      </c>
      <c r="BJ138" s="24">
        <v>0</v>
      </c>
      <c r="BK138" s="27">
        <v>380</v>
      </c>
      <c r="BL138" s="27">
        <v>0</v>
      </c>
      <c r="BM138" s="27">
        <v>9490</v>
      </c>
      <c r="BN138" s="27">
        <v>11140</v>
      </c>
      <c r="BO138" s="27">
        <v>75290</v>
      </c>
      <c r="BP138" s="47">
        <v>0</v>
      </c>
      <c r="BQ138" s="27">
        <v>0</v>
      </c>
      <c r="BR138" s="27">
        <v>39040</v>
      </c>
      <c r="BS138" s="27">
        <v>115060</v>
      </c>
      <c r="BT138" s="36">
        <v>0</v>
      </c>
      <c r="BU138" s="39">
        <v>602230</v>
      </c>
      <c r="BV138" s="39">
        <v>602230</v>
      </c>
      <c r="BW138" s="43">
        <v>0</v>
      </c>
      <c r="BX138" s="36">
        <v>0</v>
      </c>
      <c r="BY138" s="43">
        <v>83780</v>
      </c>
      <c r="BZ138" s="5">
        <v>0</v>
      </c>
      <c r="CA138" s="5">
        <v>0</v>
      </c>
      <c r="CB138" s="6">
        <v>113670</v>
      </c>
      <c r="CC138" s="27">
        <v>113670</v>
      </c>
      <c r="CD138" s="36">
        <v>0</v>
      </c>
      <c r="CE138" s="36">
        <v>0</v>
      </c>
      <c r="CF138" s="36">
        <v>0</v>
      </c>
      <c r="CG138" s="43">
        <v>0</v>
      </c>
      <c r="CH138" s="47">
        <v>0</v>
      </c>
      <c r="CI138" s="55">
        <f t="shared" si="50"/>
        <v>2253260</v>
      </c>
      <c r="CJ138" s="55">
        <f t="shared" si="51"/>
        <v>602230</v>
      </c>
      <c r="CK138" s="55">
        <f t="shared" si="52"/>
        <v>0</v>
      </c>
      <c r="CL138" s="55">
        <f t="shared" si="53"/>
        <v>1305</v>
      </c>
      <c r="CM138" s="55">
        <f t="shared" si="54"/>
        <v>2856795</v>
      </c>
      <c r="CN138" s="59">
        <f t="shared" si="55"/>
        <v>78.873702873324831</v>
      </c>
      <c r="CO138" s="59">
        <v>78.873702873324831</v>
      </c>
      <c r="CP138" s="59">
        <v>78.873702873324831</v>
      </c>
      <c r="CQ138" s="55">
        <f t="shared" si="56"/>
        <v>348.77243315834454</v>
      </c>
      <c r="CR138" s="55">
        <f t="shared" si="57"/>
        <v>2940575</v>
      </c>
      <c r="CS138" s="55">
        <f t="shared" si="58"/>
        <v>359.00073251129288</v>
      </c>
      <c r="CT138" s="55">
        <f t="shared" si="59"/>
        <v>2940575</v>
      </c>
      <c r="CU138" s="55">
        <f t="shared" si="60"/>
        <v>359.00073251129288</v>
      </c>
      <c r="CV138" s="55">
        <f t="shared" si="61"/>
        <v>47.445977292149919</v>
      </c>
      <c r="CW138" s="55">
        <f t="shared" si="62"/>
        <v>2.0937614454889513</v>
      </c>
      <c r="CX138" s="55">
        <f t="shared" si="63"/>
        <v>26.038334757660849</v>
      </c>
      <c r="CY138" s="55">
        <f t="shared" si="64"/>
        <v>4.7662068123550236</v>
      </c>
      <c r="CZ138" s="55">
        <f t="shared" si="65"/>
        <v>9.1917958735197161</v>
      </c>
      <c r="DA138" s="55">
        <f t="shared" si="66"/>
        <v>129.61421071908191</v>
      </c>
      <c r="DB138" s="55">
        <f t="shared" si="67"/>
        <v>14.047124893175436</v>
      </c>
      <c r="DC138" s="55">
        <f t="shared" si="68"/>
        <v>143.66133561225735</v>
      </c>
      <c r="DD138" s="55">
        <f t="shared" si="69"/>
        <v>73.523379318764498</v>
      </c>
      <c r="DE138" s="55">
        <f t="shared" si="70"/>
        <v>3.4586741545598829</v>
      </c>
      <c r="DF138" s="55">
        <f t="shared" si="71"/>
        <v>13.877426443657672</v>
      </c>
      <c r="DG138" s="55">
        <f t="shared" si="72"/>
        <v>0</v>
      </c>
      <c r="DH138" s="55">
        <f t="shared" si="73"/>
        <v>13.877426443657672</v>
      </c>
      <c r="DI138" s="55">
        <f t="shared" si="74"/>
        <v>73.523379318764498</v>
      </c>
    </row>
    <row r="139" spans="1:113">
      <c r="A139" s="7" t="s">
        <v>483</v>
      </c>
      <c r="B139" s="3" t="s">
        <v>80</v>
      </c>
      <c r="C139" s="3" t="s">
        <v>484</v>
      </c>
      <c r="D139" s="4">
        <v>765</v>
      </c>
      <c r="E139" s="5">
        <v>0</v>
      </c>
      <c r="F139" s="5">
        <v>0</v>
      </c>
      <c r="G139" s="5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1250</v>
      </c>
      <c r="N139" s="27">
        <v>0</v>
      </c>
      <c r="O139" s="27">
        <v>0</v>
      </c>
      <c r="P139" s="27">
        <v>20320</v>
      </c>
      <c r="Q139" s="27">
        <v>0</v>
      </c>
      <c r="R139" s="27">
        <v>30750</v>
      </c>
      <c r="S139" s="27">
        <v>0</v>
      </c>
      <c r="T139" s="24">
        <v>0</v>
      </c>
      <c r="U139" s="27">
        <v>0</v>
      </c>
      <c r="V139" s="5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5">
        <v>0</v>
      </c>
      <c r="AC139" s="5">
        <v>0</v>
      </c>
      <c r="AD139" s="5">
        <v>0</v>
      </c>
      <c r="AE139" s="27">
        <v>0</v>
      </c>
      <c r="AF139" s="5">
        <v>0</v>
      </c>
      <c r="AG139" s="5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5">
        <v>0</v>
      </c>
      <c r="AN139" s="5">
        <v>0</v>
      </c>
      <c r="AO139" s="5">
        <v>0</v>
      </c>
      <c r="AP139" s="27">
        <v>0</v>
      </c>
      <c r="AQ139" s="5">
        <v>0</v>
      </c>
      <c r="AR139" s="5">
        <v>0</v>
      </c>
      <c r="AS139" s="5">
        <v>0</v>
      </c>
      <c r="AT139" s="27">
        <v>33441</v>
      </c>
      <c r="AU139" s="27">
        <v>0</v>
      </c>
      <c r="AV139" s="27">
        <v>85050</v>
      </c>
      <c r="AW139" s="27">
        <v>1520</v>
      </c>
      <c r="AX139" s="32">
        <v>0</v>
      </c>
      <c r="AY139" s="32">
        <v>0</v>
      </c>
      <c r="AZ139" s="32">
        <v>0</v>
      </c>
      <c r="BA139" s="32">
        <v>0</v>
      </c>
      <c r="BB139" s="27">
        <v>0</v>
      </c>
      <c r="BC139" s="27">
        <v>0</v>
      </c>
      <c r="BD139" s="27">
        <v>200</v>
      </c>
      <c r="BE139" s="27">
        <v>0</v>
      </c>
      <c r="BF139" s="24">
        <v>0</v>
      </c>
      <c r="BG139" s="24">
        <v>0</v>
      </c>
      <c r="BH139" s="24">
        <v>0</v>
      </c>
      <c r="BI139" s="24">
        <v>68</v>
      </c>
      <c r="BJ139" s="24">
        <v>0</v>
      </c>
      <c r="BK139" s="27">
        <v>40</v>
      </c>
      <c r="BL139" s="27">
        <v>0</v>
      </c>
      <c r="BM139" s="27">
        <v>0</v>
      </c>
      <c r="BN139" s="27">
        <v>0</v>
      </c>
      <c r="BO139" s="27">
        <v>280</v>
      </c>
      <c r="BP139" s="47">
        <v>0</v>
      </c>
      <c r="BQ139" s="27">
        <v>0</v>
      </c>
      <c r="BR139" s="27">
        <v>70</v>
      </c>
      <c r="BS139" s="27">
        <v>0</v>
      </c>
      <c r="BT139" s="36">
        <v>0</v>
      </c>
      <c r="BU139" s="39">
        <v>68400</v>
      </c>
      <c r="BV139" s="39">
        <v>68400</v>
      </c>
      <c r="BW139" s="43">
        <v>0</v>
      </c>
      <c r="BX139" s="36">
        <v>0</v>
      </c>
      <c r="BY139" s="43">
        <v>0</v>
      </c>
      <c r="BZ139" s="5">
        <v>0</v>
      </c>
      <c r="CA139" s="5">
        <v>0</v>
      </c>
      <c r="CB139" s="6">
        <v>10300</v>
      </c>
      <c r="CC139" s="27">
        <v>10300</v>
      </c>
      <c r="CD139" s="36">
        <v>0</v>
      </c>
      <c r="CE139" s="36">
        <v>0</v>
      </c>
      <c r="CF139" s="36">
        <v>0</v>
      </c>
      <c r="CG139" s="43">
        <v>0</v>
      </c>
      <c r="CH139" s="47">
        <v>0</v>
      </c>
      <c r="CI139" s="55">
        <f t="shared" si="50"/>
        <v>183221</v>
      </c>
      <c r="CJ139" s="55">
        <f t="shared" si="51"/>
        <v>68400</v>
      </c>
      <c r="CK139" s="55">
        <f t="shared" si="52"/>
        <v>0</v>
      </c>
      <c r="CL139" s="55">
        <f t="shared" si="53"/>
        <v>68</v>
      </c>
      <c r="CM139" s="55">
        <f t="shared" si="54"/>
        <v>251689</v>
      </c>
      <c r="CN139" s="59">
        <f t="shared" si="55"/>
        <v>72.796586263205782</v>
      </c>
      <c r="CO139" s="59">
        <v>72.796586263205782</v>
      </c>
      <c r="CP139" s="59">
        <v>72.796586263205782</v>
      </c>
      <c r="CQ139" s="55">
        <f t="shared" si="56"/>
        <v>329.00522875816995</v>
      </c>
      <c r="CR139" s="55">
        <f t="shared" si="57"/>
        <v>251689</v>
      </c>
      <c r="CS139" s="55">
        <f t="shared" si="58"/>
        <v>329.00522875816995</v>
      </c>
      <c r="CT139" s="55">
        <f t="shared" si="59"/>
        <v>251689</v>
      </c>
      <c r="CU139" s="55">
        <f t="shared" si="60"/>
        <v>329.00522875816995</v>
      </c>
      <c r="CV139" s="55">
        <f t="shared" si="61"/>
        <v>43.713725490196076</v>
      </c>
      <c r="CW139" s="55">
        <f t="shared" si="62"/>
        <v>1.6339869281045751</v>
      </c>
      <c r="CX139" s="55">
        <f t="shared" si="63"/>
        <v>40.196078431372548</v>
      </c>
      <c r="CY139" s="55">
        <f t="shared" si="64"/>
        <v>9.1503267973856203E-2</v>
      </c>
      <c r="CZ139" s="55">
        <f t="shared" si="65"/>
        <v>0.36601307189542481</v>
      </c>
      <c r="DA139" s="55">
        <f t="shared" si="66"/>
        <v>111.17647058823529</v>
      </c>
      <c r="DB139" s="55">
        <f t="shared" si="67"/>
        <v>0</v>
      </c>
      <c r="DC139" s="55">
        <f t="shared" si="68"/>
        <v>111.17647058823529</v>
      </c>
      <c r="DD139" s="55">
        <f t="shared" si="69"/>
        <v>89.411764705882348</v>
      </c>
      <c r="DE139" s="55">
        <f t="shared" si="70"/>
        <v>0</v>
      </c>
      <c r="DF139" s="55">
        <f t="shared" si="71"/>
        <v>13.464052287581699</v>
      </c>
      <c r="DG139" s="55">
        <f t="shared" si="72"/>
        <v>0</v>
      </c>
      <c r="DH139" s="55">
        <f t="shared" si="73"/>
        <v>13.464052287581699</v>
      </c>
      <c r="DI139" s="55">
        <f t="shared" si="74"/>
        <v>89.411764705882348</v>
      </c>
    </row>
    <row r="140" spans="1:113">
      <c r="A140" s="7" t="s">
        <v>487</v>
      </c>
      <c r="B140" s="3" t="s">
        <v>80</v>
      </c>
      <c r="C140" s="3" t="s">
        <v>488</v>
      </c>
      <c r="D140" s="4">
        <v>10195</v>
      </c>
      <c r="E140" s="5">
        <v>0</v>
      </c>
      <c r="F140" s="5">
        <v>0</v>
      </c>
      <c r="G140" s="5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39780</v>
      </c>
      <c r="M140" s="27">
        <v>27020</v>
      </c>
      <c r="N140" s="27">
        <v>0</v>
      </c>
      <c r="O140" s="27">
        <v>0</v>
      </c>
      <c r="P140" s="27">
        <v>277090</v>
      </c>
      <c r="Q140" s="27">
        <v>0</v>
      </c>
      <c r="R140" s="27">
        <v>269270</v>
      </c>
      <c r="S140" s="27">
        <v>0</v>
      </c>
      <c r="T140" s="25">
        <v>40</v>
      </c>
      <c r="U140" s="27">
        <v>5340</v>
      </c>
      <c r="V140" s="5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337</v>
      </c>
      <c r="AB140" s="5">
        <v>0</v>
      </c>
      <c r="AC140" s="5">
        <v>0</v>
      </c>
      <c r="AD140" s="5">
        <v>0</v>
      </c>
      <c r="AE140" s="27">
        <v>0</v>
      </c>
      <c r="AF140" s="5">
        <v>0</v>
      </c>
      <c r="AG140" s="5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5">
        <v>0</v>
      </c>
      <c r="AN140" s="5">
        <v>0</v>
      </c>
      <c r="AO140" s="5">
        <v>0</v>
      </c>
      <c r="AP140" s="27">
        <v>0</v>
      </c>
      <c r="AQ140" s="5">
        <v>0</v>
      </c>
      <c r="AR140" s="5">
        <v>0</v>
      </c>
      <c r="AS140" s="5">
        <v>0</v>
      </c>
      <c r="AT140" s="27">
        <v>493020</v>
      </c>
      <c r="AU140" s="27">
        <v>0</v>
      </c>
      <c r="AV140" s="27">
        <v>1333550</v>
      </c>
      <c r="AW140" s="27">
        <v>39830</v>
      </c>
      <c r="AX140" s="33">
        <v>0</v>
      </c>
      <c r="AY140" s="33">
        <v>0</v>
      </c>
      <c r="AZ140" s="33">
        <v>0</v>
      </c>
      <c r="BA140" s="33">
        <v>180</v>
      </c>
      <c r="BB140" s="27">
        <v>610</v>
      </c>
      <c r="BC140" s="27">
        <v>15280</v>
      </c>
      <c r="BD140" s="27">
        <v>7360</v>
      </c>
      <c r="BE140" s="27">
        <v>0</v>
      </c>
      <c r="BF140" s="25">
        <v>2860</v>
      </c>
      <c r="BG140" s="25">
        <v>1520</v>
      </c>
      <c r="BH140" s="25">
        <v>0</v>
      </c>
      <c r="BI140" s="25">
        <v>1055</v>
      </c>
      <c r="BJ140" s="25">
        <v>0</v>
      </c>
      <c r="BK140" s="27">
        <v>520</v>
      </c>
      <c r="BL140" s="27">
        <v>0</v>
      </c>
      <c r="BM140" s="43">
        <v>13070</v>
      </c>
      <c r="BN140" s="27">
        <v>43960</v>
      </c>
      <c r="BO140" s="27">
        <v>88270</v>
      </c>
      <c r="BP140" s="47">
        <v>0</v>
      </c>
      <c r="BQ140" s="27">
        <v>0</v>
      </c>
      <c r="BR140" s="27">
        <v>31490</v>
      </c>
      <c r="BS140" s="27">
        <v>130880</v>
      </c>
      <c r="BT140" s="36">
        <v>0</v>
      </c>
      <c r="BU140" s="39">
        <v>996260</v>
      </c>
      <c r="BV140" s="39">
        <v>996260</v>
      </c>
      <c r="BW140" s="43">
        <v>0</v>
      </c>
      <c r="BX140" s="36">
        <v>0</v>
      </c>
      <c r="BY140" s="43">
        <v>191640</v>
      </c>
      <c r="BZ140" s="5">
        <v>0</v>
      </c>
      <c r="CA140" s="5">
        <v>0</v>
      </c>
      <c r="CB140" s="6">
        <v>139930</v>
      </c>
      <c r="CC140" s="27">
        <v>139930</v>
      </c>
      <c r="CD140" s="36">
        <v>0</v>
      </c>
      <c r="CE140" s="36">
        <v>0</v>
      </c>
      <c r="CF140" s="36">
        <v>0</v>
      </c>
      <c r="CG140" s="43">
        <v>0</v>
      </c>
      <c r="CH140" s="47">
        <v>0</v>
      </c>
      <c r="CI140" s="55">
        <f t="shared" si="50"/>
        <v>2956607</v>
      </c>
      <c r="CJ140" s="55">
        <f t="shared" si="51"/>
        <v>996260</v>
      </c>
      <c r="CK140" s="55">
        <f t="shared" si="52"/>
        <v>0</v>
      </c>
      <c r="CL140" s="55">
        <f t="shared" si="53"/>
        <v>5655</v>
      </c>
      <c r="CM140" s="55">
        <f t="shared" si="54"/>
        <v>3958522</v>
      </c>
      <c r="CN140" s="59">
        <f t="shared" si="55"/>
        <v>74.689669528172388</v>
      </c>
      <c r="CO140" s="59">
        <v>74.689669528172388</v>
      </c>
      <c r="CP140" s="59">
        <v>74.689669528172388</v>
      </c>
      <c r="CQ140" s="55">
        <f t="shared" si="56"/>
        <v>388.28072584600295</v>
      </c>
      <c r="CR140" s="55">
        <f t="shared" si="57"/>
        <v>4150162</v>
      </c>
      <c r="CS140" s="55">
        <f t="shared" si="58"/>
        <v>407.07817557626288</v>
      </c>
      <c r="CT140" s="55">
        <f t="shared" si="59"/>
        <v>4150162</v>
      </c>
      <c r="CU140" s="55">
        <f t="shared" si="60"/>
        <v>407.07817557626288</v>
      </c>
      <c r="CV140" s="55">
        <f t="shared" si="61"/>
        <v>52.260912211868565</v>
      </c>
      <c r="CW140" s="55">
        <f t="shared" si="62"/>
        <v>2.6503187837175086</v>
      </c>
      <c r="CX140" s="55">
        <f t="shared" si="63"/>
        <v>26.411966650318785</v>
      </c>
      <c r="CY140" s="55">
        <f t="shared" si="64"/>
        <v>3.0887690044139284</v>
      </c>
      <c r="CZ140" s="55">
        <f t="shared" si="65"/>
        <v>8.6581657675331041</v>
      </c>
      <c r="DA140" s="55">
        <f t="shared" si="66"/>
        <v>130.80431584109857</v>
      </c>
      <c r="DB140" s="55">
        <f t="shared" si="67"/>
        <v>12.837665522314861</v>
      </c>
      <c r="DC140" s="55">
        <f t="shared" si="68"/>
        <v>143.64198136341344</v>
      </c>
      <c r="DD140" s="55">
        <f t="shared" si="69"/>
        <v>97.720451201569404</v>
      </c>
      <c r="DE140" s="55">
        <f t="shared" si="70"/>
        <v>7.1855811672388423</v>
      </c>
      <c r="DF140" s="55">
        <f t="shared" si="71"/>
        <v>13.725355566454144</v>
      </c>
      <c r="DG140" s="55">
        <f t="shared" si="72"/>
        <v>0</v>
      </c>
      <c r="DH140" s="55">
        <f t="shared" si="73"/>
        <v>13.725355566454144</v>
      </c>
      <c r="DI140" s="55">
        <f t="shared" si="74"/>
        <v>97.720451201569404</v>
      </c>
    </row>
    <row r="141" spans="1:113">
      <c r="A141" s="7" t="s">
        <v>489</v>
      </c>
      <c r="B141" s="3" t="s">
        <v>80</v>
      </c>
      <c r="C141" s="3" t="s">
        <v>490</v>
      </c>
      <c r="D141" s="4">
        <v>915</v>
      </c>
      <c r="E141" s="5">
        <v>0</v>
      </c>
      <c r="F141" s="5">
        <v>0</v>
      </c>
      <c r="G141" s="5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2310</v>
      </c>
      <c r="O141" s="27">
        <v>0</v>
      </c>
      <c r="P141" s="27">
        <v>35220</v>
      </c>
      <c r="Q141" s="27">
        <v>0</v>
      </c>
      <c r="R141" s="27">
        <v>43230</v>
      </c>
      <c r="S141" s="27">
        <v>0</v>
      </c>
      <c r="T141" s="24">
        <v>0</v>
      </c>
      <c r="U141" s="27">
        <v>0</v>
      </c>
      <c r="V141" s="5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5">
        <v>0</v>
      </c>
      <c r="AC141" s="5">
        <v>0</v>
      </c>
      <c r="AD141" s="5">
        <v>0</v>
      </c>
      <c r="AE141" s="27">
        <v>0</v>
      </c>
      <c r="AF141" s="5">
        <v>0</v>
      </c>
      <c r="AG141" s="5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5">
        <v>0</v>
      </c>
      <c r="AN141" s="5">
        <v>0</v>
      </c>
      <c r="AO141" s="5">
        <v>0</v>
      </c>
      <c r="AP141" s="27">
        <v>0</v>
      </c>
      <c r="AQ141" s="5">
        <v>0</v>
      </c>
      <c r="AR141" s="5">
        <v>0</v>
      </c>
      <c r="AS141" s="5">
        <v>0</v>
      </c>
      <c r="AT141" s="27">
        <v>72170</v>
      </c>
      <c r="AU141" s="27">
        <v>0</v>
      </c>
      <c r="AV141" s="27">
        <v>142150</v>
      </c>
      <c r="AW141" s="27">
        <v>5850</v>
      </c>
      <c r="AX141" s="32">
        <v>0</v>
      </c>
      <c r="AY141" s="32">
        <v>0</v>
      </c>
      <c r="AZ141" s="32">
        <v>0</v>
      </c>
      <c r="BA141" s="32">
        <v>0</v>
      </c>
      <c r="BB141" s="27">
        <v>0</v>
      </c>
      <c r="BC141" s="27">
        <v>0</v>
      </c>
      <c r="BD141" s="27">
        <v>520</v>
      </c>
      <c r="BE141" s="27">
        <v>0</v>
      </c>
      <c r="BF141" s="24">
        <v>580</v>
      </c>
      <c r="BG141" s="24">
        <v>0</v>
      </c>
      <c r="BH141" s="24">
        <v>0</v>
      </c>
      <c r="BI141" s="24">
        <v>60</v>
      </c>
      <c r="BJ141" s="24">
        <v>0</v>
      </c>
      <c r="BK141" s="27">
        <v>480</v>
      </c>
      <c r="BL141" s="27">
        <v>0</v>
      </c>
      <c r="BM141" s="27">
        <v>2340</v>
      </c>
      <c r="BN141" s="27">
        <v>2320</v>
      </c>
      <c r="BO141" s="27">
        <v>9450</v>
      </c>
      <c r="BP141" s="47">
        <v>0</v>
      </c>
      <c r="BQ141" s="27">
        <v>0</v>
      </c>
      <c r="BR141" s="27">
        <v>2200</v>
      </c>
      <c r="BS141" s="27">
        <v>1890</v>
      </c>
      <c r="BT141" s="36">
        <v>0</v>
      </c>
      <c r="BU141" s="39">
        <v>146950</v>
      </c>
      <c r="BV141" s="39">
        <v>146950</v>
      </c>
      <c r="BW141" s="43">
        <v>0</v>
      </c>
      <c r="BX141" s="36">
        <v>0</v>
      </c>
      <c r="BY141" s="43">
        <v>0</v>
      </c>
      <c r="BZ141" s="5">
        <v>0</v>
      </c>
      <c r="CA141" s="5">
        <v>0</v>
      </c>
      <c r="CB141" s="6">
        <v>13200</v>
      </c>
      <c r="CC141" s="27">
        <v>13200</v>
      </c>
      <c r="CD141" s="36">
        <v>0</v>
      </c>
      <c r="CE141" s="36">
        <v>0</v>
      </c>
      <c r="CF141" s="36">
        <v>0</v>
      </c>
      <c r="CG141" s="43">
        <v>0</v>
      </c>
      <c r="CH141" s="47">
        <v>0</v>
      </c>
      <c r="CI141" s="55">
        <f t="shared" si="50"/>
        <v>333330</v>
      </c>
      <c r="CJ141" s="55">
        <f t="shared" si="51"/>
        <v>146950</v>
      </c>
      <c r="CK141" s="55">
        <f t="shared" si="52"/>
        <v>0</v>
      </c>
      <c r="CL141" s="55">
        <f t="shared" si="53"/>
        <v>640</v>
      </c>
      <c r="CM141" s="55">
        <f t="shared" si="54"/>
        <v>480920</v>
      </c>
      <c r="CN141" s="59">
        <f t="shared" si="55"/>
        <v>69.31090410047409</v>
      </c>
      <c r="CO141" s="59">
        <v>69.31090410047409</v>
      </c>
      <c r="CP141" s="59">
        <v>69.31090410047409</v>
      </c>
      <c r="CQ141" s="55">
        <f t="shared" si="56"/>
        <v>525.59562841530055</v>
      </c>
      <c r="CR141" s="55">
        <f t="shared" si="57"/>
        <v>480920</v>
      </c>
      <c r="CS141" s="55">
        <f t="shared" si="58"/>
        <v>525.59562841530055</v>
      </c>
      <c r="CT141" s="55">
        <f t="shared" si="59"/>
        <v>480920</v>
      </c>
      <c r="CU141" s="55">
        <f t="shared" si="60"/>
        <v>525.59562841530055</v>
      </c>
      <c r="CV141" s="55">
        <f t="shared" si="61"/>
        <v>78.874316939890704</v>
      </c>
      <c r="CW141" s="55">
        <f t="shared" si="62"/>
        <v>0</v>
      </c>
      <c r="CX141" s="55">
        <f t="shared" si="63"/>
        <v>47.245901639344261</v>
      </c>
      <c r="CY141" s="55">
        <f t="shared" si="64"/>
        <v>2.4043715846994536</v>
      </c>
      <c r="CZ141" s="55">
        <f t="shared" si="65"/>
        <v>12.852459016393443</v>
      </c>
      <c r="DA141" s="55">
        <f t="shared" si="66"/>
        <v>155.35519125683061</v>
      </c>
      <c r="DB141" s="55">
        <f t="shared" si="67"/>
        <v>2.0655737704918034</v>
      </c>
      <c r="DC141" s="55">
        <f t="shared" si="68"/>
        <v>157.4207650273224</v>
      </c>
      <c r="DD141" s="55">
        <f t="shared" si="69"/>
        <v>160.60109289617486</v>
      </c>
      <c r="DE141" s="55">
        <f t="shared" si="70"/>
        <v>5.0928961748633883</v>
      </c>
      <c r="DF141" s="55">
        <f t="shared" si="71"/>
        <v>14.426229508196721</v>
      </c>
      <c r="DG141" s="55">
        <f t="shared" si="72"/>
        <v>0</v>
      </c>
      <c r="DH141" s="55">
        <f t="shared" si="73"/>
        <v>14.426229508196721</v>
      </c>
      <c r="DI141" s="55">
        <f t="shared" si="74"/>
        <v>160.60109289617486</v>
      </c>
    </row>
    <row r="142" spans="1:113">
      <c r="A142" s="7" t="s">
        <v>151</v>
      </c>
      <c r="B142" s="3" t="s">
        <v>80</v>
      </c>
      <c r="C142" s="3" t="s">
        <v>152</v>
      </c>
      <c r="D142" s="4">
        <v>1108</v>
      </c>
      <c r="E142" s="5">
        <v>0</v>
      </c>
      <c r="F142" s="5">
        <v>0</v>
      </c>
      <c r="G142" s="5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1530</v>
      </c>
      <c r="N142" s="27">
        <v>0</v>
      </c>
      <c r="O142" s="27">
        <v>0</v>
      </c>
      <c r="P142" s="27">
        <v>24880</v>
      </c>
      <c r="Q142" s="27">
        <v>0</v>
      </c>
      <c r="R142" s="27">
        <v>44910</v>
      </c>
      <c r="S142" s="27">
        <v>0</v>
      </c>
      <c r="T142" s="24">
        <v>0</v>
      </c>
      <c r="U142" s="27">
        <v>0</v>
      </c>
      <c r="V142" s="5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5">
        <v>0</v>
      </c>
      <c r="AC142" s="5">
        <v>0</v>
      </c>
      <c r="AD142" s="5">
        <v>0</v>
      </c>
      <c r="AE142" s="27">
        <v>0</v>
      </c>
      <c r="AF142" s="5">
        <v>0</v>
      </c>
      <c r="AG142" s="5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5">
        <v>0</v>
      </c>
      <c r="AN142" s="5">
        <v>0</v>
      </c>
      <c r="AO142" s="5">
        <v>0</v>
      </c>
      <c r="AP142" s="27">
        <v>0</v>
      </c>
      <c r="AQ142" s="5">
        <v>0</v>
      </c>
      <c r="AR142" s="5">
        <v>0</v>
      </c>
      <c r="AS142" s="5">
        <v>0</v>
      </c>
      <c r="AT142" s="27">
        <v>45643</v>
      </c>
      <c r="AU142" s="27">
        <v>0</v>
      </c>
      <c r="AV142" s="27">
        <v>126250</v>
      </c>
      <c r="AW142" s="27">
        <v>2510</v>
      </c>
      <c r="AX142" s="32">
        <v>0</v>
      </c>
      <c r="AY142" s="32">
        <v>0</v>
      </c>
      <c r="AZ142" s="32">
        <v>0</v>
      </c>
      <c r="BA142" s="32">
        <v>0</v>
      </c>
      <c r="BB142" s="27">
        <v>0</v>
      </c>
      <c r="BC142" s="27">
        <v>0</v>
      </c>
      <c r="BD142" s="27">
        <v>540</v>
      </c>
      <c r="BE142" s="27">
        <v>0</v>
      </c>
      <c r="BF142" s="24">
        <v>0</v>
      </c>
      <c r="BG142" s="24">
        <v>0</v>
      </c>
      <c r="BH142" s="24">
        <v>0</v>
      </c>
      <c r="BI142" s="24">
        <v>117</v>
      </c>
      <c r="BJ142" s="24">
        <v>0</v>
      </c>
      <c r="BK142" s="27">
        <v>50</v>
      </c>
      <c r="BL142" s="27">
        <v>0</v>
      </c>
      <c r="BM142" s="27">
        <v>0</v>
      </c>
      <c r="BN142" s="27">
        <v>0</v>
      </c>
      <c r="BO142" s="27">
        <v>0</v>
      </c>
      <c r="BP142" s="47">
        <v>0</v>
      </c>
      <c r="BQ142" s="27">
        <v>0</v>
      </c>
      <c r="BR142" s="27">
        <v>0</v>
      </c>
      <c r="BS142" s="27">
        <v>19090</v>
      </c>
      <c r="BT142" s="36">
        <v>0</v>
      </c>
      <c r="BU142" s="39">
        <v>109497</v>
      </c>
      <c r="BV142" s="39">
        <v>109497</v>
      </c>
      <c r="BW142" s="43">
        <v>0</v>
      </c>
      <c r="BX142" s="36">
        <v>0</v>
      </c>
      <c r="BY142" s="43">
        <v>0</v>
      </c>
      <c r="BZ142" s="5">
        <v>0</v>
      </c>
      <c r="CA142" s="5">
        <v>0</v>
      </c>
      <c r="CB142" s="6">
        <v>11610</v>
      </c>
      <c r="CC142" s="27">
        <v>11610</v>
      </c>
      <c r="CD142" s="36">
        <v>0</v>
      </c>
      <c r="CE142" s="36">
        <v>0</v>
      </c>
      <c r="CF142" s="36">
        <v>0</v>
      </c>
      <c r="CG142" s="43">
        <v>0</v>
      </c>
      <c r="CH142" s="47">
        <v>0</v>
      </c>
      <c r="CI142" s="55">
        <f t="shared" si="50"/>
        <v>277013</v>
      </c>
      <c r="CJ142" s="55">
        <f t="shared" si="51"/>
        <v>109497</v>
      </c>
      <c r="CK142" s="55">
        <f t="shared" si="52"/>
        <v>0</v>
      </c>
      <c r="CL142" s="55">
        <f t="shared" si="53"/>
        <v>117</v>
      </c>
      <c r="CM142" s="55">
        <f t="shared" si="54"/>
        <v>386627</v>
      </c>
      <c r="CN142" s="59">
        <f t="shared" si="55"/>
        <v>71.648643265990216</v>
      </c>
      <c r="CO142" s="59">
        <v>71.648643265990216</v>
      </c>
      <c r="CP142" s="59">
        <v>71.648643265990216</v>
      </c>
      <c r="CQ142" s="55">
        <f t="shared" si="56"/>
        <v>348.94133574007219</v>
      </c>
      <c r="CR142" s="55">
        <f t="shared" si="57"/>
        <v>386627</v>
      </c>
      <c r="CS142" s="55">
        <f t="shared" si="58"/>
        <v>348.94133574007219</v>
      </c>
      <c r="CT142" s="55">
        <f t="shared" si="59"/>
        <v>386627</v>
      </c>
      <c r="CU142" s="55">
        <f t="shared" si="60"/>
        <v>348.94133574007219</v>
      </c>
      <c r="CV142" s="55">
        <f t="shared" si="61"/>
        <v>41.194043321299638</v>
      </c>
      <c r="CW142" s="55">
        <f t="shared" si="62"/>
        <v>1.3808664259927799</v>
      </c>
      <c r="CX142" s="55">
        <f t="shared" si="63"/>
        <v>40.532490974729242</v>
      </c>
      <c r="CY142" s="55">
        <f t="shared" si="64"/>
        <v>0</v>
      </c>
      <c r="CZ142" s="55">
        <f t="shared" si="65"/>
        <v>0</v>
      </c>
      <c r="DA142" s="55">
        <f t="shared" si="66"/>
        <v>113.94404332129965</v>
      </c>
      <c r="DB142" s="55">
        <f t="shared" si="67"/>
        <v>17.229241877256317</v>
      </c>
      <c r="DC142" s="55">
        <f t="shared" si="68"/>
        <v>131.17328519855596</v>
      </c>
      <c r="DD142" s="55">
        <f t="shared" si="69"/>
        <v>98.8240072202166</v>
      </c>
      <c r="DE142" s="55">
        <f t="shared" si="70"/>
        <v>0</v>
      </c>
      <c r="DF142" s="55">
        <f t="shared" si="71"/>
        <v>10.478339350180505</v>
      </c>
      <c r="DG142" s="55">
        <f t="shared" si="72"/>
        <v>0</v>
      </c>
      <c r="DH142" s="55">
        <f t="shared" si="73"/>
        <v>10.478339350180505</v>
      </c>
      <c r="DI142" s="55">
        <f t="shared" si="74"/>
        <v>98.8240072202166</v>
      </c>
    </row>
    <row r="143" spans="1:113">
      <c r="A143" s="7" t="s">
        <v>183</v>
      </c>
      <c r="B143" s="3" t="s">
        <v>80</v>
      </c>
      <c r="C143" s="3" t="s">
        <v>184</v>
      </c>
      <c r="D143" s="4">
        <v>1998</v>
      </c>
      <c r="E143" s="5">
        <v>0</v>
      </c>
      <c r="F143" s="5">
        <v>0</v>
      </c>
      <c r="G143" s="5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10660</v>
      </c>
      <c r="M143" s="27">
        <v>0</v>
      </c>
      <c r="N143" s="27">
        <v>0</v>
      </c>
      <c r="O143" s="27">
        <v>0</v>
      </c>
      <c r="P143" s="27">
        <v>45180</v>
      </c>
      <c r="Q143" s="27">
        <v>0</v>
      </c>
      <c r="R143" s="27">
        <v>55030</v>
      </c>
      <c r="S143" s="27">
        <v>0</v>
      </c>
      <c r="T143" s="24">
        <v>0</v>
      </c>
      <c r="U143" s="27">
        <v>0</v>
      </c>
      <c r="V143" s="5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130</v>
      </c>
      <c r="AB143" s="5">
        <v>0</v>
      </c>
      <c r="AC143" s="5">
        <v>0</v>
      </c>
      <c r="AD143" s="5">
        <v>0</v>
      </c>
      <c r="AE143" s="27">
        <v>0</v>
      </c>
      <c r="AF143" s="5">
        <v>0</v>
      </c>
      <c r="AG143" s="5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5">
        <v>0</v>
      </c>
      <c r="AN143" s="5">
        <v>0</v>
      </c>
      <c r="AO143" s="5">
        <v>0</v>
      </c>
      <c r="AP143" s="27">
        <v>0</v>
      </c>
      <c r="AQ143" s="5">
        <v>0</v>
      </c>
      <c r="AR143" s="5">
        <v>0</v>
      </c>
      <c r="AS143" s="5">
        <v>0</v>
      </c>
      <c r="AT143" s="27">
        <v>60570</v>
      </c>
      <c r="AU143" s="27">
        <v>0</v>
      </c>
      <c r="AV143" s="27">
        <v>272340</v>
      </c>
      <c r="AW143" s="27">
        <v>8330</v>
      </c>
      <c r="AX143" s="32">
        <v>0</v>
      </c>
      <c r="AY143" s="32">
        <v>0</v>
      </c>
      <c r="AZ143" s="32">
        <v>0</v>
      </c>
      <c r="BA143" s="32">
        <v>0</v>
      </c>
      <c r="BB143" s="27">
        <v>135</v>
      </c>
      <c r="BC143" s="27">
        <v>0</v>
      </c>
      <c r="BD143" s="27">
        <v>1205</v>
      </c>
      <c r="BE143" s="27">
        <v>0</v>
      </c>
      <c r="BF143" s="24">
        <v>0</v>
      </c>
      <c r="BG143" s="24">
        <v>0</v>
      </c>
      <c r="BH143" s="24">
        <v>0</v>
      </c>
      <c r="BI143" s="24">
        <v>200</v>
      </c>
      <c r="BJ143" s="24">
        <v>0</v>
      </c>
      <c r="BK143" s="27">
        <v>240</v>
      </c>
      <c r="BL143" s="27">
        <v>0</v>
      </c>
      <c r="BM143" s="27">
        <v>0</v>
      </c>
      <c r="BN143" s="27">
        <v>0</v>
      </c>
      <c r="BO143" s="27">
        <v>11690</v>
      </c>
      <c r="BP143" s="47">
        <v>0</v>
      </c>
      <c r="BQ143" s="27">
        <v>0</v>
      </c>
      <c r="BR143" s="27">
        <v>4950</v>
      </c>
      <c r="BS143" s="27">
        <v>12080</v>
      </c>
      <c r="BT143" s="36">
        <v>0</v>
      </c>
      <c r="BU143" s="39">
        <v>158170</v>
      </c>
      <c r="BV143" s="39">
        <v>158170</v>
      </c>
      <c r="BW143" s="43">
        <v>0</v>
      </c>
      <c r="BX143" s="36">
        <v>0</v>
      </c>
      <c r="BY143" s="43">
        <v>0</v>
      </c>
      <c r="BZ143" s="5">
        <v>0</v>
      </c>
      <c r="CA143" s="5">
        <v>0</v>
      </c>
      <c r="CB143" s="6">
        <v>17750</v>
      </c>
      <c r="CC143" s="27">
        <v>17750</v>
      </c>
      <c r="CD143" s="36">
        <v>0</v>
      </c>
      <c r="CE143" s="36">
        <v>0</v>
      </c>
      <c r="CF143" s="36">
        <v>0</v>
      </c>
      <c r="CG143" s="43">
        <v>0</v>
      </c>
      <c r="CH143" s="47">
        <v>0</v>
      </c>
      <c r="CI143" s="55">
        <f t="shared" si="50"/>
        <v>500290</v>
      </c>
      <c r="CJ143" s="55">
        <f t="shared" si="51"/>
        <v>158170</v>
      </c>
      <c r="CK143" s="55">
        <f t="shared" si="52"/>
        <v>0</v>
      </c>
      <c r="CL143" s="55">
        <f t="shared" si="53"/>
        <v>200</v>
      </c>
      <c r="CM143" s="55">
        <f t="shared" si="54"/>
        <v>658660</v>
      </c>
      <c r="CN143" s="59">
        <f t="shared" si="55"/>
        <v>75.955728296845109</v>
      </c>
      <c r="CO143" s="59">
        <v>75.955728296845109</v>
      </c>
      <c r="CP143" s="59">
        <v>75.955728296845109</v>
      </c>
      <c r="CQ143" s="55">
        <f t="shared" si="56"/>
        <v>329.65965965965967</v>
      </c>
      <c r="CR143" s="55">
        <f t="shared" si="57"/>
        <v>658660</v>
      </c>
      <c r="CS143" s="55">
        <f t="shared" si="58"/>
        <v>329.65965965965967</v>
      </c>
      <c r="CT143" s="55">
        <f t="shared" si="59"/>
        <v>658660</v>
      </c>
      <c r="CU143" s="55">
        <f t="shared" si="60"/>
        <v>329.65965965965967</v>
      </c>
      <c r="CV143" s="55">
        <f t="shared" si="61"/>
        <v>35.650650650650654</v>
      </c>
      <c r="CW143" s="55">
        <f t="shared" si="62"/>
        <v>0</v>
      </c>
      <c r="CX143" s="55">
        <f t="shared" si="63"/>
        <v>27.542542542542542</v>
      </c>
      <c r="CY143" s="55">
        <f t="shared" si="64"/>
        <v>2.4774774774774775</v>
      </c>
      <c r="CZ143" s="55">
        <f t="shared" si="65"/>
        <v>5.8508508508508505</v>
      </c>
      <c r="DA143" s="55">
        <f t="shared" si="66"/>
        <v>136.30630630630631</v>
      </c>
      <c r="DB143" s="55">
        <f t="shared" si="67"/>
        <v>6.0460460460460457</v>
      </c>
      <c r="DC143" s="55">
        <f t="shared" si="68"/>
        <v>142.35235235235237</v>
      </c>
      <c r="DD143" s="55">
        <f t="shared" si="69"/>
        <v>79.164164164164163</v>
      </c>
      <c r="DE143" s="55">
        <f t="shared" si="70"/>
        <v>0.13263263263263264</v>
      </c>
      <c r="DF143" s="55">
        <f t="shared" si="71"/>
        <v>8.8838838838838843</v>
      </c>
      <c r="DG143" s="55">
        <f t="shared" si="72"/>
        <v>0</v>
      </c>
      <c r="DH143" s="55">
        <f t="shared" si="73"/>
        <v>8.8838838838838843</v>
      </c>
      <c r="DI143" s="55">
        <f t="shared" si="74"/>
        <v>79.164164164164163</v>
      </c>
    </row>
    <row r="144" spans="1:113">
      <c r="A144" s="7" t="s">
        <v>79</v>
      </c>
      <c r="B144" s="3" t="s">
        <v>80</v>
      </c>
      <c r="C144" s="3" t="s">
        <v>81</v>
      </c>
      <c r="D144" s="4">
        <v>866</v>
      </c>
      <c r="E144" s="5">
        <v>0</v>
      </c>
      <c r="F144" s="5">
        <v>0</v>
      </c>
      <c r="G144" s="5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16800</v>
      </c>
      <c r="Q144" s="27">
        <v>0</v>
      </c>
      <c r="R144" s="27">
        <v>27160</v>
      </c>
      <c r="S144" s="27">
        <v>0</v>
      </c>
      <c r="T144" s="24">
        <v>0</v>
      </c>
      <c r="U144" s="27">
        <v>2160</v>
      </c>
      <c r="V144" s="5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5">
        <v>0</v>
      </c>
      <c r="AC144" s="5">
        <v>0</v>
      </c>
      <c r="AD144" s="5">
        <v>0</v>
      </c>
      <c r="AE144" s="27">
        <v>0</v>
      </c>
      <c r="AF144" s="5">
        <v>0</v>
      </c>
      <c r="AG144" s="5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5">
        <v>0</v>
      </c>
      <c r="AN144" s="5">
        <v>0</v>
      </c>
      <c r="AO144" s="5">
        <v>0</v>
      </c>
      <c r="AP144" s="27">
        <v>0</v>
      </c>
      <c r="AQ144" s="5">
        <v>0</v>
      </c>
      <c r="AR144" s="5">
        <v>0</v>
      </c>
      <c r="AS144" s="5">
        <v>0</v>
      </c>
      <c r="AT144" s="27">
        <v>26010</v>
      </c>
      <c r="AU144" s="27">
        <v>0</v>
      </c>
      <c r="AV144" s="27">
        <v>150180</v>
      </c>
      <c r="AW144" s="27">
        <v>4280</v>
      </c>
      <c r="AX144" s="32">
        <v>0</v>
      </c>
      <c r="AY144" s="32">
        <v>0</v>
      </c>
      <c r="AZ144" s="32">
        <v>0</v>
      </c>
      <c r="BA144" s="32">
        <v>0</v>
      </c>
      <c r="BB144" s="27">
        <v>40</v>
      </c>
      <c r="BC144" s="27">
        <v>2040</v>
      </c>
      <c r="BD144" s="27">
        <v>680</v>
      </c>
      <c r="BE144" s="27">
        <v>0</v>
      </c>
      <c r="BF144" s="24">
        <v>0</v>
      </c>
      <c r="BG144" s="24">
        <v>0</v>
      </c>
      <c r="BH144" s="24">
        <v>0</v>
      </c>
      <c r="BI144" s="24">
        <v>50</v>
      </c>
      <c r="BJ144" s="24">
        <v>0</v>
      </c>
      <c r="BK144" s="27">
        <v>670</v>
      </c>
      <c r="BL144" s="27">
        <v>0</v>
      </c>
      <c r="BM144" s="27">
        <v>680</v>
      </c>
      <c r="BN144" s="27">
        <v>1940</v>
      </c>
      <c r="BO144" s="27">
        <v>12160</v>
      </c>
      <c r="BP144" s="47">
        <v>0</v>
      </c>
      <c r="BQ144" s="27">
        <v>0</v>
      </c>
      <c r="BR144" s="27">
        <v>8630</v>
      </c>
      <c r="BS144" s="27">
        <v>16590</v>
      </c>
      <c r="BT144" s="36">
        <v>0</v>
      </c>
      <c r="BU144" s="39">
        <v>90550</v>
      </c>
      <c r="BV144" s="39">
        <v>90550</v>
      </c>
      <c r="BW144" s="43">
        <v>0</v>
      </c>
      <c r="BX144" s="36">
        <v>0</v>
      </c>
      <c r="BY144" s="43">
        <v>0</v>
      </c>
      <c r="BZ144" s="6">
        <v>16000</v>
      </c>
      <c r="CA144" s="5">
        <v>0</v>
      </c>
      <c r="CB144" s="6">
        <v>30650</v>
      </c>
      <c r="CC144" s="27">
        <v>30650</v>
      </c>
      <c r="CD144" s="36">
        <v>0</v>
      </c>
      <c r="CE144" s="36">
        <v>0</v>
      </c>
      <c r="CF144" s="36">
        <v>0</v>
      </c>
      <c r="CG144" s="43">
        <v>0</v>
      </c>
      <c r="CH144" s="47">
        <v>0</v>
      </c>
      <c r="CI144" s="55">
        <f t="shared" si="50"/>
        <v>300670</v>
      </c>
      <c r="CJ144" s="55">
        <f t="shared" si="51"/>
        <v>90550</v>
      </c>
      <c r="CK144" s="55">
        <f t="shared" si="52"/>
        <v>0</v>
      </c>
      <c r="CL144" s="55">
        <f t="shared" si="53"/>
        <v>50</v>
      </c>
      <c r="CM144" s="55">
        <f t="shared" si="54"/>
        <v>391270</v>
      </c>
      <c r="CN144" s="59">
        <f t="shared" si="55"/>
        <v>76.844634140107857</v>
      </c>
      <c r="CO144" s="59">
        <v>76.844634140107857</v>
      </c>
      <c r="CP144" s="59">
        <v>76.844634140107857</v>
      </c>
      <c r="CQ144" s="55">
        <f t="shared" si="56"/>
        <v>451.81293302540416</v>
      </c>
      <c r="CR144" s="55">
        <f t="shared" si="57"/>
        <v>391270</v>
      </c>
      <c r="CS144" s="55">
        <f t="shared" si="58"/>
        <v>451.81293302540416</v>
      </c>
      <c r="CT144" s="55">
        <f t="shared" si="59"/>
        <v>391270</v>
      </c>
      <c r="CU144" s="55">
        <f t="shared" si="60"/>
        <v>451.81293302540416</v>
      </c>
      <c r="CV144" s="55">
        <f t="shared" si="61"/>
        <v>30.034642032332563</v>
      </c>
      <c r="CW144" s="55">
        <f t="shared" si="62"/>
        <v>0</v>
      </c>
      <c r="CX144" s="55">
        <f t="shared" si="63"/>
        <v>31.362586605080832</v>
      </c>
      <c r="CY144" s="55">
        <f t="shared" si="64"/>
        <v>9.9653579676674369</v>
      </c>
      <c r="CZ144" s="55">
        <f t="shared" si="65"/>
        <v>14.041570438799075</v>
      </c>
      <c r="DA144" s="55">
        <f t="shared" si="66"/>
        <v>173.41801385681293</v>
      </c>
      <c r="DB144" s="55">
        <f t="shared" si="67"/>
        <v>19.157043879907622</v>
      </c>
      <c r="DC144" s="55">
        <f t="shared" si="68"/>
        <v>192.57505773672057</v>
      </c>
      <c r="DD144" s="55">
        <f t="shared" si="69"/>
        <v>104.56120092378752</v>
      </c>
      <c r="DE144" s="55">
        <f t="shared" si="70"/>
        <v>5.4272517321016167</v>
      </c>
      <c r="DF144" s="55">
        <f t="shared" si="71"/>
        <v>35.392609699769054</v>
      </c>
      <c r="DG144" s="55">
        <f t="shared" si="72"/>
        <v>0</v>
      </c>
      <c r="DH144" s="55">
        <f t="shared" si="73"/>
        <v>35.392609699769054</v>
      </c>
      <c r="DI144" s="55">
        <f t="shared" si="74"/>
        <v>104.56120092378752</v>
      </c>
    </row>
    <row r="145" spans="1:113">
      <c r="A145" s="7" t="s">
        <v>163</v>
      </c>
      <c r="B145" s="3" t="s">
        <v>80</v>
      </c>
      <c r="C145" s="3" t="s">
        <v>164</v>
      </c>
      <c r="D145" s="4">
        <v>1458</v>
      </c>
      <c r="E145" s="5">
        <v>0</v>
      </c>
      <c r="F145" s="5">
        <v>0</v>
      </c>
      <c r="G145" s="5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51640</v>
      </c>
      <c r="Q145" s="27">
        <v>0</v>
      </c>
      <c r="R145" s="27">
        <v>39110</v>
      </c>
      <c r="S145" s="27">
        <v>0</v>
      </c>
      <c r="T145" s="24">
        <v>0</v>
      </c>
      <c r="U145" s="27">
        <v>0</v>
      </c>
      <c r="V145" s="5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5">
        <v>0</v>
      </c>
      <c r="AC145" s="5">
        <v>0</v>
      </c>
      <c r="AD145" s="5">
        <v>0</v>
      </c>
      <c r="AE145" s="27">
        <v>0</v>
      </c>
      <c r="AF145" s="5">
        <v>0</v>
      </c>
      <c r="AG145" s="5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5">
        <v>0</v>
      </c>
      <c r="AN145" s="5">
        <v>0</v>
      </c>
      <c r="AO145" s="5">
        <v>0</v>
      </c>
      <c r="AP145" s="27">
        <v>0</v>
      </c>
      <c r="AQ145" s="5">
        <v>0</v>
      </c>
      <c r="AR145" s="5">
        <v>0</v>
      </c>
      <c r="AS145" s="5">
        <v>0</v>
      </c>
      <c r="AT145" s="27">
        <v>51440</v>
      </c>
      <c r="AU145" s="27">
        <v>0</v>
      </c>
      <c r="AV145" s="27">
        <v>171470</v>
      </c>
      <c r="AW145" s="27">
        <v>8580</v>
      </c>
      <c r="AX145" s="32">
        <v>0</v>
      </c>
      <c r="AY145" s="32">
        <v>0</v>
      </c>
      <c r="AZ145" s="32">
        <v>0</v>
      </c>
      <c r="BA145" s="32">
        <v>0</v>
      </c>
      <c r="BB145" s="27">
        <v>0</v>
      </c>
      <c r="BC145" s="27">
        <v>0</v>
      </c>
      <c r="BD145" s="27">
        <v>200</v>
      </c>
      <c r="BE145" s="27">
        <v>0</v>
      </c>
      <c r="BF145" s="24">
        <v>0</v>
      </c>
      <c r="BG145" s="24">
        <v>0</v>
      </c>
      <c r="BH145" s="24">
        <v>0</v>
      </c>
      <c r="BI145" s="24">
        <v>55</v>
      </c>
      <c r="BJ145" s="24">
        <v>0</v>
      </c>
      <c r="BK145" s="27">
        <v>580</v>
      </c>
      <c r="BL145" s="27">
        <v>0</v>
      </c>
      <c r="BM145" s="27">
        <v>0</v>
      </c>
      <c r="BN145" s="27">
        <v>2350</v>
      </c>
      <c r="BO145" s="27">
        <v>11050</v>
      </c>
      <c r="BP145" s="47">
        <v>0</v>
      </c>
      <c r="BQ145" s="27">
        <v>0</v>
      </c>
      <c r="BR145" s="27">
        <v>3250</v>
      </c>
      <c r="BS145" s="27">
        <v>3110</v>
      </c>
      <c r="BT145" s="36">
        <v>0</v>
      </c>
      <c r="BU145" s="39">
        <v>223830</v>
      </c>
      <c r="BV145" s="39">
        <v>223830</v>
      </c>
      <c r="BW145" s="43">
        <v>0</v>
      </c>
      <c r="BX145" s="36">
        <v>0</v>
      </c>
      <c r="BY145" s="43">
        <v>0</v>
      </c>
      <c r="BZ145" s="5">
        <v>0</v>
      </c>
      <c r="CA145" s="5">
        <v>0</v>
      </c>
      <c r="CB145" s="6">
        <v>22760</v>
      </c>
      <c r="CC145" s="27">
        <v>22760</v>
      </c>
      <c r="CD145" s="36">
        <v>0</v>
      </c>
      <c r="CE145" s="36">
        <v>0</v>
      </c>
      <c r="CF145" s="36">
        <v>0</v>
      </c>
      <c r="CG145" s="43">
        <v>0</v>
      </c>
      <c r="CH145" s="47">
        <v>0</v>
      </c>
      <c r="CI145" s="55">
        <f t="shared" si="50"/>
        <v>365540</v>
      </c>
      <c r="CJ145" s="55">
        <f t="shared" si="51"/>
        <v>223830</v>
      </c>
      <c r="CK145" s="55">
        <f t="shared" si="52"/>
        <v>0</v>
      </c>
      <c r="CL145" s="55">
        <f t="shared" si="53"/>
        <v>55</v>
      </c>
      <c r="CM145" s="55">
        <f t="shared" si="54"/>
        <v>589425</v>
      </c>
      <c r="CN145" s="59">
        <f t="shared" si="55"/>
        <v>62.016371887856813</v>
      </c>
      <c r="CO145" s="59">
        <v>62.016371887856813</v>
      </c>
      <c r="CP145" s="59">
        <v>62.016371887856813</v>
      </c>
      <c r="CQ145" s="55">
        <f t="shared" si="56"/>
        <v>404.26954732510291</v>
      </c>
      <c r="CR145" s="55">
        <f t="shared" si="57"/>
        <v>589425</v>
      </c>
      <c r="CS145" s="55">
        <f t="shared" si="58"/>
        <v>404.26954732510291</v>
      </c>
      <c r="CT145" s="55">
        <f t="shared" si="59"/>
        <v>589425</v>
      </c>
      <c r="CU145" s="55">
        <f t="shared" si="60"/>
        <v>404.26954732510291</v>
      </c>
      <c r="CV145" s="55">
        <f t="shared" si="61"/>
        <v>35.281207133058984</v>
      </c>
      <c r="CW145" s="55">
        <f t="shared" si="62"/>
        <v>0</v>
      </c>
      <c r="CX145" s="55">
        <f t="shared" si="63"/>
        <v>26.824417009602193</v>
      </c>
      <c r="CY145" s="55">
        <f t="shared" si="64"/>
        <v>2.2290809327846364</v>
      </c>
      <c r="CZ145" s="55">
        <f t="shared" si="65"/>
        <v>7.5788751714677645</v>
      </c>
      <c r="DA145" s="55">
        <f t="shared" si="66"/>
        <v>117.60631001371742</v>
      </c>
      <c r="DB145" s="55">
        <f t="shared" si="67"/>
        <v>2.1330589849108366</v>
      </c>
      <c r="DC145" s="55">
        <f t="shared" si="68"/>
        <v>119.73936899862825</v>
      </c>
      <c r="DD145" s="55">
        <f t="shared" si="69"/>
        <v>153.5185185185185</v>
      </c>
      <c r="DE145" s="55">
        <f t="shared" si="70"/>
        <v>1.6117969821673526</v>
      </c>
      <c r="DF145" s="55">
        <f t="shared" si="71"/>
        <v>15.61042524005487</v>
      </c>
      <c r="DG145" s="55">
        <f t="shared" si="72"/>
        <v>0</v>
      </c>
      <c r="DH145" s="55">
        <f t="shared" si="73"/>
        <v>15.61042524005487</v>
      </c>
      <c r="DI145" s="55">
        <f t="shared" si="74"/>
        <v>153.5185185185185</v>
      </c>
    </row>
    <row r="146" spans="1:113">
      <c r="A146" s="7" t="s">
        <v>167</v>
      </c>
      <c r="B146" s="3" t="s">
        <v>80</v>
      </c>
      <c r="C146" s="3" t="s">
        <v>168</v>
      </c>
      <c r="D146" s="4">
        <v>1134</v>
      </c>
      <c r="E146" s="5">
        <v>0</v>
      </c>
      <c r="F146" s="5">
        <v>0</v>
      </c>
      <c r="G146" s="5">
        <v>0</v>
      </c>
      <c r="H146" s="28">
        <v>35</v>
      </c>
      <c r="I146" s="28">
        <v>0</v>
      </c>
      <c r="J146" s="28">
        <v>0</v>
      </c>
      <c r="K146" s="28">
        <v>0</v>
      </c>
      <c r="L146" s="28">
        <v>0</v>
      </c>
      <c r="M146" s="28">
        <v>1160</v>
      </c>
      <c r="N146" s="28">
        <v>0</v>
      </c>
      <c r="O146" s="28">
        <v>0</v>
      </c>
      <c r="P146" s="28">
        <v>35840</v>
      </c>
      <c r="Q146" s="28">
        <v>0</v>
      </c>
      <c r="R146" s="28">
        <v>32350</v>
      </c>
      <c r="S146" s="28">
        <v>0</v>
      </c>
      <c r="T146" s="24">
        <v>0</v>
      </c>
      <c r="U146" s="28">
        <v>0</v>
      </c>
      <c r="V146" s="4">
        <v>430</v>
      </c>
      <c r="W146" s="28">
        <v>0</v>
      </c>
      <c r="X146" s="28">
        <v>0</v>
      </c>
      <c r="Y146" s="28">
        <v>0</v>
      </c>
      <c r="Z146" s="28">
        <v>0</v>
      </c>
      <c r="AA146" s="28">
        <v>18</v>
      </c>
      <c r="AB146" s="5">
        <v>0</v>
      </c>
      <c r="AC146" s="5">
        <v>0</v>
      </c>
      <c r="AD146" s="5">
        <v>0</v>
      </c>
      <c r="AE146" s="28">
        <v>0</v>
      </c>
      <c r="AF146" s="5">
        <v>0</v>
      </c>
      <c r="AG146" s="5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5">
        <v>0</v>
      </c>
      <c r="AN146" s="5">
        <v>0</v>
      </c>
      <c r="AO146" s="5">
        <v>0</v>
      </c>
      <c r="AP146" s="28">
        <v>0</v>
      </c>
      <c r="AQ146" s="5">
        <v>0</v>
      </c>
      <c r="AR146" s="4">
        <v>4320</v>
      </c>
      <c r="AS146" s="4">
        <v>7320</v>
      </c>
      <c r="AT146" s="28">
        <v>57556</v>
      </c>
      <c r="AU146" s="28">
        <v>0</v>
      </c>
      <c r="AV146" s="28">
        <v>179810</v>
      </c>
      <c r="AW146" s="28">
        <v>3600</v>
      </c>
      <c r="AX146" s="32">
        <v>0</v>
      </c>
      <c r="AY146" s="32">
        <v>0</v>
      </c>
      <c r="AZ146" s="32">
        <v>0</v>
      </c>
      <c r="BA146" s="32">
        <v>0</v>
      </c>
      <c r="BB146" s="28">
        <v>0</v>
      </c>
      <c r="BC146" s="28">
        <v>1880</v>
      </c>
      <c r="BD146" s="28">
        <v>510</v>
      </c>
      <c r="BE146" s="28">
        <v>0</v>
      </c>
      <c r="BF146" s="24">
        <v>380</v>
      </c>
      <c r="BG146" s="24">
        <v>460</v>
      </c>
      <c r="BH146" s="24">
        <v>0</v>
      </c>
      <c r="BI146" s="24">
        <v>120</v>
      </c>
      <c r="BJ146" s="24">
        <v>0</v>
      </c>
      <c r="BK146" s="28">
        <v>140</v>
      </c>
      <c r="BL146" s="28">
        <v>0</v>
      </c>
      <c r="BM146" s="28">
        <v>5553</v>
      </c>
      <c r="BN146" s="28">
        <v>4570</v>
      </c>
      <c r="BO146" s="28">
        <v>13650</v>
      </c>
      <c r="BP146" s="47">
        <v>0</v>
      </c>
      <c r="BQ146" s="28">
        <v>0</v>
      </c>
      <c r="BR146" s="28">
        <v>3680</v>
      </c>
      <c r="BS146" s="28">
        <v>4470</v>
      </c>
      <c r="BT146" s="36">
        <v>0</v>
      </c>
      <c r="BU146" s="39">
        <v>120610</v>
      </c>
      <c r="BV146" s="39">
        <v>120610</v>
      </c>
      <c r="BW146" s="43">
        <v>0</v>
      </c>
      <c r="BX146" s="36">
        <v>0</v>
      </c>
      <c r="BY146" s="43">
        <v>46540</v>
      </c>
      <c r="BZ146" s="6">
        <v>5000</v>
      </c>
      <c r="CA146" s="5">
        <v>0</v>
      </c>
      <c r="CB146" s="6">
        <v>16897</v>
      </c>
      <c r="CC146" s="28">
        <v>16897</v>
      </c>
      <c r="CD146" s="36">
        <v>0</v>
      </c>
      <c r="CE146" s="36">
        <v>0</v>
      </c>
      <c r="CF146" s="36">
        <v>0</v>
      </c>
      <c r="CG146" s="43">
        <v>798310</v>
      </c>
      <c r="CH146" s="47">
        <v>0</v>
      </c>
      <c r="CI146" s="55">
        <f t="shared" si="50"/>
        <v>361719</v>
      </c>
      <c r="CJ146" s="55">
        <f t="shared" si="51"/>
        <v>120610</v>
      </c>
      <c r="CK146" s="55">
        <f t="shared" si="52"/>
        <v>0</v>
      </c>
      <c r="CL146" s="55">
        <f t="shared" si="53"/>
        <v>960</v>
      </c>
      <c r="CM146" s="55">
        <f t="shared" si="54"/>
        <v>483289</v>
      </c>
      <c r="CN146" s="59">
        <f t="shared" si="55"/>
        <v>74.845278911789833</v>
      </c>
      <c r="CO146" s="59">
        <v>74.845278911789833</v>
      </c>
      <c r="CP146" s="59">
        <v>74.845278911789833</v>
      </c>
      <c r="CQ146" s="55">
        <f t="shared" si="56"/>
        <v>426.18077601410937</v>
      </c>
      <c r="CR146" s="55">
        <f t="shared" si="57"/>
        <v>529829</v>
      </c>
      <c r="CS146" s="55">
        <f t="shared" si="58"/>
        <v>467.22134038800704</v>
      </c>
      <c r="CT146" s="55">
        <f t="shared" si="59"/>
        <v>529829</v>
      </c>
      <c r="CU146" s="55">
        <f t="shared" si="60"/>
        <v>467.22134038800704</v>
      </c>
      <c r="CV146" s="55">
        <f t="shared" si="61"/>
        <v>50.754850088183424</v>
      </c>
      <c r="CW146" s="55">
        <f t="shared" si="62"/>
        <v>1.0229276895943562</v>
      </c>
      <c r="CX146" s="55">
        <f t="shared" si="63"/>
        <v>28.527336860670193</v>
      </c>
      <c r="CY146" s="55">
        <f t="shared" si="64"/>
        <v>3.2451499118165783</v>
      </c>
      <c r="CZ146" s="55">
        <f t="shared" si="65"/>
        <v>12.037037037037036</v>
      </c>
      <c r="DA146" s="55">
        <f t="shared" si="66"/>
        <v>158.56261022927688</v>
      </c>
      <c r="DB146" s="55">
        <f t="shared" si="67"/>
        <v>3.9417989417989419</v>
      </c>
      <c r="DC146" s="55">
        <f t="shared" si="68"/>
        <v>162.50440917107582</v>
      </c>
      <c r="DD146" s="55">
        <f t="shared" si="69"/>
        <v>106.35802469135803</v>
      </c>
      <c r="DE146" s="55">
        <f t="shared" si="70"/>
        <v>10.600529100529101</v>
      </c>
      <c r="DF146" s="55">
        <f t="shared" si="71"/>
        <v>14.900352733686066</v>
      </c>
      <c r="DG146" s="55">
        <f t="shared" si="72"/>
        <v>0</v>
      </c>
      <c r="DH146" s="55">
        <f t="shared" si="73"/>
        <v>14.900352733686066</v>
      </c>
      <c r="DI146" s="55">
        <f t="shared" si="74"/>
        <v>106.35802469135803</v>
      </c>
    </row>
    <row r="147" spans="1:113">
      <c r="A147" s="7" t="s">
        <v>108</v>
      </c>
      <c r="B147" s="3" t="s">
        <v>80</v>
      </c>
      <c r="C147" s="3" t="s">
        <v>109</v>
      </c>
      <c r="D147" s="4">
        <v>246</v>
      </c>
      <c r="E147" s="5">
        <v>0</v>
      </c>
      <c r="F147" s="5">
        <v>0</v>
      </c>
      <c r="G147" s="5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2100</v>
      </c>
      <c r="N147" s="27">
        <v>0</v>
      </c>
      <c r="O147" s="27">
        <v>0</v>
      </c>
      <c r="P147" s="27">
        <v>0</v>
      </c>
      <c r="Q147" s="27">
        <v>0</v>
      </c>
      <c r="R147" s="27">
        <v>1760</v>
      </c>
      <c r="S147" s="27">
        <v>0</v>
      </c>
      <c r="T147" s="24">
        <v>0</v>
      </c>
      <c r="U147" s="27">
        <v>0</v>
      </c>
      <c r="V147" s="5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5">
        <v>0</v>
      </c>
      <c r="AC147" s="5">
        <v>0</v>
      </c>
      <c r="AD147" s="5">
        <v>0</v>
      </c>
      <c r="AE147" s="27">
        <v>0</v>
      </c>
      <c r="AF147" s="5">
        <v>0</v>
      </c>
      <c r="AG147" s="5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5">
        <v>0</v>
      </c>
      <c r="AN147" s="5">
        <v>0</v>
      </c>
      <c r="AO147" s="5">
        <v>0</v>
      </c>
      <c r="AP147" s="27">
        <v>0</v>
      </c>
      <c r="AQ147" s="5">
        <v>0</v>
      </c>
      <c r="AR147" s="5">
        <v>0</v>
      </c>
      <c r="AS147" s="5">
        <v>0</v>
      </c>
      <c r="AT147" s="27">
        <v>2430</v>
      </c>
      <c r="AU147" s="27">
        <v>0</v>
      </c>
      <c r="AV147" s="27">
        <v>0</v>
      </c>
      <c r="AW147" s="27">
        <v>0</v>
      </c>
      <c r="AX147" s="32">
        <v>0</v>
      </c>
      <c r="AY147" s="32">
        <v>0</v>
      </c>
      <c r="AZ147" s="32">
        <v>0</v>
      </c>
      <c r="BA147" s="32">
        <v>0</v>
      </c>
      <c r="BB147" s="27">
        <v>0</v>
      </c>
      <c r="BC147" s="27">
        <v>0</v>
      </c>
      <c r="BD147" s="27">
        <v>0</v>
      </c>
      <c r="BE147" s="27">
        <v>0</v>
      </c>
      <c r="BF147" s="24">
        <v>0</v>
      </c>
      <c r="BG147" s="24">
        <v>0</v>
      </c>
      <c r="BH147" s="24">
        <v>0</v>
      </c>
      <c r="BI147" s="24">
        <v>45</v>
      </c>
      <c r="BJ147" s="24">
        <v>0</v>
      </c>
      <c r="BK147" s="27">
        <v>25</v>
      </c>
      <c r="BL147" s="27">
        <v>0</v>
      </c>
      <c r="BM147" s="27">
        <v>0</v>
      </c>
      <c r="BN147" s="27">
        <v>0</v>
      </c>
      <c r="BO147" s="27">
        <v>0</v>
      </c>
      <c r="BP147" s="47">
        <v>0</v>
      </c>
      <c r="BQ147" s="27">
        <v>0</v>
      </c>
      <c r="BR147" s="27">
        <v>0</v>
      </c>
      <c r="BS147" s="27">
        <v>0</v>
      </c>
      <c r="BT147" s="36">
        <v>0</v>
      </c>
      <c r="BU147" s="39">
        <v>71245</v>
      </c>
      <c r="BV147" s="39">
        <v>71245</v>
      </c>
      <c r="BW147" s="43">
        <v>0</v>
      </c>
      <c r="BX147" s="36">
        <v>0</v>
      </c>
      <c r="BY147" s="43">
        <v>0</v>
      </c>
      <c r="BZ147" s="5">
        <v>0</v>
      </c>
      <c r="CA147" s="5">
        <v>0</v>
      </c>
      <c r="CB147" s="5">
        <v>0</v>
      </c>
      <c r="CC147" s="27">
        <v>0</v>
      </c>
      <c r="CD147" s="36">
        <v>0</v>
      </c>
      <c r="CE147" s="36">
        <v>0</v>
      </c>
      <c r="CF147" s="36">
        <v>0</v>
      </c>
      <c r="CG147" s="43">
        <v>0</v>
      </c>
      <c r="CH147" s="47">
        <v>0</v>
      </c>
      <c r="CI147" s="55">
        <f t="shared" si="50"/>
        <v>6315</v>
      </c>
      <c r="CJ147" s="55">
        <f t="shared" si="51"/>
        <v>71245</v>
      </c>
      <c r="CK147" s="55">
        <f t="shared" si="52"/>
        <v>0</v>
      </c>
      <c r="CL147" s="55">
        <f t="shared" si="53"/>
        <v>45</v>
      </c>
      <c r="CM147" s="55">
        <f t="shared" si="54"/>
        <v>77605</v>
      </c>
      <c r="CN147" s="59">
        <f t="shared" si="55"/>
        <v>8.1373622833580317</v>
      </c>
      <c r="CO147" s="59">
        <v>8.1373622833580317</v>
      </c>
      <c r="CP147" s="59">
        <v>8.1373622833580317</v>
      </c>
      <c r="CQ147" s="55">
        <f t="shared" si="56"/>
        <v>315.46747967479672</v>
      </c>
      <c r="CR147" s="55">
        <f t="shared" si="57"/>
        <v>77605</v>
      </c>
      <c r="CS147" s="55">
        <f t="shared" si="58"/>
        <v>315.46747967479672</v>
      </c>
      <c r="CT147" s="55">
        <f t="shared" si="59"/>
        <v>77605</v>
      </c>
      <c r="CU147" s="55">
        <f t="shared" si="60"/>
        <v>315.46747967479672</v>
      </c>
      <c r="CV147" s="55">
        <f t="shared" si="61"/>
        <v>9.8780487804878057</v>
      </c>
      <c r="CW147" s="55">
        <f t="shared" si="62"/>
        <v>8.536585365853659</v>
      </c>
      <c r="CX147" s="55">
        <f t="shared" si="63"/>
        <v>7.154471544715447</v>
      </c>
      <c r="CY147" s="55">
        <f t="shared" si="64"/>
        <v>0</v>
      </c>
      <c r="CZ147" s="55">
        <f t="shared" si="65"/>
        <v>0</v>
      </c>
      <c r="DA147" s="55">
        <f t="shared" si="66"/>
        <v>0</v>
      </c>
      <c r="DB147" s="55">
        <f t="shared" si="67"/>
        <v>0</v>
      </c>
      <c r="DC147" s="55">
        <f t="shared" si="68"/>
        <v>0</v>
      </c>
      <c r="DD147" s="55">
        <f t="shared" si="69"/>
        <v>289.61382113821139</v>
      </c>
      <c r="DE147" s="55">
        <f t="shared" si="70"/>
        <v>0</v>
      </c>
      <c r="DF147" s="55">
        <f t="shared" si="71"/>
        <v>0</v>
      </c>
      <c r="DG147" s="55">
        <f t="shared" si="72"/>
        <v>0</v>
      </c>
      <c r="DH147" s="55">
        <f t="shared" si="73"/>
        <v>0</v>
      </c>
      <c r="DI147" s="55">
        <f t="shared" si="74"/>
        <v>289.61382113821139</v>
      </c>
    </row>
    <row r="148" spans="1:113">
      <c r="A148" s="7" t="s">
        <v>191</v>
      </c>
      <c r="B148" s="3" t="s">
        <v>80</v>
      </c>
      <c r="C148" s="3" t="s">
        <v>192</v>
      </c>
      <c r="D148" s="4">
        <v>6618</v>
      </c>
      <c r="E148" s="5">
        <v>0</v>
      </c>
      <c r="F148" s="5">
        <v>0</v>
      </c>
      <c r="G148" s="5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48260</v>
      </c>
      <c r="M148" s="27">
        <v>0</v>
      </c>
      <c r="N148" s="27">
        <v>0</v>
      </c>
      <c r="O148" s="27">
        <v>0</v>
      </c>
      <c r="P148" s="27">
        <v>169410</v>
      </c>
      <c r="Q148" s="27">
        <v>0</v>
      </c>
      <c r="R148" s="27">
        <v>201210</v>
      </c>
      <c r="S148" s="27">
        <v>0</v>
      </c>
      <c r="T148" s="24">
        <v>0</v>
      </c>
      <c r="U148" s="27">
        <v>0</v>
      </c>
      <c r="V148" s="5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130</v>
      </c>
      <c r="AB148" s="5">
        <v>0</v>
      </c>
      <c r="AC148" s="5">
        <v>0</v>
      </c>
      <c r="AD148" s="5">
        <v>0</v>
      </c>
      <c r="AE148" s="27">
        <v>0</v>
      </c>
      <c r="AF148" s="5">
        <v>0</v>
      </c>
      <c r="AG148" s="5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5">
        <v>0</v>
      </c>
      <c r="AN148" s="4">
        <v>60</v>
      </c>
      <c r="AO148" s="5">
        <v>0</v>
      </c>
      <c r="AP148" s="27">
        <v>0</v>
      </c>
      <c r="AQ148" s="5">
        <v>0</v>
      </c>
      <c r="AR148" s="5">
        <v>0</v>
      </c>
      <c r="AS148" s="5">
        <v>0</v>
      </c>
      <c r="AT148" s="27">
        <v>253380</v>
      </c>
      <c r="AU148" s="27">
        <v>0</v>
      </c>
      <c r="AV148" s="27">
        <v>771660</v>
      </c>
      <c r="AW148" s="27">
        <v>25120</v>
      </c>
      <c r="AX148" s="32">
        <v>0</v>
      </c>
      <c r="AY148" s="32">
        <v>0</v>
      </c>
      <c r="AZ148" s="32">
        <v>0</v>
      </c>
      <c r="BA148" s="32">
        <v>0</v>
      </c>
      <c r="BB148" s="27">
        <v>260</v>
      </c>
      <c r="BC148" s="27">
        <v>8030</v>
      </c>
      <c r="BD148" s="27">
        <v>3740</v>
      </c>
      <c r="BE148" s="27">
        <v>0</v>
      </c>
      <c r="BF148" s="24">
        <v>7400</v>
      </c>
      <c r="BG148" s="24">
        <v>0</v>
      </c>
      <c r="BH148" s="24">
        <v>0</v>
      </c>
      <c r="BI148" s="24">
        <v>250</v>
      </c>
      <c r="BJ148" s="24">
        <v>0</v>
      </c>
      <c r="BK148" s="27">
        <v>3243</v>
      </c>
      <c r="BL148" s="27">
        <v>0</v>
      </c>
      <c r="BM148" s="27">
        <v>11820</v>
      </c>
      <c r="BN148" s="27">
        <v>16600</v>
      </c>
      <c r="BO148" s="27">
        <v>67880</v>
      </c>
      <c r="BP148" s="47">
        <v>0</v>
      </c>
      <c r="BQ148" s="27">
        <v>0</v>
      </c>
      <c r="BR148" s="27">
        <v>27940</v>
      </c>
      <c r="BS148" s="27">
        <v>215230</v>
      </c>
      <c r="BT148" s="36">
        <v>0</v>
      </c>
      <c r="BU148" s="39">
        <v>490630</v>
      </c>
      <c r="BV148" s="39">
        <v>490630</v>
      </c>
      <c r="BW148" s="43">
        <v>0</v>
      </c>
      <c r="BX148" s="36">
        <v>0</v>
      </c>
      <c r="BY148" s="43">
        <v>71580</v>
      </c>
      <c r="BZ148" s="5">
        <v>0</v>
      </c>
      <c r="CA148" s="5">
        <v>0</v>
      </c>
      <c r="CB148" s="6">
        <v>115900</v>
      </c>
      <c r="CC148" s="27">
        <v>115900</v>
      </c>
      <c r="CD148" s="36">
        <v>0</v>
      </c>
      <c r="CE148" s="36">
        <v>0</v>
      </c>
      <c r="CF148" s="36">
        <v>0</v>
      </c>
      <c r="CG148" s="43">
        <v>0</v>
      </c>
      <c r="CH148" s="47">
        <v>0</v>
      </c>
      <c r="CI148" s="55">
        <f t="shared" si="50"/>
        <v>1939813</v>
      </c>
      <c r="CJ148" s="55">
        <f t="shared" si="51"/>
        <v>490630</v>
      </c>
      <c r="CK148" s="55">
        <f t="shared" si="52"/>
        <v>0</v>
      </c>
      <c r="CL148" s="55">
        <f t="shared" si="53"/>
        <v>7650</v>
      </c>
      <c r="CM148" s="55">
        <f t="shared" si="54"/>
        <v>2438093</v>
      </c>
      <c r="CN148" s="59">
        <f t="shared" si="55"/>
        <v>79.562715614211598</v>
      </c>
      <c r="CO148" s="59">
        <v>79.562715614211598</v>
      </c>
      <c r="CP148" s="59">
        <v>79.562715614211598</v>
      </c>
      <c r="CQ148" s="55">
        <f t="shared" si="56"/>
        <v>368.40329404653971</v>
      </c>
      <c r="CR148" s="55">
        <f t="shared" si="57"/>
        <v>2509673</v>
      </c>
      <c r="CS148" s="55">
        <f t="shared" si="58"/>
        <v>379.2192505288607</v>
      </c>
      <c r="CT148" s="55">
        <f t="shared" si="59"/>
        <v>2509673</v>
      </c>
      <c r="CU148" s="55">
        <f t="shared" si="60"/>
        <v>379.2192505288607</v>
      </c>
      <c r="CV148" s="55">
        <f t="shared" si="61"/>
        <v>45.578724690238744</v>
      </c>
      <c r="CW148" s="55">
        <f t="shared" si="62"/>
        <v>0</v>
      </c>
      <c r="CX148" s="55">
        <f t="shared" si="63"/>
        <v>30.40344514959202</v>
      </c>
      <c r="CY148" s="55">
        <f t="shared" si="64"/>
        <v>4.2218192807494708</v>
      </c>
      <c r="CZ148" s="55">
        <f t="shared" si="65"/>
        <v>10.256875188878816</v>
      </c>
      <c r="DA148" s="55">
        <f t="shared" si="66"/>
        <v>116.60018132366274</v>
      </c>
      <c r="DB148" s="55">
        <f t="shared" si="67"/>
        <v>32.521909942580841</v>
      </c>
      <c r="DC148" s="55">
        <f t="shared" si="68"/>
        <v>149.12209126624359</v>
      </c>
      <c r="DD148" s="55">
        <f t="shared" si="69"/>
        <v>74.135690540948929</v>
      </c>
      <c r="DE148" s="55">
        <f t="shared" si="70"/>
        <v>5.5666364460562106</v>
      </c>
      <c r="DF148" s="55">
        <f t="shared" si="71"/>
        <v>17.512843759443939</v>
      </c>
      <c r="DG148" s="55">
        <f t="shared" si="72"/>
        <v>0</v>
      </c>
      <c r="DH148" s="55">
        <f t="shared" si="73"/>
        <v>17.512843759443939</v>
      </c>
      <c r="DI148" s="55">
        <f t="shared" si="74"/>
        <v>74.135690540948929</v>
      </c>
    </row>
    <row r="149" spans="1:113">
      <c r="A149" s="7" t="s">
        <v>189</v>
      </c>
      <c r="B149" s="3" t="s">
        <v>80</v>
      </c>
      <c r="C149" s="3" t="s">
        <v>190</v>
      </c>
      <c r="D149" s="4">
        <v>12531</v>
      </c>
      <c r="E149" s="5">
        <v>0</v>
      </c>
      <c r="F149" s="5">
        <v>0</v>
      </c>
      <c r="G149" s="5">
        <v>0</v>
      </c>
      <c r="H149" s="27">
        <v>0</v>
      </c>
      <c r="I149" s="27">
        <v>0</v>
      </c>
      <c r="J149" s="27">
        <v>150</v>
      </c>
      <c r="K149" s="27">
        <v>0</v>
      </c>
      <c r="L149" s="27">
        <v>281680</v>
      </c>
      <c r="M149" s="27">
        <v>0</v>
      </c>
      <c r="N149" s="27">
        <v>0</v>
      </c>
      <c r="O149" s="27">
        <v>0</v>
      </c>
      <c r="P149" s="27">
        <v>477170</v>
      </c>
      <c r="Q149" s="27">
        <v>0</v>
      </c>
      <c r="R149" s="27">
        <v>580550</v>
      </c>
      <c r="S149" s="27">
        <v>0</v>
      </c>
      <c r="T149" s="24">
        <v>0</v>
      </c>
      <c r="U149" s="27">
        <v>6370</v>
      </c>
      <c r="V149" s="5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422</v>
      </c>
      <c r="AB149" s="5">
        <v>0</v>
      </c>
      <c r="AC149" s="5">
        <v>0</v>
      </c>
      <c r="AD149" s="5">
        <v>0</v>
      </c>
      <c r="AE149" s="27">
        <v>0</v>
      </c>
      <c r="AF149" s="5">
        <v>0</v>
      </c>
      <c r="AG149" s="5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5">
        <v>0</v>
      </c>
      <c r="AN149" s="5">
        <v>0</v>
      </c>
      <c r="AO149" s="5">
        <v>0</v>
      </c>
      <c r="AP149" s="27">
        <v>0</v>
      </c>
      <c r="AQ149" s="4">
        <v>2</v>
      </c>
      <c r="AR149" s="5">
        <v>0</v>
      </c>
      <c r="AS149" s="5">
        <v>0</v>
      </c>
      <c r="AT149" s="27">
        <v>530560</v>
      </c>
      <c r="AU149" s="27">
        <v>0</v>
      </c>
      <c r="AV149" s="27">
        <v>1951530</v>
      </c>
      <c r="AW149" s="27">
        <v>33420</v>
      </c>
      <c r="AX149" s="32">
        <v>0</v>
      </c>
      <c r="AY149" s="32">
        <v>0</v>
      </c>
      <c r="AZ149" s="32">
        <v>0</v>
      </c>
      <c r="BA149" s="32">
        <v>0</v>
      </c>
      <c r="BB149" s="27">
        <v>350</v>
      </c>
      <c r="BC149" s="27">
        <v>13080</v>
      </c>
      <c r="BD149" s="27">
        <v>5565</v>
      </c>
      <c r="BE149" s="27">
        <v>0</v>
      </c>
      <c r="BF149" s="24">
        <v>1260</v>
      </c>
      <c r="BG149" s="24">
        <v>1800</v>
      </c>
      <c r="BH149" s="24">
        <v>0</v>
      </c>
      <c r="BI149" s="24">
        <v>665</v>
      </c>
      <c r="BJ149" s="24">
        <v>0</v>
      </c>
      <c r="BK149" s="27">
        <v>3247</v>
      </c>
      <c r="BL149" s="27">
        <v>0</v>
      </c>
      <c r="BM149" s="27">
        <v>18050</v>
      </c>
      <c r="BN149" s="27">
        <v>32210</v>
      </c>
      <c r="BO149" s="27">
        <v>310120</v>
      </c>
      <c r="BP149" s="47">
        <v>0</v>
      </c>
      <c r="BQ149" s="27">
        <v>0</v>
      </c>
      <c r="BR149" s="27">
        <v>49500</v>
      </c>
      <c r="BS149" s="27">
        <v>872230</v>
      </c>
      <c r="BT149" s="36">
        <v>0</v>
      </c>
      <c r="BU149" s="39">
        <v>2415500</v>
      </c>
      <c r="BV149" s="39">
        <v>2415500</v>
      </c>
      <c r="BW149" s="43">
        <v>0</v>
      </c>
      <c r="BX149" s="36">
        <v>0</v>
      </c>
      <c r="BY149" s="43">
        <v>112050</v>
      </c>
      <c r="BZ149" s="5">
        <v>0</v>
      </c>
      <c r="CA149" s="5">
        <v>0</v>
      </c>
      <c r="CB149" s="6">
        <v>200170</v>
      </c>
      <c r="CC149" s="27">
        <v>200170</v>
      </c>
      <c r="CD149" s="36">
        <v>0</v>
      </c>
      <c r="CE149" s="36">
        <v>0</v>
      </c>
      <c r="CF149" s="36">
        <v>0</v>
      </c>
      <c r="CG149" s="43">
        <v>0</v>
      </c>
      <c r="CH149" s="47">
        <v>499120</v>
      </c>
      <c r="CI149" s="55">
        <f t="shared" si="50"/>
        <v>5366374</v>
      </c>
      <c r="CJ149" s="55">
        <f t="shared" si="51"/>
        <v>2415500</v>
      </c>
      <c r="CK149" s="55">
        <f t="shared" si="52"/>
        <v>0</v>
      </c>
      <c r="CL149" s="55">
        <f t="shared" si="53"/>
        <v>3725</v>
      </c>
      <c r="CM149" s="55">
        <f t="shared" si="54"/>
        <v>7785599</v>
      </c>
      <c r="CN149" s="59">
        <f t="shared" si="55"/>
        <v>68.92692521153478</v>
      </c>
      <c r="CO149" s="59">
        <v>68.92692521153478</v>
      </c>
      <c r="CP149" s="59">
        <v>68.92692521153478</v>
      </c>
      <c r="CQ149" s="55">
        <f t="shared" si="56"/>
        <v>621.30707844545532</v>
      </c>
      <c r="CR149" s="55">
        <f t="shared" si="57"/>
        <v>7897649</v>
      </c>
      <c r="CS149" s="55">
        <f t="shared" si="58"/>
        <v>630.24890272125128</v>
      </c>
      <c r="CT149" s="55">
        <f t="shared" si="59"/>
        <v>8396769</v>
      </c>
      <c r="CU149" s="55">
        <f t="shared" si="60"/>
        <v>670.07972228872393</v>
      </c>
      <c r="CV149" s="55">
        <f t="shared" si="61"/>
        <v>64.81845024339637</v>
      </c>
      <c r="CW149" s="55">
        <f t="shared" si="62"/>
        <v>0</v>
      </c>
      <c r="CX149" s="55">
        <f t="shared" si="63"/>
        <v>46.329103822520153</v>
      </c>
      <c r="CY149" s="55">
        <f t="shared" si="64"/>
        <v>3.9502034953315777</v>
      </c>
      <c r="CZ149" s="55">
        <f t="shared" si="65"/>
        <v>24.748224403479369</v>
      </c>
      <c r="DA149" s="55">
        <f t="shared" si="66"/>
        <v>155.73617428776635</v>
      </c>
      <c r="DB149" s="55">
        <f t="shared" si="67"/>
        <v>69.605777671374994</v>
      </c>
      <c r="DC149" s="55">
        <f t="shared" si="68"/>
        <v>225.34195195914134</v>
      </c>
      <c r="DD149" s="55">
        <f t="shared" si="69"/>
        <v>192.76195036309952</v>
      </c>
      <c r="DE149" s="55">
        <f t="shared" si="70"/>
        <v>5.1162716463171334</v>
      </c>
      <c r="DF149" s="55">
        <f t="shared" si="71"/>
        <v>15.973984518394381</v>
      </c>
      <c r="DG149" s="55">
        <f t="shared" si="72"/>
        <v>0</v>
      </c>
      <c r="DH149" s="55">
        <f t="shared" si="73"/>
        <v>15.973984518394381</v>
      </c>
      <c r="DI149" s="55">
        <f t="shared" si="74"/>
        <v>192.76195036309952</v>
      </c>
    </row>
    <row r="150" spans="1:113">
      <c r="A150" s="7" t="s">
        <v>187</v>
      </c>
      <c r="B150" s="3" t="s">
        <v>80</v>
      </c>
      <c r="C150" s="3" t="s">
        <v>188</v>
      </c>
      <c r="D150" s="4">
        <v>15936</v>
      </c>
      <c r="E150" s="5">
        <v>0</v>
      </c>
      <c r="F150" s="5">
        <v>0</v>
      </c>
      <c r="G150" s="5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555610</v>
      </c>
      <c r="M150" s="27">
        <v>74290</v>
      </c>
      <c r="N150" s="27">
        <v>0</v>
      </c>
      <c r="O150" s="27">
        <v>0</v>
      </c>
      <c r="P150" s="27">
        <v>557540</v>
      </c>
      <c r="Q150" s="27">
        <v>0</v>
      </c>
      <c r="R150" s="27">
        <v>571530</v>
      </c>
      <c r="S150" s="27">
        <v>0</v>
      </c>
      <c r="T150" s="24">
        <v>0</v>
      </c>
      <c r="U150" s="27">
        <v>6630</v>
      </c>
      <c r="V150" s="5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436</v>
      </c>
      <c r="AB150" s="5">
        <v>0</v>
      </c>
      <c r="AC150" s="5">
        <v>0</v>
      </c>
      <c r="AD150" s="5">
        <v>0</v>
      </c>
      <c r="AE150" s="27">
        <v>0</v>
      </c>
      <c r="AF150" s="5">
        <v>0</v>
      </c>
      <c r="AG150" s="5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5">
        <v>0</v>
      </c>
      <c r="AN150" s="5">
        <v>0</v>
      </c>
      <c r="AO150" s="5">
        <v>0</v>
      </c>
      <c r="AP150" s="27">
        <v>252580</v>
      </c>
      <c r="AQ150" s="5">
        <v>0</v>
      </c>
      <c r="AR150" s="5">
        <v>0</v>
      </c>
      <c r="AS150" s="5">
        <v>0</v>
      </c>
      <c r="AT150" s="27">
        <v>456630</v>
      </c>
      <c r="AU150" s="27">
        <v>0</v>
      </c>
      <c r="AV150" s="27">
        <v>2449850</v>
      </c>
      <c r="AW150" s="27">
        <v>29920</v>
      </c>
      <c r="AX150" s="32">
        <v>0</v>
      </c>
      <c r="AY150" s="32">
        <v>0</v>
      </c>
      <c r="AZ150" s="32">
        <v>0</v>
      </c>
      <c r="BA150" s="32">
        <v>0</v>
      </c>
      <c r="BB150" s="27">
        <v>0</v>
      </c>
      <c r="BC150" s="27">
        <v>0</v>
      </c>
      <c r="BD150" s="27">
        <v>9395</v>
      </c>
      <c r="BE150" s="27">
        <v>0</v>
      </c>
      <c r="BF150" s="24">
        <v>0</v>
      </c>
      <c r="BG150" s="24">
        <v>0</v>
      </c>
      <c r="BH150" s="24">
        <v>0</v>
      </c>
      <c r="BI150" s="24">
        <v>885</v>
      </c>
      <c r="BJ150" s="24">
        <v>0</v>
      </c>
      <c r="BK150" s="27">
        <v>1829</v>
      </c>
      <c r="BL150" s="27">
        <v>0</v>
      </c>
      <c r="BM150" s="27">
        <v>0</v>
      </c>
      <c r="BN150" s="27">
        <v>0</v>
      </c>
      <c r="BO150" s="27">
        <v>374030</v>
      </c>
      <c r="BP150" s="47">
        <v>0</v>
      </c>
      <c r="BQ150" s="27">
        <v>0</v>
      </c>
      <c r="BR150" s="27">
        <v>127080</v>
      </c>
      <c r="BS150" s="27">
        <v>1320490</v>
      </c>
      <c r="BT150" s="36">
        <v>0</v>
      </c>
      <c r="BU150" s="39">
        <v>2196570</v>
      </c>
      <c r="BV150" s="39">
        <v>2196570</v>
      </c>
      <c r="BW150" s="43">
        <v>0</v>
      </c>
      <c r="BX150" s="36">
        <v>0</v>
      </c>
      <c r="BY150" s="43">
        <v>126550</v>
      </c>
      <c r="BZ150" s="5">
        <v>0</v>
      </c>
      <c r="CA150" s="5">
        <v>0</v>
      </c>
      <c r="CB150" s="6">
        <v>494620</v>
      </c>
      <c r="CC150" s="27">
        <v>494620</v>
      </c>
      <c r="CD150" s="36">
        <v>0</v>
      </c>
      <c r="CE150" s="36">
        <v>0</v>
      </c>
      <c r="CF150" s="36">
        <v>0</v>
      </c>
      <c r="CG150" s="43">
        <v>0</v>
      </c>
      <c r="CH150" s="47">
        <v>10950</v>
      </c>
      <c r="CI150" s="55">
        <f t="shared" si="50"/>
        <v>7282460</v>
      </c>
      <c r="CJ150" s="55">
        <f t="shared" si="51"/>
        <v>2196570</v>
      </c>
      <c r="CK150" s="55">
        <f t="shared" si="52"/>
        <v>0</v>
      </c>
      <c r="CL150" s="55">
        <f t="shared" si="53"/>
        <v>885</v>
      </c>
      <c r="CM150" s="55">
        <f t="shared" si="54"/>
        <v>9479915</v>
      </c>
      <c r="CN150" s="59">
        <f t="shared" si="55"/>
        <v>76.819887098143809</v>
      </c>
      <c r="CO150" s="59">
        <v>76.819887098143809</v>
      </c>
      <c r="CP150" s="59">
        <v>76.819887098143809</v>
      </c>
      <c r="CQ150" s="55">
        <f t="shared" si="56"/>
        <v>594.87418423694783</v>
      </c>
      <c r="CR150" s="55">
        <f t="shared" si="57"/>
        <v>9606465</v>
      </c>
      <c r="CS150" s="55">
        <f t="shared" si="58"/>
        <v>602.81532379518069</v>
      </c>
      <c r="CT150" s="55">
        <f t="shared" si="59"/>
        <v>9617415</v>
      </c>
      <c r="CU150" s="55">
        <f t="shared" si="60"/>
        <v>603.50244728915663</v>
      </c>
      <c r="CV150" s="55">
        <f t="shared" si="61"/>
        <v>63.519076305220885</v>
      </c>
      <c r="CW150" s="55">
        <f t="shared" si="62"/>
        <v>4.6617720883534135</v>
      </c>
      <c r="CX150" s="55">
        <f t="shared" si="63"/>
        <v>35.864081325301207</v>
      </c>
      <c r="CY150" s="55">
        <f t="shared" si="64"/>
        <v>7.9743975903614457</v>
      </c>
      <c r="CZ150" s="55">
        <f t="shared" si="65"/>
        <v>23.470758032128515</v>
      </c>
      <c r="DA150" s="55">
        <f t="shared" si="66"/>
        <v>153.73054718875503</v>
      </c>
      <c r="DB150" s="55">
        <f t="shared" si="67"/>
        <v>82.862073293172685</v>
      </c>
      <c r="DC150" s="55">
        <f t="shared" si="68"/>
        <v>236.59262048192772</v>
      </c>
      <c r="DD150" s="55">
        <f t="shared" si="69"/>
        <v>137.83697289156626</v>
      </c>
      <c r="DE150" s="55">
        <f t="shared" si="70"/>
        <v>2.7359437751004016E-2</v>
      </c>
      <c r="DF150" s="55">
        <f t="shared" si="71"/>
        <v>31.037901606425702</v>
      </c>
      <c r="DG150" s="55">
        <f t="shared" si="72"/>
        <v>0</v>
      </c>
      <c r="DH150" s="55">
        <f t="shared" si="73"/>
        <v>31.037901606425702</v>
      </c>
      <c r="DI150" s="55">
        <f t="shared" si="74"/>
        <v>137.83697289156626</v>
      </c>
    </row>
    <row r="151" spans="1:113">
      <c r="A151" s="7" t="s">
        <v>185</v>
      </c>
      <c r="B151" s="3" t="s">
        <v>80</v>
      </c>
      <c r="C151" s="3" t="s">
        <v>186</v>
      </c>
      <c r="D151" s="4">
        <v>21349</v>
      </c>
      <c r="E151" s="5">
        <v>0</v>
      </c>
      <c r="F151" s="5">
        <v>0</v>
      </c>
      <c r="G151" s="5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706290</v>
      </c>
      <c r="M151" s="27">
        <v>0</v>
      </c>
      <c r="N151" s="27">
        <v>0</v>
      </c>
      <c r="O151" s="27">
        <v>0</v>
      </c>
      <c r="P151" s="27">
        <v>703020</v>
      </c>
      <c r="Q151" s="27">
        <v>0</v>
      </c>
      <c r="R151" s="27">
        <v>694810</v>
      </c>
      <c r="S151" s="27">
        <v>0</v>
      </c>
      <c r="T151" s="24">
        <v>0</v>
      </c>
      <c r="U151" s="27">
        <v>8640</v>
      </c>
      <c r="V151" s="5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1303</v>
      </c>
      <c r="AB151" s="5">
        <v>0</v>
      </c>
      <c r="AC151" s="5">
        <v>0</v>
      </c>
      <c r="AD151" s="5">
        <v>0</v>
      </c>
      <c r="AE151" s="27">
        <v>0</v>
      </c>
      <c r="AF151" s="5">
        <v>0</v>
      </c>
      <c r="AG151" s="5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5">
        <v>0</v>
      </c>
      <c r="AN151" s="4">
        <v>328</v>
      </c>
      <c r="AO151" s="5">
        <v>0</v>
      </c>
      <c r="AP151" s="27">
        <v>7350</v>
      </c>
      <c r="AQ151" s="5">
        <v>0</v>
      </c>
      <c r="AR151" s="5">
        <v>0</v>
      </c>
      <c r="AS151" s="5">
        <v>0</v>
      </c>
      <c r="AT151" s="27">
        <v>756020</v>
      </c>
      <c r="AU151" s="27">
        <v>0</v>
      </c>
      <c r="AV151" s="27">
        <v>3056040</v>
      </c>
      <c r="AW151" s="27">
        <v>39270</v>
      </c>
      <c r="AX151" s="32">
        <v>0</v>
      </c>
      <c r="AY151" s="32">
        <v>0</v>
      </c>
      <c r="AZ151" s="32">
        <v>0</v>
      </c>
      <c r="BA151" s="32">
        <v>0</v>
      </c>
      <c r="BB151" s="27">
        <v>850</v>
      </c>
      <c r="BC151" s="27">
        <v>25740</v>
      </c>
      <c r="BD151" s="27">
        <v>12235</v>
      </c>
      <c r="BE151" s="27">
        <v>0</v>
      </c>
      <c r="BF151" s="24">
        <v>1690</v>
      </c>
      <c r="BG151" s="24">
        <v>2340</v>
      </c>
      <c r="BH151" s="24">
        <v>0</v>
      </c>
      <c r="BI151" s="24">
        <v>1335</v>
      </c>
      <c r="BJ151" s="24">
        <v>0</v>
      </c>
      <c r="BK151" s="27">
        <v>9765</v>
      </c>
      <c r="BL151" s="27">
        <v>0</v>
      </c>
      <c r="BM151" s="27">
        <v>32560</v>
      </c>
      <c r="BN151" s="27">
        <v>64810</v>
      </c>
      <c r="BO151" s="27">
        <v>240720</v>
      </c>
      <c r="BP151" s="47">
        <v>0</v>
      </c>
      <c r="BQ151" s="27">
        <v>0</v>
      </c>
      <c r="BR151" s="27">
        <v>101220</v>
      </c>
      <c r="BS151" s="27">
        <v>687260</v>
      </c>
      <c r="BT151" s="36">
        <v>0</v>
      </c>
      <c r="BU151" s="39">
        <v>1992450</v>
      </c>
      <c r="BV151" s="39">
        <v>1992450</v>
      </c>
      <c r="BW151" s="43">
        <v>0</v>
      </c>
      <c r="BX151" s="36">
        <v>0</v>
      </c>
      <c r="BY151" s="43">
        <v>68160</v>
      </c>
      <c r="BZ151" s="6">
        <v>1510</v>
      </c>
      <c r="CA151" s="5">
        <v>0</v>
      </c>
      <c r="CB151" s="6">
        <v>249065</v>
      </c>
      <c r="CC151" s="27">
        <v>249065</v>
      </c>
      <c r="CD151" s="36">
        <v>0</v>
      </c>
      <c r="CE151" s="36">
        <v>0</v>
      </c>
      <c r="CF151" s="36">
        <v>0</v>
      </c>
      <c r="CG151" s="43">
        <v>0</v>
      </c>
      <c r="CH151" s="47">
        <v>0</v>
      </c>
      <c r="CI151" s="55">
        <f t="shared" si="50"/>
        <v>7396968</v>
      </c>
      <c r="CJ151" s="55">
        <f t="shared" si="51"/>
        <v>1992450</v>
      </c>
      <c r="CK151" s="55">
        <f t="shared" si="52"/>
        <v>0</v>
      </c>
      <c r="CL151" s="55">
        <f t="shared" si="53"/>
        <v>5365</v>
      </c>
      <c r="CM151" s="55">
        <f t="shared" si="54"/>
        <v>9394783</v>
      </c>
      <c r="CN151" s="59">
        <f t="shared" si="55"/>
        <v>78.734846776130965</v>
      </c>
      <c r="CO151" s="59">
        <v>78.734846776130965</v>
      </c>
      <c r="CP151" s="59">
        <v>78.734846776130965</v>
      </c>
      <c r="CQ151" s="55">
        <f t="shared" si="56"/>
        <v>440.05728605555294</v>
      </c>
      <c r="CR151" s="55">
        <f t="shared" si="57"/>
        <v>9462943</v>
      </c>
      <c r="CS151" s="55">
        <f t="shared" si="58"/>
        <v>443.24994144924818</v>
      </c>
      <c r="CT151" s="55">
        <f t="shared" si="59"/>
        <v>9462943</v>
      </c>
      <c r="CU151" s="55">
        <f t="shared" si="60"/>
        <v>443.24994144924818</v>
      </c>
      <c r="CV151" s="55">
        <f t="shared" si="61"/>
        <v>68.495479881961685</v>
      </c>
      <c r="CW151" s="55">
        <f t="shared" si="62"/>
        <v>0</v>
      </c>
      <c r="CX151" s="55">
        <f t="shared" si="63"/>
        <v>32.545318281886736</v>
      </c>
      <c r="CY151" s="55">
        <f t="shared" si="64"/>
        <v>4.7412056770808935</v>
      </c>
      <c r="CZ151" s="55">
        <f t="shared" si="65"/>
        <v>11.275469577029369</v>
      </c>
      <c r="DA151" s="55">
        <f t="shared" si="66"/>
        <v>143.14675160429059</v>
      </c>
      <c r="DB151" s="55">
        <f t="shared" si="67"/>
        <v>32.191671741065157</v>
      </c>
      <c r="DC151" s="55">
        <f t="shared" si="68"/>
        <v>175.33842334535575</v>
      </c>
      <c r="DD151" s="55">
        <f t="shared" si="69"/>
        <v>93.327556325823224</v>
      </c>
      <c r="DE151" s="55">
        <f t="shared" si="70"/>
        <v>5.8673942573422639</v>
      </c>
      <c r="DF151" s="55">
        <f t="shared" si="71"/>
        <v>11.666354395990444</v>
      </c>
      <c r="DG151" s="55">
        <f t="shared" si="72"/>
        <v>0</v>
      </c>
      <c r="DH151" s="55">
        <f t="shared" si="73"/>
        <v>11.666354395990444</v>
      </c>
      <c r="DI151" s="55">
        <f t="shared" si="74"/>
        <v>93.327556325823224</v>
      </c>
    </row>
    <row r="152" spans="1:113">
      <c r="A152" s="7" t="s">
        <v>159</v>
      </c>
      <c r="B152" s="3" t="s">
        <v>80</v>
      </c>
      <c r="C152" s="3" t="s">
        <v>160</v>
      </c>
      <c r="D152" s="4">
        <v>852</v>
      </c>
      <c r="E152" s="5">
        <v>0</v>
      </c>
      <c r="F152" s="5">
        <v>0</v>
      </c>
      <c r="G152" s="5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36910</v>
      </c>
      <c r="Q152" s="27">
        <v>0</v>
      </c>
      <c r="R152" s="27">
        <v>35760</v>
      </c>
      <c r="S152" s="27">
        <v>0</v>
      </c>
      <c r="T152" s="24">
        <v>0</v>
      </c>
      <c r="U152" s="27">
        <v>0</v>
      </c>
      <c r="V152" s="5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5">
        <v>0</v>
      </c>
      <c r="AC152" s="5">
        <v>0</v>
      </c>
      <c r="AD152" s="5">
        <v>0</v>
      </c>
      <c r="AE152" s="27">
        <v>0</v>
      </c>
      <c r="AF152" s="5">
        <v>0</v>
      </c>
      <c r="AG152" s="5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5">
        <v>0</v>
      </c>
      <c r="AN152" s="5">
        <v>0</v>
      </c>
      <c r="AO152" s="5">
        <v>0</v>
      </c>
      <c r="AP152" s="27">
        <v>0</v>
      </c>
      <c r="AQ152" s="5">
        <v>0</v>
      </c>
      <c r="AR152" s="5">
        <v>0</v>
      </c>
      <c r="AS152" s="5">
        <v>0</v>
      </c>
      <c r="AT152" s="27">
        <v>50210</v>
      </c>
      <c r="AU152" s="27">
        <v>0</v>
      </c>
      <c r="AV152" s="27">
        <v>93440</v>
      </c>
      <c r="AW152" s="27">
        <v>3530</v>
      </c>
      <c r="AX152" s="32">
        <v>0</v>
      </c>
      <c r="AY152" s="32">
        <v>0</v>
      </c>
      <c r="AZ152" s="32">
        <v>0</v>
      </c>
      <c r="BA152" s="32">
        <v>0</v>
      </c>
      <c r="BB152" s="27">
        <v>0</v>
      </c>
      <c r="BC152" s="27">
        <v>0</v>
      </c>
      <c r="BD152" s="27">
        <v>0</v>
      </c>
      <c r="BE152" s="27">
        <v>0</v>
      </c>
      <c r="BF152" s="24">
        <v>0</v>
      </c>
      <c r="BG152" s="24">
        <v>0</v>
      </c>
      <c r="BH152" s="24">
        <v>0</v>
      </c>
      <c r="BI152" s="24">
        <v>110</v>
      </c>
      <c r="BJ152" s="24">
        <v>0</v>
      </c>
      <c r="BK152" s="27">
        <v>90</v>
      </c>
      <c r="BL152" s="27">
        <v>0</v>
      </c>
      <c r="BM152" s="27">
        <v>0</v>
      </c>
      <c r="BN152" s="27">
        <v>0</v>
      </c>
      <c r="BO152" s="27">
        <v>0</v>
      </c>
      <c r="BP152" s="47">
        <v>0</v>
      </c>
      <c r="BQ152" s="27">
        <v>0</v>
      </c>
      <c r="BR152" s="27">
        <v>0</v>
      </c>
      <c r="BS152" s="27">
        <v>22580</v>
      </c>
      <c r="BT152" s="36">
        <v>0</v>
      </c>
      <c r="BU152" s="39">
        <v>59590</v>
      </c>
      <c r="BV152" s="39">
        <v>59590</v>
      </c>
      <c r="BW152" s="43">
        <v>0</v>
      </c>
      <c r="BX152" s="36">
        <v>0</v>
      </c>
      <c r="BY152" s="43">
        <v>0</v>
      </c>
      <c r="BZ152" s="5">
        <v>0</v>
      </c>
      <c r="CA152" s="5">
        <v>0</v>
      </c>
      <c r="CB152" s="6">
        <v>520</v>
      </c>
      <c r="CC152" s="27">
        <v>520</v>
      </c>
      <c r="CD152" s="36">
        <v>0</v>
      </c>
      <c r="CE152" s="36">
        <v>0</v>
      </c>
      <c r="CF152" s="36">
        <v>0</v>
      </c>
      <c r="CG152" s="43">
        <v>0</v>
      </c>
      <c r="CH152" s="47">
        <v>0</v>
      </c>
      <c r="CI152" s="55">
        <f t="shared" si="50"/>
        <v>243040</v>
      </c>
      <c r="CJ152" s="55">
        <f t="shared" si="51"/>
        <v>59590</v>
      </c>
      <c r="CK152" s="55">
        <f t="shared" si="52"/>
        <v>0</v>
      </c>
      <c r="CL152" s="55">
        <f t="shared" si="53"/>
        <v>110</v>
      </c>
      <c r="CM152" s="55">
        <f t="shared" si="54"/>
        <v>302740</v>
      </c>
      <c r="CN152" s="59">
        <f t="shared" si="55"/>
        <v>80.280108343793358</v>
      </c>
      <c r="CO152" s="59">
        <v>80.280108343793358</v>
      </c>
      <c r="CP152" s="59">
        <v>80.280108343793358</v>
      </c>
      <c r="CQ152" s="55">
        <f t="shared" si="56"/>
        <v>355.32863849765261</v>
      </c>
      <c r="CR152" s="55">
        <f t="shared" si="57"/>
        <v>302740</v>
      </c>
      <c r="CS152" s="55">
        <f t="shared" si="58"/>
        <v>355.32863849765261</v>
      </c>
      <c r="CT152" s="55">
        <f t="shared" si="59"/>
        <v>302740</v>
      </c>
      <c r="CU152" s="55">
        <f t="shared" si="60"/>
        <v>355.32863849765261</v>
      </c>
      <c r="CV152" s="55">
        <f t="shared" si="61"/>
        <v>58.931924882629104</v>
      </c>
      <c r="CW152" s="55">
        <f t="shared" si="62"/>
        <v>0</v>
      </c>
      <c r="CX152" s="55">
        <f t="shared" si="63"/>
        <v>41.971830985915496</v>
      </c>
      <c r="CY152" s="55">
        <f t="shared" si="64"/>
        <v>0</v>
      </c>
      <c r="CZ152" s="55">
        <f t="shared" si="65"/>
        <v>0</v>
      </c>
      <c r="DA152" s="55">
        <f t="shared" si="66"/>
        <v>109.67136150234742</v>
      </c>
      <c r="DB152" s="55">
        <f t="shared" si="67"/>
        <v>26.502347417840376</v>
      </c>
      <c r="DC152" s="55">
        <f t="shared" si="68"/>
        <v>136.17370892018781</v>
      </c>
      <c r="DD152" s="55">
        <f t="shared" si="69"/>
        <v>69.941314553990608</v>
      </c>
      <c r="DE152" s="55">
        <f t="shared" si="70"/>
        <v>0</v>
      </c>
      <c r="DF152" s="55">
        <f t="shared" si="71"/>
        <v>0.61032863849765262</v>
      </c>
      <c r="DG152" s="55">
        <f t="shared" si="72"/>
        <v>0</v>
      </c>
      <c r="DH152" s="55">
        <f t="shared" si="73"/>
        <v>0.61032863849765262</v>
      </c>
      <c r="DI152" s="55">
        <f t="shared" si="74"/>
        <v>69.941314553990608</v>
      </c>
    </row>
    <row r="153" spans="1:113">
      <c r="A153" s="7" t="s">
        <v>181</v>
      </c>
      <c r="B153" s="3" t="s">
        <v>80</v>
      </c>
      <c r="C153" s="3" t="s">
        <v>182</v>
      </c>
      <c r="D153" s="4">
        <v>3498</v>
      </c>
      <c r="E153" s="5">
        <v>0</v>
      </c>
      <c r="F153" s="5">
        <v>0</v>
      </c>
      <c r="G153" s="5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53785</v>
      </c>
      <c r="M153" s="27">
        <v>11650</v>
      </c>
      <c r="N153" s="27">
        <v>0</v>
      </c>
      <c r="O153" s="27">
        <v>0</v>
      </c>
      <c r="P153" s="27">
        <v>83620</v>
      </c>
      <c r="Q153" s="27">
        <v>0</v>
      </c>
      <c r="R153" s="27">
        <v>124090</v>
      </c>
      <c r="S153" s="27">
        <v>0</v>
      </c>
      <c r="T153" s="24">
        <v>0</v>
      </c>
      <c r="U153" s="27">
        <v>7790</v>
      </c>
      <c r="V153" s="5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5">
        <v>0</v>
      </c>
      <c r="AC153" s="5">
        <v>0</v>
      </c>
      <c r="AD153" s="5">
        <v>0</v>
      </c>
      <c r="AE153" s="27">
        <v>0</v>
      </c>
      <c r="AF153" s="5">
        <v>0</v>
      </c>
      <c r="AG153" s="5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5">
        <v>0</v>
      </c>
      <c r="AN153" s="5">
        <v>0</v>
      </c>
      <c r="AO153" s="5">
        <v>0</v>
      </c>
      <c r="AP153" s="27">
        <v>0</v>
      </c>
      <c r="AQ153" s="5">
        <v>0</v>
      </c>
      <c r="AR153" s="5">
        <v>0</v>
      </c>
      <c r="AS153" s="5">
        <v>0</v>
      </c>
      <c r="AT153" s="27">
        <v>75440</v>
      </c>
      <c r="AU153" s="27">
        <v>0</v>
      </c>
      <c r="AV153" s="27">
        <v>290910</v>
      </c>
      <c r="AW153" s="27">
        <v>11330</v>
      </c>
      <c r="AX153" s="32">
        <v>0</v>
      </c>
      <c r="AY153" s="32">
        <v>0</v>
      </c>
      <c r="AZ153" s="32">
        <v>0</v>
      </c>
      <c r="BA153" s="32">
        <v>0</v>
      </c>
      <c r="BB153" s="27">
        <v>0</v>
      </c>
      <c r="BC153" s="27">
        <v>0</v>
      </c>
      <c r="BD153" s="27">
        <v>400</v>
      </c>
      <c r="BE153" s="27">
        <v>0</v>
      </c>
      <c r="BF153" s="24">
        <v>0</v>
      </c>
      <c r="BG153" s="24">
        <v>0</v>
      </c>
      <c r="BH153" s="24">
        <v>0</v>
      </c>
      <c r="BI153" s="24">
        <v>105</v>
      </c>
      <c r="BJ153" s="24">
        <v>0</v>
      </c>
      <c r="BK153" s="27">
        <v>160</v>
      </c>
      <c r="BL153" s="27">
        <v>0</v>
      </c>
      <c r="BM153" s="27">
        <v>0</v>
      </c>
      <c r="BN153" s="27">
        <v>0</v>
      </c>
      <c r="BO153" s="27">
        <v>66020</v>
      </c>
      <c r="BP153" s="47">
        <v>0</v>
      </c>
      <c r="BQ153" s="27">
        <v>0</v>
      </c>
      <c r="BR153" s="27">
        <v>20810</v>
      </c>
      <c r="BS153" s="27">
        <v>41990</v>
      </c>
      <c r="BT153" s="36">
        <v>0</v>
      </c>
      <c r="BU153" s="39">
        <v>306460</v>
      </c>
      <c r="BV153" s="39">
        <v>306460</v>
      </c>
      <c r="BW153" s="43">
        <v>0</v>
      </c>
      <c r="BX153" s="36">
        <v>0</v>
      </c>
      <c r="BY153" s="43">
        <v>34300</v>
      </c>
      <c r="BZ153" s="5">
        <v>0</v>
      </c>
      <c r="CA153" s="5">
        <v>0</v>
      </c>
      <c r="CB153" s="6">
        <v>107010</v>
      </c>
      <c r="CC153" s="27">
        <v>107010</v>
      </c>
      <c r="CD153" s="36">
        <v>0</v>
      </c>
      <c r="CE153" s="36">
        <v>0</v>
      </c>
      <c r="CF153" s="36">
        <v>0</v>
      </c>
      <c r="CG153" s="43">
        <v>0</v>
      </c>
      <c r="CH153" s="47">
        <v>0</v>
      </c>
      <c r="CI153" s="55">
        <f t="shared" si="50"/>
        <v>895005</v>
      </c>
      <c r="CJ153" s="55">
        <f t="shared" si="51"/>
        <v>306460</v>
      </c>
      <c r="CK153" s="55">
        <f t="shared" si="52"/>
        <v>0</v>
      </c>
      <c r="CL153" s="55">
        <f t="shared" si="53"/>
        <v>105</v>
      </c>
      <c r="CM153" s="55">
        <f t="shared" si="54"/>
        <v>1201570</v>
      </c>
      <c r="CN153" s="59">
        <f t="shared" si="55"/>
        <v>74.486297094634523</v>
      </c>
      <c r="CO153" s="59">
        <v>74.486297094634523</v>
      </c>
      <c r="CP153" s="59">
        <v>74.486297094634523</v>
      </c>
      <c r="CQ153" s="55">
        <f t="shared" si="56"/>
        <v>343.5020011435106</v>
      </c>
      <c r="CR153" s="55">
        <f t="shared" si="57"/>
        <v>1235870</v>
      </c>
      <c r="CS153" s="55">
        <f t="shared" si="58"/>
        <v>353.30760434534017</v>
      </c>
      <c r="CT153" s="55">
        <f t="shared" si="59"/>
        <v>1235870</v>
      </c>
      <c r="CU153" s="55">
        <f t="shared" si="60"/>
        <v>353.30760434534017</v>
      </c>
      <c r="CV153" s="55">
        <f t="shared" si="61"/>
        <v>36.942538593481991</v>
      </c>
      <c r="CW153" s="55">
        <f t="shared" si="62"/>
        <v>3.3304745568896514</v>
      </c>
      <c r="CX153" s="55">
        <f t="shared" si="63"/>
        <v>35.474556889651232</v>
      </c>
      <c r="CY153" s="55">
        <f t="shared" si="64"/>
        <v>5.9491137793024587</v>
      </c>
      <c r="CZ153" s="55">
        <f t="shared" si="65"/>
        <v>18.873642081189249</v>
      </c>
      <c r="DA153" s="55">
        <f t="shared" si="66"/>
        <v>83.164665523156089</v>
      </c>
      <c r="DB153" s="55">
        <f t="shared" si="67"/>
        <v>12.004002287021155</v>
      </c>
      <c r="DC153" s="55">
        <f t="shared" si="68"/>
        <v>95.16866781017724</v>
      </c>
      <c r="DD153" s="55">
        <f t="shared" si="69"/>
        <v>87.610062893081761</v>
      </c>
      <c r="DE153" s="55">
        <f t="shared" si="70"/>
        <v>0</v>
      </c>
      <c r="DF153" s="55">
        <f t="shared" si="71"/>
        <v>30.591766723842195</v>
      </c>
      <c r="DG153" s="55">
        <f t="shared" si="72"/>
        <v>0</v>
      </c>
      <c r="DH153" s="55">
        <f t="shared" si="73"/>
        <v>30.591766723842195</v>
      </c>
      <c r="DI153" s="55">
        <f t="shared" si="74"/>
        <v>87.610062893081761</v>
      </c>
    </row>
    <row r="154" spans="1:113">
      <c r="A154" s="7" t="s">
        <v>179</v>
      </c>
      <c r="B154" s="3" t="s">
        <v>80</v>
      </c>
      <c r="C154" s="3" t="s">
        <v>180</v>
      </c>
      <c r="D154" s="4">
        <v>12726</v>
      </c>
      <c r="E154" s="5">
        <v>0</v>
      </c>
      <c r="F154" s="5">
        <v>0</v>
      </c>
      <c r="G154" s="5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421400</v>
      </c>
      <c r="M154" s="27">
        <v>50760</v>
      </c>
      <c r="N154" s="27">
        <v>14990</v>
      </c>
      <c r="O154" s="27">
        <v>35070</v>
      </c>
      <c r="P154" s="27">
        <v>392390</v>
      </c>
      <c r="Q154" s="27">
        <v>0</v>
      </c>
      <c r="R154" s="27">
        <v>411180</v>
      </c>
      <c r="S154" s="27">
        <v>0</v>
      </c>
      <c r="T154" s="24">
        <v>0</v>
      </c>
      <c r="U154" s="27">
        <v>7970</v>
      </c>
      <c r="V154" s="5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757</v>
      </c>
      <c r="AB154" s="5">
        <v>0</v>
      </c>
      <c r="AC154" s="5">
        <v>0</v>
      </c>
      <c r="AD154" s="5">
        <v>0</v>
      </c>
      <c r="AE154" s="27">
        <v>0</v>
      </c>
      <c r="AF154" s="5">
        <v>0</v>
      </c>
      <c r="AG154" s="5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5">
        <v>0</v>
      </c>
      <c r="AN154" s="5">
        <v>0</v>
      </c>
      <c r="AO154" s="5">
        <v>0</v>
      </c>
      <c r="AP154" s="27">
        <v>0</v>
      </c>
      <c r="AQ154" s="5">
        <v>0</v>
      </c>
      <c r="AR154" s="5">
        <v>0</v>
      </c>
      <c r="AS154" s="5">
        <v>0</v>
      </c>
      <c r="AT154" s="27">
        <v>399600</v>
      </c>
      <c r="AU154" s="27">
        <v>0</v>
      </c>
      <c r="AV154" s="27">
        <v>1846970</v>
      </c>
      <c r="AW154" s="27">
        <v>58550</v>
      </c>
      <c r="AX154" s="32">
        <v>0</v>
      </c>
      <c r="AY154" s="32">
        <v>0</v>
      </c>
      <c r="AZ154" s="32">
        <v>0</v>
      </c>
      <c r="BA154" s="32">
        <v>0</v>
      </c>
      <c r="BB154" s="27">
        <v>0</v>
      </c>
      <c r="BC154" s="27">
        <v>0</v>
      </c>
      <c r="BD154" s="27">
        <v>6930</v>
      </c>
      <c r="BE154" s="27">
        <v>0</v>
      </c>
      <c r="BF154" s="24">
        <v>0</v>
      </c>
      <c r="BG154" s="24">
        <v>0</v>
      </c>
      <c r="BH154" s="24">
        <v>0</v>
      </c>
      <c r="BI154" s="24">
        <v>910</v>
      </c>
      <c r="BJ154" s="24">
        <v>0</v>
      </c>
      <c r="BK154" s="27">
        <v>5623</v>
      </c>
      <c r="BL154" s="27">
        <v>0</v>
      </c>
      <c r="BM154" s="27">
        <v>0</v>
      </c>
      <c r="BN154" s="27">
        <v>0</v>
      </c>
      <c r="BO154" s="27">
        <v>180530</v>
      </c>
      <c r="BP154" s="47">
        <v>0</v>
      </c>
      <c r="BQ154" s="27">
        <v>0</v>
      </c>
      <c r="BR154" s="27">
        <v>50260</v>
      </c>
      <c r="BS154" s="27">
        <v>228430</v>
      </c>
      <c r="BT154" s="36">
        <v>0</v>
      </c>
      <c r="BU154" s="39">
        <v>1190910</v>
      </c>
      <c r="BV154" s="39">
        <v>1190910</v>
      </c>
      <c r="BW154" s="43">
        <v>0</v>
      </c>
      <c r="BX154" s="36">
        <v>0</v>
      </c>
      <c r="BY154" s="43">
        <v>238570</v>
      </c>
      <c r="BZ154" s="5">
        <v>0</v>
      </c>
      <c r="CA154" s="5">
        <v>0</v>
      </c>
      <c r="CB154" s="6">
        <v>185410</v>
      </c>
      <c r="CC154" s="27">
        <v>185410</v>
      </c>
      <c r="CD154" s="36">
        <v>0</v>
      </c>
      <c r="CE154" s="36">
        <v>0</v>
      </c>
      <c r="CF154" s="36">
        <v>0</v>
      </c>
      <c r="CG154" s="43">
        <v>0</v>
      </c>
      <c r="CH154" s="47">
        <v>0</v>
      </c>
      <c r="CI154" s="55">
        <f t="shared" si="50"/>
        <v>4296820</v>
      </c>
      <c r="CJ154" s="55">
        <f t="shared" si="51"/>
        <v>1190910</v>
      </c>
      <c r="CK154" s="55">
        <f t="shared" si="52"/>
        <v>0</v>
      </c>
      <c r="CL154" s="55">
        <f t="shared" si="53"/>
        <v>910</v>
      </c>
      <c r="CM154" s="55">
        <f t="shared" si="54"/>
        <v>5488640</v>
      </c>
      <c r="CN154" s="59">
        <f t="shared" si="55"/>
        <v>78.285695545708961</v>
      </c>
      <c r="CO154" s="59">
        <v>78.285695545708961</v>
      </c>
      <c r="CP154" s="59">
        <v>78.285695545708961</v>
      </c>
      <c r="CQ154" s="55">
        <f t="shared" si="56"/>
        <v>431.29341505579129</v>
      </c>
      <c r="CR154" s="55">
        <f t="shared" si="57"/>
        <v>5727210</v>
      </c>
      <c r="CS154" s="55">
        <f t="shared" si="58"/>
        <v>450.04007543611505</v>
      </c>
      <c r="CT154" s="55">
        <f t="shared" si="59"/>
        <v>5727210</v>
      </c>
      <c r="CU154" s="55">
        <f t="shared" si="60"/>
        <v>450.04007543611505</v>
      </c>
      <c r="CV154" s="55">
        <f t="shared" si="61"/>
        <v>64.513594216564513</v>
      </c>
      <c r="CW154" s="55">
        <f t="shared" si="62"/>
        <v>3.9886845827439887</v>
      </c>
      <c r="CX154" s="55">
        <f t="shared" si="63"/>
        <v>32.310231023102311</v>
      </c>
      <c r="CY154" s="55">
        <f t="shared" si="64"/>
        <v>6.7051705170517053</v>
      </c>
      <c r="CZ154" s="55">
        <f t="shared" si="65"/>
        <v>15.363822096495364</v>
      </c>
      <c r="DA154" s="55">
        <f t="shared" si="66"/>
        <v>145.13358478705013</v>
      </c>
      <c r="DB154" s="55">
        <f t="shared" si="67"/>
        <v>17.949866415212949</v>
      </c>
      <c r="DC154" s="55">
        <f t="shared" si="68"/>
        <v>163.08345120226306</v>
      </c>
      <c r="DD154" s="55">
        <f t="shared" si="69"/>
        <v>93.580858085808586</v>
      </c>
      <c r="DE154" s="55">
        <f t="shared" si="70"/>
        <v>5.9484519880559486E-2</v>
      </c>
      <c r="DF154" s="55">
        <f t="shared" si="71"/>
        <v>14.56938550997957</v>
      </c>
      <c r="DG154" s="55">
        <f t="shared" si="72"/>
        <v>0</v>
      </c>
      <c r="DH154" s="55">
        <f t="shared" si="73"/>
        <v>14.56938550997957</v>
      </c>
      <c r="DI154" s="55">
        <f t="shared" si="74"/>
        <v>93.580858085808586</v>
      </c>
    </row>
    <row r="155" spans="1:113">
      <c r="A155" s="7" t="s">
        <v>82</v>
      </c>
      <c r="B155" s="3" t="s">
        <v>80</v>
      </c>
      <c r="C155" s="3" t="s">
        <v>83</v>
      </c>
      <c r="D155" s="4">
        <v>1436</v>
      </c>
      <c r="E155" s="5">
        <v>0</v>
      </c>
      <c r="F155" s="5">
        <v>0</v>
      </c>
      <c r="G155" s="5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80970</v>
      </c>
      <c r="M155" s="27">
        <v>2530</v>
      </c>
      <c r="N155" s="27">
        <v>0</v>
      </c>
      <c r="O155" s="27">
        <v>0</v>
      </c>
      <c r="P155" s="27">
        <v>42290</v>
      </c>
      <c r="Q155" s="27">
        <v>0</v>
      </c>
      <c r="R155" s="27">
        <v>49360</v>
      </c>
      <c r="S155" s="27">
        <v>0</v>
      </c>
      <c r="T155" s="24">
        <v>0</v>
      </c>
      <c r="U155" s="27">
        <v>0</v>
      </c>
      <c r="V155" s="5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28</v>
      </c>
      <c r="AB155" s="5">
        <v>0</v>
      </c>
      <c r="AC155" s="5">
        <v>0</v>
      </c>
      <c r="AD155" s="5">
        <v>0</v>
      </c>
      <c r="AE155" s="27">
        <v>0</v>
      </c>
      <c r="AF155" s="5">
        <v>0</v>
      </c>
      <c r="AG155" s="5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5">
        <v>0</v>
      </c>
      <c r="AN155" s="5">
        <v>0</v>
      </c>
      <c r="AO155" s="5">
        <v>0</v>
      </c>
      <c r="AP155" s="27">
        <v>0</v>
      </c>
      <c r="AQ155" s="5">
        <v>0</v>
      </c>
      <c r="AR155" s="5">
        <v>0</v>
      </c>
      <c r="AS155" s="5">
        <v>0</v>
      </c>
      <c r="AT155" s="27">
        <v>61535</v>
      </c>
      <c r="AU155" s="27">
        <v>0</v>
      </c>
      <c r="AV155" s="27">
        <v>163810</v>
      </c>
      <c r="AW155" s="27">
        <v>4700</v>
      </c>
      <c r="AX155" s="32">
        <v>0</v>
      </c>
      <c r="AY155" s="32">
        <v>0</v>
      </c>
      <c r="AZ155" s="32">
        <v>0</v>
      </c>
      <c r="BA155" s="32">
        <v>0</v>
      </c>
      <c r="BB155" s="27">
        <v>0</v>
      </c>
      <c r="BC155" s="27">
        <v>0</v>
      </c>
      <c r="BD155" s="27">
        <v>890</v>
      </c>
      <c r="BE155" s="27">
        <v>0</v>
      </c>
      <c r="BF155" s="24">
        <v>0</v>
      </c>
      <c r="BG155" s="24">
        <v>0</v>
      </c>
      <c r="BH155" s="24">
        <v>0</v>
      </c>
      <c r="BI155" s="24">
        <v>137</v>
      </c>
      <c r="BJ155" s="24">
        <v>0</v>
      </c>
      <c r="BK155" s="27">
        <v>110</v>
      </c>
      <c r="BL155" s="27">
        <v>0</v>
      </c>
      <c r="BM155" s="27">
        <v>0</v>
      </c>
      <c r="BN155" s="27">
        <v>0</v>
      </c>
      <c r="BO155" s="27">
        <v>280</v>
      </c>
      <c r="BP155" s="47">
        <v>0</v>
      </c>
      <c r="BQ155" s="27">
        <v>0</v>
      </c>
      <c r="BR155" s="27">
        <v>50</v>
      </c>
      <c r="BS155" s="27">
        <v>0</v>
      </c>
      <c r="BT155" s="36">
        <v>0</v>
      </c>
      <c r="BU155" s="39">
        <v>177390</v>
      </c>
      <c r="BV155" s="39">
        <v>177390</v>
      </c>
      <c r="BW155" s="43">
        <v>0</v>
      </c>
      <c r="BX155" s="36">
        <v>0</v>
      </c>
      <c r="BY155" s="43">
        <v>0</v>
      </c>
      <c r="BZ155" s="5">
        <v>0</v>
      </c>
      <c r="CA155" s="5">
        <v>0</v>
      </c>
      <c r="CB155" s="6">
        <v>19200</v>
      </c>
      <c r="CC155" s="27">
        <v>19200</v>
      </c>
      <c r="CD155" s="36">
        <v>0</v>
      </c>
      <c r="CE155" s="36">
        <v>0</v>
      </c>
      <c r="CF155" s="36">
        <v>0</v>
      </c>
      <c r="CG155" s="43">
        <v>0</v>
      </c>
      <c r="CH155" s="47">
        <v>0</v>
      </c>
      <c r="CI155" s="55">
        <f t="shared" si="50"/>
        <v>425753</v>
      </c>
      <c r="CJ155" s="55">
        <f t="shared" si="51"/>
        <v>177390</v>
      </c>
      <c r="CK155" s="55">
        <f t="shared" si="52"/>
        <v>0</v>
      </c>
      <c r="CL155" s="55">
        <f t="shared" si="53"/>
        <v>137</v>
      </c>
      <c r="CM155" s="55">
        <f t="shared" si="54"/>
        <v>603280</v>
      </c>
      <c r="CN155" s="59">
        <f t="shared" si="55"/>
        <v>70.573034080360699</v>
      </c>
      <c r="CO155" s="59">
        <v>70.573034080360699</v>
      </c>
      <c r="CP155" s="59">
        <v>70.573034080360699</v>
      </c>
      <c r="CQ155" s="55">
        <f t="shared" si="56"/>
        <v>420.11142061281339</v>
      </c>
      <c r="CR155" s="55">
        <f t="shared" si="57"/>
        <v>603280</v>
      </c>
      <c r="CS155" s="55">
        <f t="shared" si="58"/>
        <v>420.11142061281339</v>
      </c>
      <c r="CT155" s="55">
        <f t="shared" si="59"/>
        <v>603280</v>
      </c>
      <c r="CU155" s="55">
        <f t="shared" si="60"/>
        <v>420.11142061281339</v>
      </c>
      <c r="CV155" s="55">
        <f t="shared" si="61"/>
        <v>99.237465181058496</v>
      </c>
      <c r="CW155" s="55">
        <f t="shared" si="62"/>
        <v>1.7618384401114207</v>
      </c>
      <c r="CX155" s="55">
        <f t="shared" si="63"/>
        <v>34.373259052924794</v>
      </c>
      <c r="CY155" s="55">
        <f t="shared" si="64"/>
        <v>3.4818941504178275E-2</v>
      </c>
      <c r="CZ155" s="55">
        <f t="shared" si="65"/>
        <v>0.19498607242339833</v>
      </c>
      <c r="DA155" s="55">
        <f t="shared" si="66"/>
        <v>114.07381615598885</v>
      </c>
      <c r="DB155" s="55">
        <f t="shared" si="67"/>
        <v>0</v>
      </c>
      <c r="DC155" s="55">
        <f t="shared" si="68"/>
        <v>114.07381615598885</v>
      </c>
      <c r="DD155" s="55">
        <f t="shared" si="69"/>
        <v>123.53064066852367</v>
      </c>
      <c r="DE155" s="55">
        <f t="shared" si="70"/>
        <v>1.9498607242339833E-2</v>
      </c>
      <c r="DF155" s="55">
        <f t="shared" si="71"/>
        <v>13.370473537604457</v>
      </c>
      <c r="DG155" s="55">
        <f t="shared" si="72"/>
        <v>0</v>
      </c>
      <c r="DH155" s="55">
        <f t="shared" si="73"/>
        <v>13.370473537604457</v>
      </c>
      <c r="DI155" s="55">
        <f t="shared" si="74"/>
        <v>123.53064066852367</v>
      </c>
    </row>
    <row r="156" spans="1:113">
      <c r="A156" s="7" t="s">
        <v>153</v>
      </c>
      <c r="B156" s="3" t="s">
        <v>80</v>
      </c>
      <c r="C156" s="3" t="s">
        <v>154</v>
      </c>
      <c r="D156" s="4">
        <v>3264</v>
      </c>
      <c r="E156" s="5">
        <v>0</v>
      </c>
      <c r="F156" s="5">
        <v>0</v>
      </c>
      <c r="G156" s="5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6830</v>
      </c>
      <c r="M156" s="27">
        <v>9110</v>
      </c>
      <c r="N156" s="27">
        <v>0</v>
      </c>
      <c r="O156" s="27">
        <v>0</v>
      </c>
      <c r="P156" s="27">
        <v>84490</v>
      </c>
      <c r="Q156" s="27">
        <v>0</v>
      </c>
      <c r="R156" s="27">
        <v>119750</v>
      </c>
      <c r="S156" s="27">
        <v>0</v>
      </c>
      <c r="T156" s="24">
        <v>0</v>
      </c>
      <c r="U156" s="27">
        <v>0</v>
      </c>
      <c r="V156" s="5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5">
        <v>0</v>
      </c>
      <c r="AC156" s="5">
        <v>0</v>
      </c>
      <c r="AD156" s="5">
        <v>0</v>
      </c>
      <c r="AE156" s="27">
        <v>0</v>
      </c>
      <c r="AF156" s="5">
        <v>0</v>
      </c>
      <c r="AG156" s="5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5">
        <v>0</v>
      </c>
      <c r="AN156" s="5">
        <v>0</v>
      </c>
      <c r="AO156" s="5">
        <v>0</v>
      </c>
      <c r="AP156" s="27">
        <v>0</v>
      </c>
      <c r="AQ156" s="5">
        <v>0</v>
      </c>
      <c r="AR156" s="5">
        <v>0</v>
      </c>
      <c r="AS156" s="5">
        <v>0</v>
      </c>
      <c r="AT156" s="27">
        <v>171640</v>
      </c>
      <c r="AU156" s="27">
        <v>0</v>
      </c>
      <c r="AV156" s="27">
        <v>440770</v>
      </c>
      <c r="AW156" s="27">
        <v>13220</v>
      </c>
      <c r="AX156" s="32">
        <v>0</v>
      </c>
      <c r="AY156" s="32">
        <v>0</v>
      </c>
      <c r="AZ156" s="32">
        <v>0</v>
      </c>
      <c r="BA156" s="32">
        <v>0</v>
      </c>
      <c r="BB156" s="27">
        <v>0</v>
      </c>
      <c r="BC156" s="27">
        <v>0</v>
      </c>
      <c r="BD156" s="27">
        <v>1090</v>
      </c>
      <c r="BE156" s="27">
        <v>0</v>
      </c>
      <c r="BF156" s="24">
        <v>0</v>
      </c>
      <c r="BG156" s="24">
        <v>0</v>
      </c>
      <c r="BH156" s="24">
        <v>0</v>
      </c>
      <c r="BI156" s="24">
        <v>140</v>
      </c>
      <c r="BJ156" s="24">
        <v>0</v>
      </c>
      <c r="BK156" s="27">
        <v>420</v>
      </c>
      <c r="BL156" s="27">
        <v>0</v>
      </c>
      <c r="BM156" s="27">
        <v>0</v>
      </c>
      <c r="BN156" s="27">
        <v>0</v>
      </c>
      <c r="BO156" s="27">
        <v>430</v>
      </c>
      <c r="BP156" s="47">
        <v>0</v>
      </c>
      <c r="BQ156" s="27">
        <v>0</v>
      </c>
      <c r="BR156" s="27">
        <v>0</v>
      </c>
      <c r="BS156" s="27">
        <v>24260</v>
      </c>
      <c r="BT156" s="36">
        <v>0</v>
      </c>
      <c r="BU156" s="39">
        <v>429320</v>
      </c>
      <c r="BV156" s="39">
        <v>429320</v>
      </c>
      <c r="BW156" s="43">
        <v>0</v>
      </c>
      <c r="BX156" s="36">
        <v>0</v>
      </c>
      <c r="BY156" s="43">
        <v>0</v>
      </c>
      <c r="BZ156" s="5">
        <v>0</v>
      </c>
      <c r="CA156" s="5">
        <v>0</v>
      </c>
      <c r="CB156" s="6">
        <v>94830</v>
      </c>
      <c r="CC156" s="27">
        <v>94830</v>
      </c>
      <c r="CD156" s="36">
        <v>0</v>
      </c>
      <c r="CE156" s="36">
        <v>0</v>
      </c>
      <c r="CF156" s="36">
        <v>0</v>
      </c>
      <c r="CG156" s="43">
        <v>0</v>
      </c>
      <c r="CH156" s="47">
        <v>0</v>
      </c>
      <c r="CI156" s="55">
        <f t="shared" si="50"/>
        <v>966840</v>
      </c>
      <c r="CJ156" s="55">
        <f t="shared" si="51"/>
        <v>429320</v>
      </c>
      <c r="CK156" s="55">
        <f t="shared" si="52"/>
        <v>0</v>
      </c>
      <c r="CL156" s="55">
        <f t="shared" si="53"/>
        <v>140</v>
      </c>
      <c r="CM156" s="55">
        <f t="shared" si="54"/>
        <v>1396300</v>
      </c>
      <c r="CN156" s="59">
        <f t="shared" si="55"/>
        <v>69.242999355439366</v>
      </c>
      <c r="CO156" s="59">
        <v>69.242999355439366</v>
      </c>
      <c r="CP156" s="59">
        <v>69.242999355439366</v>
      </c>
      <c r="CQ156" s="55">
        <f t="shared" si="56"/>
        <v>427.78799019607845</v>
      </c>
      <c r="CR156" s="55">
        <f t="shared" si="57"/>
        <v>1396300</v>
      </c>
      <c r="CS156" s="55">
        <f t="shared" si="58"/>
        <v>427.78799019607845</v>
      </c>
      <c r="CT156" s="55">
        <f t="shared" si="59"/>
        <v>1396300</v>
      </c>
      <c r="CU156" s="55">
        <f t="shared" si="60"/>
        <v>427.78799019607845</v>
      </c>
      <c r="CV156" s="55">
        <f t="shared" si="61"/>
        <v>54.678308823529413</v>
      </c>
      <c r="CW156" s="55">
        <f t="shared" si="62"/>
        <v>2.7910539215686274</v>
      </c>
      <c r="CX156" s="55">
        <f t="shared" si="63"/>
        <v>36.688112745098039</v>
      </c>
      <c r="CY156" s="55">
        <f t="shared" si="64"/>
        <v>0</v>
      </c>
      <c r="CZ156" s="55">
        <f t="shared" si="65"/>
        <v>0.13174019607843138</v>
      </c>
      <c r="DA156" s="55">
        <f t="shared" si="66"/>
        <v>135.03982843137254</v>
      </c>
      <c r="DB156" s="55">
        <f t="shared" si="67"/>
        <v>7.4325980392156863</v>
      </c>
      <c r="DC156" s="55">
        <f t="shared" si="68"/>
        <v>142.47242647058823</v>
      </c>
      <c r="DD156" s="55">
        <f t="shared" si="69"/>
        <v>131.53186274509804</v>
      </c>
      <c r="DE156" s="55">
        <f t="shared" si="70"/>
        <v>0</v>
      </c>
      <c r="DF156" s="55">
        <f t="shared" si="71"/>
        <v>29.053308823529413</v>
      </c>
      <c r="DG156" s="55">
        <f t="shared" si="72"/>
        <v>0</v>
      </c>
      <c r="DH156" s="55">
        <f t="shared" si="73"/>
        <v>29.053308823529413</v>
      </c>
      <c r="DI156" s="55">
        <f t="shared" si="74"/>
        <v>131.53186274509804</v>
      </c>
    </row>
    <row r="157" spans="1:113">
      <c r="A157" s="7" t="s">
        <v>177</v>
      </c>
      <c r="B157" s="3" t="s">
        <v>80</v>
      </c>
      <c r="C157" s="3" t="s">
        <v>178</v>
      </c>
      <c r="D157" s="4">
        <v>422</v>
      </c>
      <c r="E157" s="5">
        <v>0</v>
      </c>
      <c r="F157" s="5">
        <v>0</v>
      </c>
      <c r="G157" s="5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10840</v>
      </c>
      <c r="N157" s="27">
        <v>0</v>
      </c>
      <c r="O157" s="27">
        <v>0</v>
      </c>
      <c r="P157" s="27">
        <v>420</v>
      </c>
      <c r="Q157" s="27">
        <v>0</v>
      </c>
      <c r="R157" s="27">
        <v>7080</v>
      </c>
      <c r="S157" s="27">
        <v>0</v>
      </c>
      <c r="T157" s="24">
        <v>0</v>
      </c>
      <c r="U157" s="27">
        <v>0</v>
      </c>
      <c r="V157" s="5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5">
        <v>0</v>
      </c>
      <c r="AC157" s="5">
        <v>0</v>
      </c>
      <c r="AD157" s="5">
        <v>0</v>
      </c>
      <c r="AE157" s="27">
        <v>0</v>
      </c>
      <c r="AF157" s="5">
        <v>0</v>
      </c>
      <c r="AG157" s="5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5">
        <v>0</v>
      </c>
      <c r="AN157" s="5">
        <v>0</v>
      </c>
      <c r="AO157" s="5">
        <v>0</v>
      </c>
      <c r="AP157" s="27">
        <v>0</v>
      </c>
      <c r="AQ157" s="5">
        <v>0</v>
      </c>
      <c r="AR157" s="5">
        <v>0</v>
      </c>
      <c r="AS157" s="5">
        <v>0</v>
      </c>
      <c r="AT157" s="27">
        <v>12010</v>
      </c>
      <c r="AU157" s="27">
        <v>0</v>
      </c>
      <c r="AV157" s="27">
        <v>0</v>
      </c>
      <c r="AW157" s="27">
        <v>1280</v>
      </c>
      <c r="AX157" s="32">
        <v>0</v>
      </c>
      <c r="AY157" s="32">
        <v>0</v>
      </c>
      <c r="AZ157" s="32">
        <v>0</v>
      </c>
      <c r="BA157" s="32">
        <v>0</v>
      </c>
      <c r="BB157" s="27">
        <v>0</v>
      </c>
      <c r="BC157" s="27">
        <v>0</v>
      </c>
      <c r="BD157" s="27">
        <v>0</v>
      </c>
      <c r="BE157" s="27">
        <v>0</v>
      </c>
      <c r="BF157" s="24">
        <v>0</v>
      </c>
      <c r="BG157" s="24">
        <v>0</v>
      </c>
      <c r="BH157" s="24">
        <v>0</v>
      </c>
      <c r="BI157" s="24">
        <v>85</v>
      </c>
      <c r="BJ157" s="24">
        <v>0</v>
      </c>
      <c r="BK157" s="27">
        <v>55</v>
      </c>
      <c r="BL157" s="27">
        <v>0</v>
      </c>
      <c r="BM157" s="27">
        <v>0</v>
      </c>
      <c r="BN157" s="27">
        <v>0</v>
      </c>
      <c r="BO157" s="27">
        <v>4860</v>
      </c>
      <c r="BP157" s="47">
        <v>0</v>
      </c>
      <c r="BQ157" s="27">
        <v>0</v>
      </c>
      <c r="BR157" s="27">
        <v>1370</v>
      </c>
      <c r="BS157" s="27">
        <v>1650</v>
      </c>
      <c r="BT157" s="36">
        <v>0</v>
      </c>
      <c r="BU157" s="39">
        <v>149010</v>
      </c>
      <c r="BV157" s="39">
        <v>149010</v>
      </c>
      <c r="BW157" s="43">
        <v>0</v>
      </c>
      <c r="BX157" s="36">
        <v>0</v>
      </c>
      <c r="BY157" s="43">
        <v>0</v>
      </c>
      <c r="BZ157" s="5">
        <v>0</v>
      </c>
      <c r="CA157" s="4">
        <v>0</v>
      </c>
      <c r="CB157" s="6">
        <v>12150</v>
      </c>
      <c r="CC157" s="27">
        <v>12150</v>
      </c>
      <c r="CD157" s="36">
        <v>0</v>
      </c>
      <c r="CE157" s="36">
        <v>0</v>
      </c>
      <c r="CF157" s="36">
        <v>0</v>
      </c>
      <c r="CG157" s="43">
        <v>0</v>
      </c>
      <c r="CH157" s="47">
        <v>0</v>
      </c>
      <c r="CI157" s="55">
        <f t="shared" si="50"/>
        <v>51715</v>
      </c>
      <c r="CJ157" s="55">
        <f t="shared" si="51"/>
        <v>149010</v>
      </c>
      <c r="CK157" s="55">
        <f t="shared" si="52"/>
        <v>0</v>
      </c>
      <c r="CL157" s="55">
        <f t="shared" si="53"/>
        <v>85</v>
      </c>
      <c r="CM157" s="55">
        <f t="shared" si="54"/>
        <v>200810</v>
      </c>
      <c r="CN157" s="59">
        <f t="shared" si="55"/>
        <v>25.753199541855487</v>
      </c>
      <c r="CO157" s="59">
        <v>25.753199541855487</v>
      </c>
      <c r="CP157" s="59">
        <v>25.753199541855487</v>
      </c>
      <c r="CQ157" s="55">
        <f t="shared" si="56"/>
        <v>475.85308056872037</v>
      </c>
      <c r="CR157" s="55">
        <f t="shared" si="57"/>
        <v>200810</v>
      </c>
      <c r="CS157" s="55">
        <f t="shared" si="58"/>
        <v>475.85308056872037</v>
      </c>
      <c r="CT157" s="55">
        <f t="shared" si="59"/>
        <v>200810</v>
      </c>
      <c r="CU157" s="55">
        <f t="shared" si="60"/>
        <v>475.85308056872037</v>
      </c>
      <c r="CV157" s="55">
        <f t="shared" si="61"/>
        <v>28.459715639810426</v>
      </c>
      <c r="CW157" s="55">
        <f t="shared" si="62"/>
        <v>25.687203791469194</v>
      </c>
      <c r="CX157" s="55">
        <f t="shared" si="63"/>
        <v>16.777251184834125</v>
      </c>
      <c r="CY157" s="55">
        <f t="shared" si="64"/>
        <v>3.2464454976303316</v>
      </c>
      <c r="CZ157" s="55">
        <f t="shared" si="65"/>
        <v>11.516587677725118</v>
      </c>
      <c r="DA157" s="55">
        <f t="shared" si="66"/>
        <v>0</v>
      </c>
      <c r="DB157" s="55">
        <f t="shared" si="67"/>
        <v>3.9099526066350712</v>
      </c>
      <c r="DC157" s="55">
        <f t="shared" si="68"/>
        <v>3.9099526066350712</v>
      </c>
      <c r="DD157" s="55">
        <f t="shared" si="69"/>
        <v>353.10426540284362</v>
      </c>
      <c r="DE157" s="55">
        <f t="shared" si="70"/>
        <v>0</v>
      </c>
      <c r="DF157" s="55">
        <f t="shared" si="71"/>
        <v>28.791469194312796</v>
      </c>
      <c r="DG157" s="55">
        <f t="shared" si="72"/>
        <v>0</v>
      </c>
      <c r="DH157" s="55">
        <f t="shared" si="73"/>
        <v>28.791469194312796</v>
      </c>
      <c r="DI157" s="55">
        <f t="shared" si="74"/>
        <v>353.10426540284362</v>
      </c>
    </row>
    <row r="158" spans="1:113">
      <c r="A158" s="7" t="s">
        <v>175</v>
      </c>
      <c r="B158" s="3" t="s">
        <v>80</v>
      </c>
      <c r="C158" s="3" t="s">
        <v>176</v>
      </c>
      <c r="D158" s="4">
        <v>966</v>
      </c>
      <c r="E158" s="5">
        <v>0</v>
      </c>
      <c r="F158" s="5">
        <v>0</v>
      </c>
      <c r="G158" s="5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16960</v>
      </c>
      <c r="M158" s="27">
        <v>0</v>
      </c>
      <c r="N158" s="27">
        <v>0</v>
      </c>
      <c r="O158" s="27">
        <v>0</v>
      </c>
      <c r="P158" s="27">
        <v>34370</v>
      </c>
      <c r="Q158" s="27">
        <v>0</v>
      </c>
      <c r="R158" s="27">
        <v>36930</v>
      </c>
      <c r="S158" s="27">
        <v>0</v>
      </c>
      <c r="T158" s="24">
        <v>0</v>
      </c>
      <c r="U158" s="27">
        <v>210</v>
      </c>
      <c r="V158" s="5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36</v>
      </c>
      <c r="AB158" s="5">
        <v>0</v>
      </c>
      <c r="AC158" s="5">
        <v>0</v>
      </c>
      <c r="AD158" s="5">
        <v>0</v>
      </c>
      <c r="AE158" s="27">
        <v>0</v>
      </c>
      <c r="AF158" s="5">
        <v>0</v>
      </c>
      <c r="AG158" s="5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5">
        <v>0</v>
      </c>
      <c r="AN158" s="5">
        <v>0</v>
      </c>
      <c r="AO158" s="5">
        <v>0</v>
      </c>
      <c r="AP158" s="27">
        <v>0</v>
      </c>
      <c r="AQ158" s="5">
        <v>0</v>
      </c>
      <c r="AR158" s="5">
        <v>0</v>
      </c>
      <c r="AS158" s="5">
        <v>0</v>
      </c>
      <c r="AT158" s="27">
        <v>27360</v>
      </c>
      <c r="AU158" s="27">
        <v>0</v>
      </c>
      <c r="AV158" s="27">
        <v>146650</v>
      </c>
      <c r="AW158" s="27">
        <v>2850</v>
      </c>
      <c r="AX158" s="32">
        <v>0</v>
      </c>
      <c r="AY158" s="32">
        <v>0</v>
      </c>
      <c r="AZ158" s="32">
        <v>0</v>
      </c>
      <c r="BA158" s="32">
        <v>0</v>
      </c>
      <c r="BB158" s="27">
        <v>240</v>
      </c>
      <c r="BC158" s="27">
        <v>1740</v>
      </c>
      <c r="BD158" s="27">
        <v>545</v>
      </c>
      <c r="BE158" s="27">
        <v>0</v>
      </c>
      <c r="BF158" s="24">
        <v>0</v>
      </c>
      <c r="BG158" s="24">
        <v>0</v>
      </c>
      <c r="BH158" s="24">
        <v>0</v>
      </c>
      <c r="BI158" s="24">
        <v>30</v>
      </c>
      <c r="BJ158" s="24">
        <v>0</v>
      </c>
      <c r="BK158" s="27">
        <v>690</v>
      </c>
      <c r="BL158" s="27">
        <v>0</v>
      </c>
      <c r="BM158" s="27">
        <v>1040</v>
      </c>
      <c r="BN158" s="27">
        <v>740</v>
      </c>
      <c r="BO158" s="27">
        <v>4200</v>
      </c>
      <c r="BP158" s="47">
        <v>0</v>
      </c>
      <c r="BQ158" s="27">
        <v>0</v>
      </c>
      <c r="BR158" s="27">
        <v>1660</v>
      </c>
      <c r="BS158" s="27">
        <v>170</v>
      </c>
      <c r="BT158" s="36">
        <v>0</v>
      </c>
      <c r="BU158" s="39">
        <v>99570</v>
      </c>
      <c r="BV158" s="39">
        <v>99570</v>
      </c>
      <c r="BW158" s="43">
        <v>0</v>
      </c>
      <c r="BX158" s="36">
        <v>0</v>
      </c>
      <c r="BY158" s="43">
        <v>0</v>
      </c>
      <c r="BZ158" s="5">
        <v>0</v>
      </c>
      <c r="CA158" s="4">
        <v>67500</v>
      </c>
      <c r="CB158" s="6">
        <v>6600</v>
      </c>
      <c r="CC158" s="27">
        <v>6600</v>
      </c>
      <c r="CD158" s="36">
        <v>0</v>
      </c>
      <c r="CE158" s="36">
        <v>0</v>
      </c>
      <c r="CF158" s="36">
        <v>0</v>
      </c>
      <c r="CG158" s="43">
        <v>0</v>
      </c>
      <c r="CH158" s="47">
        <v>0</v>
      </c>
      <c r="CI158" s="55">
        <f t="shared" si="50"/>
        <v>282991</v>
      </c>
      <c r="CJ158" s="55">
        <f t="shared" si="51"/>
        <v>99570</v>
      </c>
      <c r="CK158" s="55">
        <f t="shared" si="52"/>
        <v>0</v>
      </c>
      <c r="CL158" s="55">
        <f t="shared" si="53"/>
        <v>30</v>
      </c>
      <c r="CM158" s="55">
        <f t="shared" si="54"/>
        <v>382591</v>
      </c>
      <c r="CN158" s="59">
        <f t="shared" si="55"/>
        <v>73.966977790904636</v>
      </c>
      <c r="CO158" s="59">
        <v>73.966977790904636</v>
      </c>
      <c r="CP158" s="59">
        <v>73.966977790904636</v>
      </c>
      <c r="CQ158" s="55">
        <f t="shared" si="56"/>
        <v>396.05693581780537</v>
      </c>
      <c r="CR158" s="55">
        <f t="shared" si="57"/>
        <v>382591</v>
      </c>
      <c r="CS158" s="55">
        <f t="shared" si="58"/>
        <v>396.05693581780537</v>
      </c>
      <c r="CT158" s="55">
        <f t="shared" si="59"/>
        <v>382591</v>
      </c>
      <c r="CU158" s="55">
        <f t="shared" si="60"/>
        <v>396.05693581780537</v>
      </c>
      <c r="CV158" s="55">
        <f t="shared" si="61"/>
        <v>45.879917184265011</v>
      </c>
      <c r="CW158" s="55">
        <f t="shared" si="62"/>
        <v>0</v>
      </c>
      <c r="CX158" s="55">
        <f t="shared" si="63"/>
        <v>38.229813664596271</v>
      </c>
      <c r="CY158" s="55">
        <f t="shared" si="64"/>
        <v>1.7184265010351967</v>
      </c>
      <c r="CZ158" s="55">
        <f t="shared" si="65"/>
        <v>4.3478260869565215</v>
      </c>
      <c r="DA158" s="55">
        <f t="shared" si="66"/>
        <v>151.81159420289856</v>
      </c>
      <c r="DB158" s="55">
        <f t="shared" si="67"/>
        <v>0.17598343685300208</v>
      </c>
      <c r="DC158" s="55">
        <f t="shared" si="68"/>
        <v>151.98757763975155</v>
      </c>
      <c r="DD158" s="55">
        <f t="shared" si="69"/>
        <v>103.07453416149069</v>
      </c>
      <c r="DE158" s="55">
        <f t="shared" si="70"/>
        <v>3.9296066252587991</v>
      </c>
      <c r="DF158" s="55">
        <f t="shared" si="71"/>
        <v>6.8322981366459627</v>
      </c>
      <c r="DG158" s="55">
        <f t="shared" si="72"/>
        <v>0</v>
      </c>
      <c r="DH158" s="55">
        <f t="shared" si="73"/>
        <v>6.8322981366459627</v>
      </c>
      <c r="DI158" s="55">
        <f t="shared" si="74"/>
        <v>103.07453416149069</v>
      </c>
    </row>
    <row r="159" spans="1:113">
      <c r="A159" s="7" t="s">
        <v>173</v>
      </c>
      <c r="B159" s="3" t="s">
        <v>80</v>
      </c>
      <c r="C159" s="3" t="s">
        <v>174</v>
      </c>
      <c r="D159" s="4">
        <v>1070</v>
      </c>
      <c r="E159" s="5">
        <v>0</v>
      </c>
      <c r="F159" s="5">
        <v>0</v>
      </c>
      <c r="G159" s="5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11640</v>
      </c>
      <c r="N159" s="27">
        <v>0</v>
      </c>
      <c r="O159" s="27">
        <v>0</v>
      </c>
      <c r="P159" s="27">
        <v>2630</v>
      </c>
      <c r="Q159" s="27">
        <v>0</v>
      </c>
      <c r="R159" s="27">
        <v>9270</v>
      </c>
      <c r="S159" s="27">
        <v>0</v>
      </c>
      <c r="T159" s="24">
        <v>0</v>
      </c>
      <c r="U159" s="27">
        <v>0</v>
      </c>
      <c r="V159" s="5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5">
        <v>0</v>
      </c>
      <c r="AC159" s="5">
        <v>0</v>
      </c>
      <c r="AD159" s="5">
        <v>0</v>
      </c>
      <c r="AE159" s="27">
        <v>0</v>
      </c>
      <c r="AF159" s="5">
        <v>0</v>
      </c>
      <c r="AG159" s="5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5">
        <v>0</v>
      </c>
      <c r="AN159" s="5">
        <v>0</v>
      </c>
      <c r="AO159" s="5">
        <v>0</v>
      </c>
      <c r="AP159" s="27">
        <v>0</v>
      </c>
      <c r="AQ159" s="5">
        <v>0</v>
      </c>
      <c r="AR159" s="5">
        <v>0</v>
      </c>
      <c r="AS159" s="5">
        <v>0</v>
      </c>
      <c r="AT159" s="27">
        <v>15810</v>
      </c>
      <c r="AU159" s="27">
        <v>0</v>
      </c>
      <c r="AV159" s="27">
        <v>2450</v>
      </c>
      <c r="AW159" s="27">
        <v>2060</v>
      </c>
      <c r="AX159" s="32">
        <v>0</v>
      </c>
      <c r="AY159" s="32">
        <v>0</v>
      </c>
      <c r="AZ159" s="32">
        <v>0</v>
      </c>
      <c r="BA159" s="32">
        <v>0</v>
      </c>
      <c r="BB159" s="27">
        <v>0</v>
      </c>
      <c r="BC159" s="27">
        <v>0</v>
      </c>
      <c r="BD159" s="27">
        <v>0</v>
      </c>
      <c r="BE159" s="27">
        <v>0</v>
      </c>
      <c r="BF159" s="24">
        <v>0</v>
      </c>
      <c r="BG159" s="24">
        <v>0</v>
      </c>
      <c r="BH159" s="24">
        <v>0</v>
      </c>
      <c r="BI159" s="24">
        <v>25</v>
      </c>
      <c r="BJ159" s="24">
        <v>0</v>
      </c>
      <c r="BK159" s="27">
        <v>25</v>
      </c>
      <c r="BL159" s="27">
        <v>0</v>
      </c>
      <c r="BM159" s="27">
        <v>0</v>
      </c>
      <c r="BN159" s="27">
        <v>0</v>
      </c>
      <c r="BO159" s="27">
        <v>2640</v>
      </c>
      <c r="BP159" s="47">
        <v>0</v>
      </c>
      <c r="BQ159" s="27">
        <v>0</v>
      </c>
      <c r="BR159" s="27">
        <v>0</v>
      </c>
      <c r="BS159" s="27">
        <v>1180</v>
      </c>
      <c r="BT159" s="36">
        <v>0</v>
      </c>
      <c r="BU159" s="39">
        <v>465420</v>
      </c>
      <c r="BV159" s="39">
        <v>465420</v>
      </c>
      <c r="BW159" s="43">
        <v>0</v>
      </c>
      <c r="BX159" s="36">
        <v>0</v>
      </c>
      <c r="BY159" s="43">
        <v>0</v>
      </c>
      <c r="BZ159" s="5">
        <v>0</v>
      </c>
      <c r="CA159" s="5">
        <v>0</v>
      </c>
      <c r="CB159" s="6">
        <v>34680</v>
      </c>
      <c r="CC159" s="27">
        <v>34680</v>
      </c>
      <c r="CD159" s="36">
        <v>0</v>
      </c>
      <c r="CE159" s="36">
        <v>0</v>
      </c>
      <c r="CF159" s="36">
        <v>0</v>
      </c>
      <c r="CG159" s="43">
        <v>0</v>
      </c>
      <c r="CH159" s="47">
        <v>0</v>
      </c>
      <c r="CI159" s="55">
        <f t="shared" si="50"/>
        <v>82385</v>
      </c>
      <c r="CJ159" s="55">
        <f t="shared" si="51"/>
        <v>465420</v>
      </c>
      <c r="CK159" s="55">
        <f t="shared" si="52"/>
        <v>0</v>
      </c>
      <c r="CL159" s="55">
        <f t="shared" si="53"/>
        <v>25</v>
      </c>
      <c r="CM159" s="55">
        <f t="shared" si="54"/>
        <v>547830</v>
      </c>
      <c r="CN159" s="59">
        <f t="shared" si="55"/>
        <v>15.038424328715113</v>
      </c>
      <c r="CO159" s="59">
        <v>15.038424328715113</v>
      </c>
      <c r="CP159" s="59">
        <v>15.038424328715113</v>
      </c>
      <c r="CQ159" s="55">
        <f t="shared" si="56"/>
        <v>511.99065420560748</v>
      </c>
      <c r="CR159" s="55">
        <f t="shared" si="57"/>
        <v>547830</v>
      </c>
      <c r="CS159" s="55">
        <f t="shared" si="58"/>
        <v>511.99065420560748</v>
      </c>
      <c r="CT159" s="55">
        <f t="shared" si="59"/>
        <v>547830</v>
      </c>
      <c r="CU159" s="55">
        <f t="shared" si="60"/>
        <v>511.99065420560748</v>
      </c>
      <c r="CV159" s="55">
        <f t="shared" si="61"/>
        <v>14.77570093457944</v>
      </c>
      <c r="CW159" s="55">
        <f t="shared" si="62"/>
        <v>10.878504672897197</v>
      </c>
      <c r="CX159" s="55">
        <f t="shared" si="63"/>
        <v>8.6635514018691584</v>
      </c>
      <c r="CY159" s="55">
        <f t="shared" si="64"/>
        <v>0</v>
      </c>
      <c r="CZ159" s="55">
        <f t="shared" si="65"/>
        <v>2.4672897196261681</v>
      </c>
      <c r="DA159" s="55">
        <f t="shared" si="66"/>
        <v>2.2897196261682242</v>
      </c>
      <c r="DB159" s="55">
        <f t="shared" si="67"/>
        <v>1.1028037383177569</v>
      </c>
      <c r="DC159" s="55">
        <f t="shared" si="68"/>
        <v>3.3925233644859811</v>
      </c>
      <c r="DD159" s="55">
        <f t="shared" si="69"/>
        <v>434.97196261682245</v>
      </c>
      <c r="DE159" s="55">
        <f t="shared" si="70"/>
        <v>0</v>
      </c>
      <c r="DF159" s="55">
        <f t="shared" si="71"/>
        <v>32.411214953271028</v>
      </c>
      <c r="DG159" s="55">
        <f t="shared" si="72"/>
        <v>0</v>
      </c>
      <c r="DH159" s="55">
        <f t="shared" si="73"/>
        <v>32.411214953271028</v>
      </c>
      <c r="DI159" s="55">
        <f t="shared" si="74"/>
        <v>434.97196261682245</v>
      </c>
    </row>
    <row r="160" spans="1:113">
      <c r="A160" s="7" t="s">
        <v>171</v>
      </c>
      <c r="B160" s="3" t="s">
        <v>80</v>
      </c>
      <c r="C160" s="3" t="s">
        <v>172</v>
      </c>
      <c r="D160" s="4">
        <v>20069</v>
      </c>
      <c r="E160" s="5">
        <v>0</v>
      </c>
      <c r="F160" s="5">
        <v>0</v>
      </c>
      <c r="G160" s="5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818960</v>
      </c>
      <c r="M160" s="27">
        <v>34000</v>
      </c>
      <c r="N160" s="27">
        <v>82270</v>
      </c>
      <c r="O160" s="27">
        <v>0</v>
      </c>
      <c r="P160" s="27">
        <v>650560</v>
      </c>
      <c r="Q160" s="27">
        <v>0</v>
      </c>
      <c r="R160" s="27">
        <v>596650</v>
      </c>
      <c r="S160" s="27">
        <v>0</v>
      </c>
      <c r="T160" s="25">
        <v>100</v>
      </c>
      <c r="U160" s="27">
        <v>12190</v>
      </c>
      <c r="V160" s="5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1684</v>
      </c>
      <c r="AB160" s="5">
        <v>0</v>
      </c>
      <c r="AC160" s="5">
        <v>0</v>
      </c>
      <c r="AD160" s="5">
        <v>0</v>
      </c>
      <c r="AE160" s="27">
        <v>0</v>
      </c>
      <c r="AF160" s="5">
        <v>0</v>
      </c>
      <c r="AG160" s="5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5">
        <v>0</v>
      </c>
      <c r="AN160" s="4">
        <v>100</v>
      </c>
      <c r="AO160" s="5">
        <v>0</v>
      </c>
      <c r="AP160" s="27">
        <v>0</v>
      </c>
      <c r="AQ160" s="5">
        <v>0</v>
      </c>
      <c r="AR160" s="5">
        <v>0</v>
      </c>
      <c r="AS160" s="5">
        <v>0</v>
      </c>
      <c r="AT160" s="27">
        <v>729130</v>
      </c>
      <c r="AU160" s="27">
        <v>0</v>
      </c>
      <c r="AV160" s="27">
        <v>2437210</v>
      </c>
      <c r="AW160" s="27">
        <v>92910</v>
      </c>
      <c r="AX160" s="33">
        <v>0</v>
      </c>
      <c r="AY160" s="33">
        <v>460</v>
      </c>
      <c r="AZ160" s="33">
        <v>160</v>
      </c>
      <c r="BA160" s="33">
        <v>320</v>
      </c>
      <c r="BB160" s="27">
        <v>1140</v>
      </c>
      <c r="BC160" s="27">
        <v>26120</v>
      </c>
      <c r="BD160" s="27">
        <v>13805</v>
      </c>
      <c r="BE160" s="27">
        <v>0</v>
      </c>
      <c r="BF160" s="25">
        <v>3960</v>
      </c>
      <c r="BG160" s="25">
        <v>2880</v>
      </c>
      <c r="BH160" s="25">
        <v>200</v>
      </c>
      <c r="BI160" s="25">
        <v>1890</v>
      </c>
      <c r="BJ160" s="25">
        <v>0</v>
      </c>
      <c r="BK160" s="27">
        <v>8528</v>
      </c>
      <c r="BL160" s="27">
        <v>0</v>
      </c>
      <c r="BM160" s="27">
        <v>43900</v>
      </c>
      <c r="BN160" s="27">
        <v>67010</v>
      </c>
      <c r="BO160" s="27">
        <v>284300</v>
      </c>
      <c r="BP160" s="47">
        <v>0</v>
      </c>
      <c r="BQ160" s="27">
        <v>0</v>
      </c>
      <c r="BR160" s="27">
        <v>65650</v>
      </c>
      <c r="BS160" s="27">
        <v>725550</v>
      </c>
      <c r="BT160" s="36">
        <v>0</v>
      </c>
      <c r="BU160" s="39">
        <v>2606380</v>
      </c>
      <c r="BV160" s="39">
        <v>2606380</v>
      </c>
      <c r="BW160" s="43">
        <v>0</v>
      </c>
      <c r="BX160" s="36">
        <v>0</v>
      </c>
      <c r="BY160" s="43">
        <v>511030</v>
      </c>
      <c r="BZ160" s="5">
        <v>0</v>
      </c>
      <c r="CA160" s="5">
        <v>0</v>
      </c>
      <c r="CB160" s="6">
        <v>268460</v>
      </c>
      <c r="CC160" s="27">
        <v>268460</v>
      </c>
      <c r="CD160" s="36">
        <v>0</v>
      </c>
      <c r="CE160" s="36">
        <v>0</v>
      </c>
      <c r="CF160" s="36">
        <v>0</v>
      </c>
      <c r="CG160" s="43">
        <v>0</v>
      </c>
      <c r="CH160" s="47">
        <v>0</v>
      </c>
      <c r="CI160" s="55">
        <f t="shared" si="50"/>
        <v>6960027</v>
      </c>
      <c r="CJ160" s="55">
        <f t="shared" si="51"/>
        <v>2606380</v>
      </c>
      <c r="CK160" s="55">
        <f t="shared" si="52"/>
        <v>0</v>
      </c>
      <c r="CL160" s="55">
        <f t="shared" si="53"/>
        <v>9970</v>
      </c>
      <c r="CM160" s="55">
        <f t="shared" si="54"/>
        <v>9576377</v>
      </c>
      <c r="CN160" s="59">
        <f t="shared" si="55"/>
        <v>72.679124892430607</v>
      </c>
      <c r="CO160" s="59">
        <v>72.679124892430607</v>
      </c>
      <c r="CP160" s="59">
        <v>72.679124892430607</v>
      </c>
      <c r="CQ160" s="55">
        <f t="shared" si="56"/>
        <v>477.17260451442525</v>
      </c>
      <c r="CR160" s="55">
        <f t="shared" si="57"/>
        <v>10087407</v>
      </c>
      <c r="CS160" s="55">
        <f t="shared" si="58"/>
        <v>502.63625492052421</v>
      </c>
      <c r="CT160" s="55">
        <f t="shared" si="59"/>
        <v>10087407</v>
      </c>
      <c r="CU160" s="55">
        <f t="shared" si="60"/>
        <v>502.63625492052421</v>
      </c>
      <c r="CV160" s="55">
        <f t="shared" si="61"/>
        <v>77.138372614480048</v>
      </c>
      <c r="CW160" s="55">
        <f t="shared" si="62"/>
        <v>1.6941551646818476</v>
      </c>
      <c r="CX160" s="55">
        <f t="shared" si="63"/>
        <v>29.729931735512483</v>
      </c>
      <c r="CY160" s="55">
        <f t="shared" si="64"/>
        <v>3.2712143106283325</v>
      </c>
      <c r="CZ160" s="55">
        <f t="shared" si="65"/>
        <v>18.26548407992426</v>
      </c>
      <c r="DA160" s="55">
        <f t="shared" si="66"/>
        <v>121.44152673277193</v>
      </c>
      <c r="DB160" s="55">
        <f t="shared" si="67"/>
        <v>36.152772933379836</v>
      </c>
      <c r="DC160" s="55">
        <f t="shared" si="68"/>
        <v>157.59429966615176</v>
      </c>
      <c r="DD160" s="55">
        <f t="shared" si="69"/>
        <v>129.87094523892571</v>
      </c>
      <c r="DE160" s="55">
        <f t="shared" si="70"/>
        <v>6.9686581294533863</v>
      </c>
      <c r="DF160" s="55">
        <f t="shared" si="71"/>
        <v>13.376849867955553</v>
      </c>
      <c r="DG160" s="55">
        <f t="shared" si="72"/>
        <v>0</v>
      </c>
      <c r="DH160" s="55">
        <f t="shared" si="73"/>
        <v>13.376849867955553</v>
      </c>
      <c r="DI160" s="55">
        <f t="shared" si="74"/>
        <v>129.87094523892571</v>
      </c>
    </row>
    <row r="161" spans="1:113">
      <c r="A161" s="7" t="s">
        <v>169</v>
      </c>
      <c r="B161" s="3" t="s">
        <v>80</v>
      </c>
      <c r="C161" s="3" t="s">
        <v>170</v>
      </c>
      <c r="D161" s="4">
        <v>9403</v>
      </c>
      <c r="E161" s="5">
        <v>0</v>
      </c>
      <c r="F161" s="5">
        <v>0</v>
      </c>
      <c r="G161" s="5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346550</v>
      </c>
      <c r="M161" s="27">
        <v>27470</v>
      </c>
      <c r="N161" s="27">
        <v>0</v>
      </c>
      <c r="O161" s="27">
        <v>0</v>
      </c>
      <c r="P161" s="27">
        <v>262770</v>
      </c>
      <c r="Q161" s="27">
        <v>0</v>
      </c>
      <c r="R161" s="27">
        <v>297870</v>
      </c>
      <c r="S161" s="27">
        <v>0</v>
      </c>
      <c r="T161" s="24">
        <v>0</v>
      </c>
      <c r="U161" s="27">
        <v>11280</v>
      </c>
      <c r="V161" s="5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587</v>
      </c>
      <c r="AB161" s="5">
        <v>0</v>
      </c>
      <c r="AC161" s="5">
        <v>0</v>
      </c>
      <c r="AD161" s="5">
        <v>0</v>
      </c>
      <c r="AE161" s="27">
        <v>0</v>
      </c>
      <c r="AF161" s="5">
        <v>0</v>
      </c>
      <c r="AG161" s="5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4300</v>
      </c>
      <c r="AM161" s="5">
        <v>0</v>
      </c>
      <c r="AN161" s="5">
        <v>0</v>
      </c>
      <c r="AO161" s="5">
        <v>0</v>
      </c>
      <c r="AP161" s="27">
        <v>0</v>
      </c>
      <c r="AQ161" s="5">
        <v>0</v>
      </c>
      <c r="AR161" s="5">
        <v>0</v>
      </c>
      <c r="AS161" s="5">
        <v>0</v>
      </c>
      <c r="AT161" s="27">
        <v>295620</v>
      </c>
      <c r="AU161" s="27">
        <v>0</v>
      </c>
      <c r="AV161" s="27">
        <v>1154690</v>
      </c>
      <c r="AW161" s="27">
        <v>21700</v>
      </c>
      <c r="AX161" s="32">
        <v>0</v>
      </c>
      <c r="AY161" s="32">
        <v>0</v>
      </c>
      <c r="AZ161" s="32">
        <v>0</v>
      </c>
      <c r="BA161" s="32">
        <v>0</v>
      </c>
      <c r="BB161" s="27">
        <v>440</v>
      </c>
      <c r="BC161" s="27">
        <v>12455</v>
      </c>
      <c r="BD161" s="27">
        <v>8600</v>
      </c>
      <c r="BE161" s="27">
        <v>0</v>
      </c>
      <c r="BF161" s="24">
        <v>0</v>
      </c>
      <c r="BG161" s="24">
        <v>0</v>
      </c>
      <c r="BH161" s="24">
        <v>0</v>
      </c>
      <c r="BI161" s="24">
        <v>745</v>
      </c>
      <c r="BJ161" s="24">
        <v>0</v>
      </c>
      <c r="BK161" s="27">
        <v>4989</v>
      </c>
      <c r="BL161" s="27">
        <v>0</v>
      </c>
      <c r="BM161" s="27">
        <v>18375</v>
      </c>
      <c r="BN161" s="27">
        <v>30160</v>
      </c>
      <c r="BO161" s="27">
        <v>124470</v>
      </c>
      <c r="BP161" s="47">
        <v>0</v>
      </c>
      <c r="BQ161" s="27">
        <v>0</v>
      </c>
      <c r="BR161" s="27">
        <v>33430</v>
      </c>
      <c r="BS161" s="27">
        <v>272560</v>
      </c>
      <c r="BT161" s="36">
        <v>0</v>
      </c>
      <c r="BU161" s="39">
        <v>1069180</v>
      </c>
      <c r="BV161" s="39">
        <v>1069180</v>
      </c>
      <c r="BW161" s="43">
        <v>0</v>
      </c>
      <c r="BX161" s="36">
        <v>0</v>
      </c>
      <c r="BY161" s="43">
        <v>229810</v>
      </c>
      <c r="BZ161" s="5">
        <v>0</v>
      </c>
      <c r="CA161" s="5">
        <v>0</v>
      </c>
      <c r="CB161" s="6">
        <v>81620</v>
      </c>
      <c r="CC161" s="27">
        <v>81620</v>
      </c>
      <c r="CD161" s="36">
        <v>0</v>
      </c>
      <c r="CE161" s="36">
        <v>0</v>
      </c>
      <c r="CF161" s="36">
        <v>0</v>
      </c>
      <c r="CG161" s="43">
        <v>0</v>
      </c>
      <c r="CH161" s="47">
        <v>0</v>
      </c>
      <c r="CI161" s="55">
        <f t="shared" si="50"/>
        <v>3009936</v>
      </c>
      <c r="CJ161" s="55">
        <f t="shared" si="51"/>
        <v>1069180</v>
      </c>
      <c r="CK161" s="55">
        <f t="shared" si="52"/>
        <v>0</v>
      </c>
      <c r="CL161" s="55">
        <f t="shared" si="53"/>
        <v>745</v>
      </c>
      <c r="CM161" s="55">
        <f t="shared" si="54"/>
        <v>4079861</v>
      </c>
      <c r="CN161" s="59">
        <f t="shared" si="55"/>
        <v>73.77545460494855</v>
      </c>
      <c r="CO161" s="59">
        <v>73.77545460494855</v>
      </c>
      <c r="CP161" s="59">
        <v>73.77545460494855</v>
      </c>
      <c r="CQ161" s="55">
        <f t="shared" si="56"/>
        <v>433.88929065191962</v>
      </c>
      <c r="CR161" s="55">
        <f t="shared" si="57"/>
        <v>4309671</v>
      </c>
      <c r="CS161" s="55">
        <f t="shared" si="58"/>
        <v>458.32936296926511</v>
      </c>
      <c r="CT161" s="55">
        <f t="shared" si="59"/>
        <v>4309671</v>
      </c>
      <c r="CU161" s="55">
        <f t="shared" si="60"/>
        <v>458.32936296926511</v>
      </c>
      <c r="CV161" s="55">
        <f t="shared" si="61"/>
        <v>68.294161437838994</v>
      </c>
      <c r="CW161" s="55">
        <f t="shared" si="62"/>
        <v>2.9214080612570457</v>
      </c>
      <c r="CX161" s="55">
        <f t="shared" si="63"/>
        <v>31.678187812400299</v>
      </c>
      <c r="CY161" s="55">
        <f t="shared" si="64"/>
        <v>3.5552483250026587</v>
      </c>
      <c r="CZ161" s="55">
        <f t="shared" si="65"/>
        <v>13.237264702754439</v>
      </c>
      <c r="DA161" s="55">
        <f t="shared" si="66"/>
        <v>122.80017015846006</v>
      </c>
      <c r="DB161" s="55">
        <f t="shared" si="67"/>
        <v>28.986493672232267</v>
      </c>
      <c r="DC161" s="55">
        <f t="shared" si="68"/>
        <v>151.78666383069233</v>
      </c>
      <c r="DD161" s="55">
        <f t="shared" si="69"/>
        <v>113.70626395831118</v>
      </c>
      <c r="DE161" s="55">
        <f t="shared" si="70"/>
        <v>6.5954482611932361</v>
      </c>
      <c r="DF161" s="55">
        <f t="shared" si="71"/>
        <v>8.6802084441135801</v>
      </c>
      <c r="DG161" s="55">
        <f t="shared" si="72"/>
        <v>0</v>
      </c>
      <c r="DH161" s="55">
        <f t="shared" si="73"/>
        <v>8.6802084441135801</v>
      </c>
      <c r="DI161" s="55">
        <f t="shared" si="74"/>
        <v>113.70626395831118</v>
      </c>
    </row>
    <row r="162" spans="1:113">
      <c r="A162" s="7" t="s">
        <v>136</v>
      </c>
      <c r="B162" s="3" t="s">
        <v>80</v>
      </c>
      <c r="C162" s="3" t="s">
        <v>137</v>
      </c>
      <c r="D162" s="4">
        <v>2628</v>
      </c>
      <c r="E162" s="5">
        <v>0</v>
      </c>
      <c r="F162" s="5">
        <v>0</v>
      </c>
      <c r="G162" s="5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33870</v>
      </c>
      <c r="M162" s="27">
        <v>0</v>
      </c>
      <c r="N162" s="27">
        <v>0</v>
      </c>
      <c r="O162" s="27">
        <v>0</v>
      </c>
      <c r="P162" s="27">
        <v>75090</v>
      </c>
      <c r="Q162" s="27">
        <v>0</v>
      </c>
      <c r="R162" s="27">
        <v>83940</v>
      </c>
      <c r="S162" s="27">
        <v>0</v>
      </c>
      <c r="T162" s="24">
        <v>0</v>
      </c>
      <c r="U162" s="27">
        <v>0</v>
      </c>
      <c r="V162" s="5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100</v>
      </c>
      <c r="AB162" s="5">
        <v>0</v>
      </c>
      <c r="AC162" s="5">
        <v>0</v>
      </c>
      <c r="AD162" s="5">
        <v>0</v>
      </c>
      <c r="AE162" s="27">
        <v>0</v>
      </c>
      <c r="AF162" s="5">
        <v>0</v>
      </c>
      <c r="AG162" s="5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5">
        <v>0</v>
      </c>
      <c r="AN162" s="4">
        <v>1080</v>
      </c>
      <c r="AO162" s="5">
        <v>0</v>
      </c>
      <c r="AP162" s="27">
        <v>0</v>
      </c>
      <c r="AQ162" s="5">
        <v>0</v>
      </c>
      <c r="AR162" s="5">
        <v>0</v>
      </c>
      <c r="AS162" s="5">
        <v>0</v>
      </c>
      <c r="AT162" s="27">
        <v>94780</v>
      </c>
      <c r="AU162" s="27">
        <v>0</v>
      </c>
      <c r="AV162" s="27">
        <v>332120</v>
      </c>
      <c r="AW162" s="27">
        <v>10900</v>
      </c>
      <c r="AX162" s="32">
        <v>0</v>
      </c>
      <c r="AY162" s="32">
        <v>0</v>
      </c>
      <c r="AZ162" s="32">
        <v>0</v>
      </c>
      <c r="BA162" s="32">
        <v>0</v>
      </c>
      <c r="BB162" s="27">
        <v>130</v>
      </c>
      <c r="BC162" s="27">
        <v>3320</v>
      </c>
      <c r="BD162" s="27">
        <v>1430</v>
      </c>
      <c r="BE162" s="27">
        <v>0</v>
      </c>
      <c r="BF162" s="24">
        <v>1500</v>
      </c>
      <c r="BG162" s="24">
        <v>560</v>
      </c>
      <c r="BH162" s="24">
        <v>0</v>
      </c>
      <c r="BI162" s="24">
        <v>230</v>
      </c>
      <c r="BJ162" s="24">
        <v>0</v>
      </c>
      <c r="BK162" s="27">
        <v>210</v>
      </c>
      <c r="BL162" s="27">
        <v>0</v>
      </c>
      <c r="BM162" s="27">
        <v>4860</v>
      </c>
      <c r="BN162" s="27">
        <v>8060</v>
      </c>
      <c r="BO162" s="27">
        <v>27440</v>
      </c>
      <c r="BP162" s="47">
        <v>0</v>
      </c>
      <c r="BQ162" s="27">
        <v>0</v>
      </c>
      <c r="BR162" s="27">
        <v>9580</v>
      </c>
      <c r="BS162" s="27">
        <v>198440</v>
      </c>
      <c r="BT162" s="36">
        <v>0</v>
      </c>
      <c r="BU162" s="39">
        <v>217630</v>
      </c>
      <c r="BV162" s="39">
        <v>217630</v>
      </c>
      <c r="BW162" s="43">
        <v>0</v>
      </c>
      <c r="BX162" s="36">
        <v>0</v>
      </c>
      <c r="BY162" s="43">
        <v>37910</v>
      </c>
      <c r="BZ162" s="5">
        <v>0</v>
      </c>
      <c r="CA162" s="5">
        <v>0</v>
      </c>
      <c r="CB162" s="6">
        <v>29350</v>
      </c>
      <c r="CC162" s="27">
        <v>29350</v>
      </c>
      <c r="CD162" s="36">
        <v>0</v>
      </c>
      <c r="CE162" s="36">
        <v>0</v>
      </c>
      <c r="CF162" s="36">
        <v>0</v>
      </c>
      <c r="CG162" s="43">
        <v>0</v>
      </c>
      <c r="CH162" s="47">
        <v>0</v>
      </c>
      <c r="CI162" s="55">
        <f t="shared" si="50"/>
        <v>913620</v>
      </c>
      <c r="CJ162" s="55">
        <f t="shared" si="51"/>
        <v>217630</v>
      </c>
      <c r="CK162" s="55">
        <f t="shared" si="52"/>
        <v>0</v>
      </c>
      <c r="CL162" s="55">
        <f t="shared" si="53"/>
        <v>2290</v>
      </c>
      <c r="CM162" s="55">
        <f t="shared" si="54"/>
        <v>1133540</v>
      </c>
      <c r="CN162" s="59">
        <f t="shared" si="55"/>
        <v>80.598831977698183</v>
      </c>
      <c r="CO162" s="59">
        <v>80.598831977698183</v>
      </c>
      <c r="CP162" s="59">
        <v>80.598831977698183</v>
      </c>
      <c r="CQ162" s="55">
        <f t="shared" si="56"/>
        <v>431.33181126331812</v>
      </c>
      <c r="CR162" s="55">
        <f t="shared" si="57"/>
        <v>1171450</v>
      </c>
      <c r="CS162" s="55">
        <f t="shared" si="58"/>
        <v>445.75722983257231</v>
      </c>
      <c r="CT162" s="55">
        <f t="shared" si="59"/>
        <v>1171450</v>
      </c>
      <c r="CU162" s="55">
        <f t="shared" si="60"/>
        <v>445.75722983257231</v>
      </c>
      <c r="CV162" s="55">
        <f t="shared" si="61"/>
        <v>48.953576864535769</v>
      </c>
      <c r="CW162" s="55">
        <f t="shared" si="62"/>
        <v>0</v>
      </c>
      <c r="CX162" s="55">
        <f t="shared" si="63"/>
        <v>31.940639269406393</v>
      </c>
      <c r="CY162" s="55">
        <f t="shared" si="64"/>
        <v>3.6453576864535768</v>
      </c>
      <c r="CZ162" s="55">
        <f t="shared" si="65"/>
        <v>10.441400304414003</v>
      </c>
      <c r="DA162" s="55">
        <f t="shared" si="66"/>
        <v>126.37747336377474</v>
      </c>
      <c r="DB162" s="55">
        <f t="shared" si="67"/>
        <v>75.509893455098933</v>
      </c>
      <c r="DC162" s="55">
        <f t="shared" si="68"/>
        <v>201.88736681887366</v>
      </c>
      <c r="DD162" s="55">
        <f t="shared" si="69"/>
        <v>82.81202435312025</v>
      </c>
      <c r="DE162" s="55">
        <f t="shared" si="70"/>
        <v>6.2671232876712333</v>
      </c>
      <c r="DF162" s="55">
        <f t="shared" si="71"/>
        <v>11.168188736681888</v>
      </c>
      <c r="DG162" s="55">
        <f t="shared" si="72"/>
        <v>0</v>
      </c>
      <c r="DH162" s="55">
        <f t="shared" si="73"/>
        <v>11.168188736681888</v>
      </c>
      <c r="DI162" s="55">
        <f t="shared" si="74"/>
        <v>82.81202435312025</v>
      </c>
    </row>
    <row r="163" spans="1:113">
      <c r="A163" s="7" t="s">
        <v>165</v>
      </c>
      <c r="B163" s="3" t="s">
        <v>80</v>
      </c>
      <c r="C163" s="3" t="s">
        <v>166</v>
      </c>
      <c r="D163" s="4">
        <v>444</v>
      </c>
      <c r="E163" s="5">
        <v>0</v>
      </c>
      <c r="F163" s="5">
        <v>0</v>
      </c>
      <c r="G163" s="5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11720</v>
      </c>
      <c r="N163" s="27">
        <v>0</v>
      </c>
      <c r="O163" s="27">
        <v>0</v>
      </c>
      <c r="P163" s="27">
        <v>0</v>
      </c>
      <c r="Q163" s="27">
        <v>0</v>
      </c>
      <c r="R163" s="27">
        <v>15150</v>
      </c>
      <c r="S163" s="27">
        <v>0</v>
      </c>
      <c r="T163" s="24">
        <v>0</v>
      </c>
      <c r="U163" s="27">
        <v>0</v>
      </c>
      <c r="V163" s="5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5">
        <v>0</v>
      </c>
      <c r="AC163" s="5">
        <v>0</v>
      </c>
      <c r="AD163" s="5">
        <v>0</v>
      </c>
      <c r="AE163" s="27">
        <v>0</v>
      </c>
      <c r="AF163" s="5">
        <v>0</v>
      </c>
      <c r="AG163" s="5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5">
        <v>0</v>
      </c>
      <c r="AN163" s="5">
        <v>0</v>
      </c>
      <c r="AO163" s="5">
        <v>0</v>
      </c>
      <c r="AP163" s="27">
        <v>0</v>
      </c>
      <c r="AQ163" s="5">
        <v>0</v>
      </c>
      <c r="AR163" s="5">
        <v>0</v>
      </c>
      <c r="AS163" s="5">
        <v>0</v>
      </c>
      <c r="AT163" s="27">
        <v>20990</v>
      </c>
      <c r="AU163" s="27">
        <v>0</v>
      </c>
      <c r="AV163" s="27">
        <v>970</v>
      </c>
      <c r="AW163" s="27">
        <v>1990</v>
      </c>
      <c r="AX163" s="32">
        <v>0</v>
      </c>
      <c r="AY163" s="32">
        <v>0</v>
      </c>
      <c r="AZ163" s="32">
        <v>0</v>
      </c>
      <c r="BA163" s="32">
        <v>0</v>
      </c>
      <c r="BB163" s="27">
        <v>0</v>
      </c>
      <c r="BC163" s="27">
        <v>0</v>
      </c>
      <c r="BD163" s="27">
        <v>0</v>
      </c>
      <c r="BE163" s="27">
        <v>0</v>
      </c>
      <c r="BF163" s="24">
        <v>0</v>
      </c>
      <c r="BG163" s="24">
        <v>0</v>
      </c>
      <c r="BH163" s="24">
        <v>0</v>
      </c>
      <c r="BI163" s="24">
        <v>15</v>
      </c>
      <c r="BJ163" s="24">
        <v>0</v>
      </c>
      <c r="BK163" s="27">
        <v>35</v>
      </c>
      <c r="BL163" s="27">
        <v>0</v>
      </c>
      <c r="BM163" s="27">
        <v>0</v>
      </c>
      <c r="BN163" s="27">
        <v>0</v>
      </c>
      <c r="BO163" s="27">
        <v>26350</v>
      </c>
      <c r="BP163" s="47">
        <v>0</v>
      </c>
      <c r="BQ163" s="27">
        <v>0</v>
      </c>
      <c r="BR163" s="27">
        <v>10230</v>
      </c>
      <c r="BS163" s="27">
        <v>136310</v>
      </c>
      <c r="BT163" s="36">
        <v>0</v>
      </c>
      <c r="BU163" s="39">
        <v>291885</v>
      </c>
      <c r="BV163" s="39">
        <v>291885</v>
      </c>
      <c r="BW163" s="43">
        <v>0</v>
      </c>
      <c r="BX163" s="36">
        <v>0</v>
      </c>
      <c r="BY163" s="43">
        <v>0</v>
      </c>
      <c r="BZ163" s="5">
        <v>0</v>
      </c>
      <c r="CA163" s="5">
        <v>0</v>
      </c>
      <c r="CB163" s="6">
        <v>21760</v>
      </c>
      <c r="CC163" s="27">
        <v>21760</v>
      </c>
      <c r="CD163" s="36">
        <v>0</v>
      </c>
      <c r="CE163" s="36">
        <v>0</v>
      </c>
      <c r="CF163" s="36">
        <v>0</v>
      </c>
      <c r="CG163" s="43">
        <v>0</v>
      </c>
      <c r="CH163" s="47">
        <v>0</v>
      </c>
      <c r="CI163" s="55">
        <f t="shared" si="50"/>
        <v>245505</v>
      </c>
      <c r="CJ163" s="55">
        <f t="shared" si="51"/>
        <v>291885</v>
      </c>
      <c r="CK163" s="55">
        <f t="shared" si="52"/>
        <v>0</v>
      </c>
      <c r="CL163" s="55">
        <f t="shared" si="53"/>
        <v>15</v>
      </c>
      <c r="CM163" s="55">
        <f t="shared" si="54"/>
        <v>537405</v>
      </c>
      <c r="CN163" s="59">
        <f t="shared" si="55"/>
        <v>45.683423116643873</v>
      </c>
      <c r="CO163" s="59">
        <v>45.683423116643873</v>
      </c>
      <c r="CP163" s="59">
        <v>45.683423116643873</v>
      </c>
      <c r="CQ163" s="55">
        <f t="shared" si="56"/>
        <v>1210.3716216216217</v>
      </c>
      <c r="CR163" s="55">
        <f t="shared" si="57"/>
        <v>537405</v>
      </c>
      <c r="CS163" s="55">
        <f t="shared" si="58"/>
        <v>1210.3716216216217</v>
      </c>
      <c r="CT163" s="55">
        <f t="shared" si="59"/>
        <v>537405</v>
      </c>
      <c r="CU163" s="55">
        <f t="shared" si="60"/>
        <v>1210.3716216216217</v>
      </c>
      <c r="CV163" s="55">
        <f t="shared" si="61"/>
        <v>47.274774774774777</v>
      </c>
      <c r="CW163" s="55">
        <f t="shared" si="62"/>
        <v>26.396396396396398</v>
      </c>
      <c r="CX163" s="55">
        <f t="shared" si="63"/>
        <v>34.121621621621621</v>
      </c>
      <c r="CY163" s="55">
        <f t="shared" si="64"/>
        <v>23.04054054054054</v>
      </c>
      <c r="CZ163" s="55">
        <f t="shared" si="65"/>
        <v>59.346846846846844</v>
      </c>
      <c r="DA163" s="55">
        <f t="shared" si="66"/>
        <v>2.1846846846846848</v>
      </c>
      <c r="DB163" s="55">
        <f t="shared" si="67"/>
        <v>307.0045045045045</v>
      </c>
      <c r="DC163" s="55">
        <f t="shared" si="68"/>
        <v>309.18918918918916</v>
      </c>
      <c r="DD163" s="55">
        <f t="shared" si="69"/>
        <v>657.39864864864865</v>
      </c>
      <c r="DE163" s="55">
        <f t="shared" si="70"/>
        <v>0</v>
      </c>
      <c r="DF163" s="55">
        <f t="shared" si="71"/>
        <v>49.009009009009006</v>
      </c>
      <c r="DG163" s="55">
        <f t="shared" si="72"/>
        <v>0</v>
      </c>
      <c r="DH163" s="55">
        <f t="shared" si="73"/>
        <v>49.009009009009006</v>
      </c>
      <c r="DI163" s="55">
        <f t="shared" si="74"/>
        <v>657.39864864864865</v>
      </c>
    </row>
    <row r="164" spans="1:113">
      <c r="A164" s="7" t="s">
        <v>195</v>
      </c>
      <c r="B164" s="3" t="s">
        <v>80</v>
      </c>
      <c r="C164" s="3" t="s">
        <v>196</v>
      </c>
      <c r="D164" s="4">
        <v>1107</v>
      </c>
      <c r="E164" s="5">
        <v>0</v>
      </c>
      <c r="F164" s="5">
        <v>0</v>
      </c>
      <c r="G164" s="5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18860</v>
      </c>
      <c r="M164" s="27">
        <v>780</v>
      </c>
      <c r="N164" s="27">
        <v>0</v>
      </c>
      <c r="O164" s="27">
        <v>0</v>
      </c>
      <c r="P164" s="27">
        <v>48800</v>
      </c>
      <c r="Q164" s="27">
        <v>0</v>
      </c>
      <c r="R164" s="27">
        <v>33870</v>
      </c>
      <c r="S164" s="27">
        <v>0</v>
      </c>
      <c r="T164" s="24">
        <v>0</v>
      </c>
      <c r="U164" s="27">
        <v>5780</v>
      </c>
      <c r="V164" s="5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20</v>
      </c>
      <c r="AB164" s="5">
        <v>0</v>
      </c>
      <c r="AC164" s="5">
        <v>0</v>
      </c>
      <c r="AD164" s="5">
        <v>0</v>
      </c>
      <c r="AE164" s="27">
        <v>0</v>
      </c>
      <c r="AF164" s="5">
        <v>0</v>
      </c>
      <c r="AG164" s="5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5">
        <v>0</v>
      </c>
      <c r="AN164" s="5">
        <v>0</v>
      </c>
      <c r="AO164" s="5">
        <v>0</v>
      </c>
      <c r="AP164" s="27">
        <v>0</v>
      </c>
      <c r="AQ164" s="5">
        <v>0</v>
      </c>
      <c r="AR164" s="5">
        <v>0</v>
      </c>
      <c r="AS164" s="5">
        <v>0</v>
      </c>
      <c r="AT164" s="27">
        <v>43900</v>
      </c>
      <c r="AU164" s="27">
        <v>0</v>
      </c>
      <c r="AV164" s="27">
        <v>837000</v>
      </c>
      <c r="AW164" s="27">
        <v>5410</v>
      </c>
      <c r="AX164" s="32">
        <v>0</v>
      </c>
      <c r="AY164" s="32">
        <v>0</v>
      </c>
      <c r="AZ164" s="32">
        <v>0</v>
      </c>
      <c r="BA164" s="32">
        <v>0</v>
      </c>
      <c r="BB164" s="27">
        <v>60</v>
      </c>
      <c r="BC164" s="27">
        <v>2780</v>
      </c>
      <c r="BD164" s="27">
        <v>400</v>
      </c>
      <c r="BE164" s="27">
        <v>0</v>
      </c>
      <c r="BF164" s="24">
        <v>0</v>
      </c>
      <c r="BG164" s="24">
        <v>0</v>
      </c>
      <c r="BH164" s="24">
        <v>0</v>
      </c>
      <c r="BI164" s="24">
        <v>75</v>
      </c>
      <c r="BJ164" s="24">
        <v>0</v>
      </c>
      <c r="BK164" s="27">
        <v>790</v>
      </c>
      <c r="BL164" s="27">
        <v>0</v>
      </c>
      <c r="BM164" s="27">
        <v>4880</v>
      </c>
      <c r="BN164" s="27">
        <v>6850</v>
      </c>
      <c r="BO164" s="27">
        <v>17950</v>
      </c>
      <c r="BP164" s="47">
        <v>0</v>
      </c>
      <c r="BQ164" s="27">
        <v>0</v>
      </c>
      <c r="BR164" s="27">
        <v>7480</v>
      </c>
      <c r="BS164" s="27">
        <v>20900</v>
      </c>
      <c r="BT164" s="36">
        <v>0</v>
      </c>
      <c r="BU164" s="39">
        <v>220560</v>
      </c>
      <c r="BV164" s="39">
        <v>220560</v>
      </c>
      <c r="BW164" s="43">
        <v>0</v>
      </c>
      <c r="BX164" s="36">
        <v>0</v>
      </c>
      <c r="BY164" s="43">
        <v>35580</v>
      </c>
      <c r="BZ164" s="5">
        <v>0</v>
      </c>
      <c r="CA164" s="5">
        <v>0</v>
      </c>
      <c r="CB164" s="6">
        <v>23670</v>
      </c>
      <c r="CC164" s="27">
        <v>23670</v>
      </c>
      <c r="CD164" s="36">
        <v>0</v>
      </c>
      <c r="CE164" s="36">
        <v>0</v>
      </c>
      <c r="CF164" s="36">
        <v>0</v>
      </c>
      <c r="CG164" s="43">
        <v>0</v>
      </c>
      <c r="CH164" s="47">
        <v>0</v>
      </c>
      <c r="CI164" s="55">
        <f t="shared" si="50"/>
        <v>1080180</v>
      </c>
      <c r="CJ164" s="55">
        <f t="shared" si="51"/>
        <v>220560</v>
      </c>
      <c r="CK164" s="55">
        <f t="shared" si="52"/>
        <v>0</v>
      </c>
      <c r="CL164" s="55">
        <f t="shared" si="53"/>
        <v>75</v>
      </c>
      <c r="CM164" s="55">
        <f t="shared" si="54"/>
        <v>1300815</v>
      </c>
      <c r="CN164" s="59">
        <f t="shared" si="55"/>
        <v>83.038710346974781</v>
      </c>
      <c r="CO164" s="59">
        <v>83.038710346974781</v>
      </c>
      <c r="CP164" s="59">
        <v>83.038710346974781</v>
      </c>
      <c r="CQ164" s="55">
        <f t="shared" si="56"/>
        <v>1175.0813008130081</v>
      </c>
      <c r="CR164" s="55">
        <f t="shared" si="57"/>
        <v>1336395</v>
      </c>
      <c r="CS164" s="55">
        <f t="shared" si="58"/>
        <v>1207.2222222222222</v>
      </c>
      <c r="CT164" s="55">
        <f t="shared" si="59"/>
        <v>1336395</v>
      </c>
      <c r="CU164" s="55">
        <f t="shared" si="60"/>
        <v>1207.2222222222222</v>
      </c>
      <c r="CV164" s="55">
        <f t="shared" si="61"/>
        <v>56.693766937669373</v>
      </c>
      <c r="CW164" s="55">
        <f t="shared" si="62"/>
        <v>0.70460704607046065</v>
      </c>
      <c r="CX164" s="55">
        <f t="shared" si="63"/>
        <v>30.596205962059621</v>
      </c>
      <c r="CY164" s="55">
        <f t="shared" si="64"/>
        <v>6.7570009033423668</v>
      </c>
      <c r="CZ164" s="55">
        <f t="shared" si="65"/>
        <v>16.214995483288167</v>
      </c>
      <c r="DA164" s="55">
        <f t="shared" si="66"/>
        <v>756.09756097560978</v>
      </c>
      <c r="DB164" s="55">
        <f t="shared" si="67"/>
        <v>18.879855465221318</v>
      </c>
      <c r="DC164" s="55">
        <f t="shared" si="68"/>
        <v>774.97741644083112</v>
      </c>
      <c r="DD164" s="55">
        <f t="shared" si="69"/>
        <v>199.24119241192412</v>
      </c>
      <c r="DE164" s="55">
        <f t="shared" si="70"/>
        <v>13.179765130984643</v>
      </c>
      <c r="DF164" s="55">
        <f t="shared" si="71"/>
        <v>21.382113821138212</v>
      </c>
      <c r="DG164" s="55">
        <f t="shared" si="72"/>
        <v>0</v>
      </c>
      <c r="DH164" s="55">
        <f t="shared" si="73"/>
        <v>21.382113821138212</v>
      </c>
      <c r="DI164" s="55">
        <f t="shared" si="74"/>
        <v>199.24119241192412</v>
      </c>
    </row>
    <row r="165" spans="1:113">
      <c r="A165" s="7" t="s">
        <v>118</v>
      </c>
      <c r="B165" s="3" t="s">
        <v>77</v>
      </c>
      <c r="C165" s="3" t="s">
        <v>119</v>
      </c>
      <c r="D165" s="4">
        <v>2916</v>
      </c>
      <c r="E165" s="5">
        <v>0</v>
      </c>
      <c r="F165" s="5">
        <v>0</v>
      </c>
      <c r="G165" s="5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59453</v>
      </c>
      <c r="R165" s="27">
        <v>0</v>
      </c>
      <c r="S165" s="27">
        <v>0</v>
      </c>
      <c r="T165" s="24">
        <v>0</v>
      </c>
      <c r="U165" s="27">
        <v>0</v>
      </c>
      <c r="V165" s="5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5">
        <v>0</v>
      </c>
      <c r="AC165" s="5">
        <v>0</v>
      </c>
      <c r="AD165" s="5">
        <v>0</v>
      </c>
      <c r="AE165" s="27">
        <v>0</v>
      </c>
      <c r="AF165" s="5">
        <v>0</v>
      </c>
      <c r="AG165" s="5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5">
        <v>0</v>
      </c>
      <c r="AN165" s="5">
        <v>0</v>
      </c>
      <c r="AO165" s="5">
        <v>0</v>
      </c>
      <c r="AP165" s="27">
        <v>0</v>
      </c>
      <c r="AQ165" s="5">
        <v>0</v>
      </c>
      <c r="AR165" s="5">
        <v>0</v>
      </c>
      <c r="AS165" s="5">
        <v>0</v>
      </c>
      <c r="AT165" s="27">
        <v>58814</v>
      </c>
      <c r="AU165" s="27">
        <v>0</v>
      </c>
      <c r="AV165" s="27">
        <v>0</v>
      </c>
      <c r="AW165" s="27">
        <v>0</v>
      </c>
      <c r="AX165" s="32">
        <v>0</v>
      </c>
      <c r="AY165" s="32">
        <v>0</v>
      </c>
      <c r="AZ165" s="32">
        <v>0</v>
      </c>
      <c r="BA165" s="32">
        <v>0</v>
      </c>
      <c r="BB165" s="27">
        <v>9</v>
      </c>
      <c r="BC165" s="27">
        <v>2610</v>
      </c>
      <c r="BD165" s="27">
        <v>1110</v>
      </c>
      <c r="BE165" s="27">
        <v>0</v>
      </c>
      <c r="BF165" s="24">
        <v>0</v>
      </c>
      <c r="BG165" s="24">
        <v>0</v>
      </c>
      <c r="BH165" s="24">
        <v>0</v>
      </c>
      <c r="BI165" s="24">
        <v>0</v>
      </c>
      <c r="BJ165" s="24">
        <v>0</v>
      </c>
      <c r="BK165" s="27">
        <v>0</v>
      </c>
      <c r="BL165" s="27">
        <v>0</v>
      </c>
      <c r="BM165" s="27">
        <v>2073</v>
      </c>
      <c r="BN165" s="27">
        <v>3489</v>
      </c>
      <c r="BO165" s="27">
        <v>0</v>
      </c>
      <c r="BP165" s="47">
        <v>0</v>
      </c>
      <c r="BQ165" s="27">
        <v>0</v>
      </c>
      <c r="BR165" s="27">
        <v>0</v>
      </c>
      <c r="BS165" s="27">
        <v>0</v>
      </c>
      <c r="BT165" s="36">
        <v>0</v>
      </c>
      <c r="BU165" s="39">
        <v>1295710</v>
      </c>
      <c r="BV165" s="39">
        <v>1295710</v>
      </c>
      <c r="BW165" s="43">
        <v>0</v>
      </c>
      <c r="BX165" s="36">
        <v>0</v>
      </c>
      <c r="BY165" s="43">
        <v>0</v>
      </c>
      <c r="BZ165" s="5">
        <v>0</v>
      </c>
      <c r="CA165" s="5">
        <v>0</v>
      </c>
      <c r="CB165" s="6">
        <v>133240</v>
      </c>
      <c r="CC165" s="27">
        <v>133240</v>
      </c>
      <c r="CD165" s="36">
        <v>0</v>
      </c>
      <c r="CE165" s="36">
        <v>0</v>
      </c>
      <c r="CF165" s="36">
        <v>0</v>
      </c>
      <c r="CG165" s="43">
        <v>0</v>
      </c>
      <c r="CH165" s="47">
        <v>0</v>
      </c>
      <c r="CI165" s="55">
        <f t="shared" si="50"/>
        <v>260798</v>
      </c>
      <c r="CJ165" s="55">
        <f t="shared" si="51"/>
        <v>1295710</v>
      </c>
      <c r="CK165" s="55">
        <f t="shared" si="52"/>
        <v>0</v>
      </c>
      <c r="CL165" s="55">
        <f t="shared" si="53"/>
        <v>0</v>
      </c>
      <c r="CM165" s="55">
        <f t="shared" si="54"/>
        <v>1556508</v>
      </c>
      <c r="CN165" s="59">
        <f t="shared" si="55"/>
        <v>16.755326667129243</v>
      </c>
      <c r="CO165" s="59">
        <v>16.755326667129243</v>
      </c>
      <c r="CP165" s="59">
        <v>16.755326667129243</v>
      </c>
      <c r="CQ165" s="55">
        <f t="shared" si="56"/>
        <v>533.7818930041152</v>
      </c>
      <c r="CR165" s="55">
        <f t="shared" si="57"/>
        <v>1556508</v>
      </c>
      <c r="CS165" s="55">
        <f t="shared" si="58"/>
        <v>533.7818930041152</v>
      </c>
      <c r="CT165" s="55">
        <f t="shared" si="59"/>
        <v>1556508</v>
      </c>
      <c r="CU165" s="55">
        <f t="shared" si="60"/>
        <v>533.7818930041152</v>
      </c>
      <c r="CV165" s="55">
        <f t="shared" si="61"/>
        <v>20.169410150891633</v>
      </c>
      <c r="CW165" s="55">
        <f t="shared" si="62"/>
        <v>0</v>
      </c>
      <c r="CX165" s="55">
        <f t="shared" si="63"/>
        <v>0</v>
      </c>
      <c r="CY165" s="55">
        <f t="shared" si="64"/>
        <v>0</v>
      </c>
      <c r="CZ165" s="55">
        <f t="shared" si="65"/>
        <v>0</v>
      </c>
      <c r="DA165" s="55">
        <f t="shared" si="66"/>
        <v>0</v>
      </c>
      <c r="DB165" s="55">
        <f t="shared" si="67"/>
        <v>0</v>
      </c>
      <c r="DC165" s="55">
        <f t="shared" si="68"/>
        <v>0</v>
      </c>
      <c r="DD165" s="55">
        <f t="shared" si="69"/>
        <v>444.34499314128942</v>
      </c>
      <c r="DE165" s="55">
        <f t="shared" si="70"/>
        <v>2.8055555555555554</v>
      </c>
      <c r="DF165" s="55">
        <f t="shared" si="71"/>
        <v>45.692729766803843</v>
      </c>
      <c r="DG165" s="55">
        <f t="shared" si="72"/>
        <v>0</v>
      </c>
      <c r="DH165" s="55">
        <f t="shared" si="73"/>
        <v>45.692729766803843</v>
      </c>
      <c r="DI165" s="55">
        <f t="shared" si="74"/>
        <v>444.34499314128942</v>
      </c>
    </row>
    <row r="166" spans="1:113">
      <c r="A166" s="7" t="s">
        <v>116</v>
      </c>
      <c r="B166" s="3" t="s">
        <v>77</v>
      </c>
      <c r="C166" s="3" t="s">
        <v>117</v>
      </c>
      <c r="D166" s="4">
        <v>3831</v>
      </c>
      <c r="E166" s="5">
        <v>0</v>
      </c>
      <c r="F166" s="5">
        <v>0</v>
      </c>
      <c r="G166" s="5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72360</v>
      </c>
      <c r="M166" s="27">
        <v>1580</v>
      </c>
      <c r="N166" s="27">
        <v>0</v>
      </c>
      <c r="O166" s="27">
        <v>0</v>
      </c>
      <c r="P166" s="27">
        <v>0</v>
      </c>
      <c r="Q166" s="27">
        <v>130280</v>
      </c>
      <c r="R166" s="27">
        <v>74600</v>
      </c>
      <c r="S166" s="27">
        <v>0</v>
      </c>
      <c r="T166" s="24">
        <v>0</v>
      </c>
      <c r="U166" s="27">
        <v>0</v>
      </c>
      <c r="V166" s="5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5">
        <v>0</v>
      </c>
      <c r="AC166" s="5">
        <v>0</v>
      </c>
      <c r="AD166" s="5">
        <v>0</v>
      </c>
      <c r="AE166" s="27">
        <v>0</v>
      </c>
      <c r="AF166" s="5">
        <v>0</v>
      </c>
      <c r="AG166" s="5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5">
        <v>0</v>
      </c>
      <c r="AN166" s="5">
        <v>0</v>
      </c>
      <c r="AO166" s="5">
        <v>0</v>
      </c>
      <c r="AP166" s="27">
        <v>0</v>
      </c>
      <c r="AQ166" s="5">
        <v>0</v>
      </c>
      <c r="AR166" s="5">
        <v>0</v>
      </c>
      <c r="AS166" s="5">
        <v>0</v>
      </c>
      <c r="AT166" s="27">
        <v>115540</v>
      </c>
      <c r="AU166" s="27">
        <v>0</v>
      </c>
      <c r="AV166" s="27">
        <v>376180</v>
      </c>
      <c r="AW166" s="27">
        <v>0</v>
      </c>
      <c r="AX166" s="32">
        <v>0</v>
      </c>
      <c r="AY166" s="32">
        <v>0</v>
      </c>
      <c r="AZ166" s="32">
        <v>0</v>
      </c>
      <c r="BA166" s="32">
        <v>0</v>
      </c>
      <c r="BB166" s="27">
        <v>158</v>
      </c>
      <c r="BC166" s="27">
        <v>4989</v>
      </c>
      <c r="BD166" s="27">
        <v>2210</v>
      </c>
      <c r="BE166" s="27">
        <v>0</v>
      </c>
      <c r="BF166" s="24">
        <v>0</v>
      </c>
      <c r="BG166" s="24">
        <v>0</v>
      </c>
      <c r="BH166" s="24">
        <v>0</v>
      </c>
      <c r="BI166" s="24">
        <v>500</v>
      </c>
      <c r="BJ166" s="24">
        <v>0</v>
      </c>
      <c r="BK166" s="27">
        <v>50</v>
      </c>
      <c r="BL166" s="27">
        <v>0</v>
      </c>
      <c r="BM166" s="27">
        <v>7235</v>
      </c>
      <c r="BN166" s="27">
        <v>8139</v>
      </c>
      <c r="BO166" s="27">
        <v>0</v>
      </c>
      <c r="BP166" s="47">
        <v>0</v>
      </c>
      <c r="BQ166" s="27">
        <v>27260</v>
      </c>
      <c r="BR166" s="27">
        <v>0</v>
      </c>
      <c r="BS166" s="27">
        <v>200380</v>
      </c>
      <c r="BT166" s="36">
        <v>0</v>
      </c>
      <c r="BU166" s="39">
        <v>457300</v>
      </c>
      <c r="BV166" s="39">
        <v>457300</v>
      </c>
      <c r="BW166" s="43">
        <v>0</v>
      </c>
      <c r="BX166" s="36">
        <v>0</v>
      </c>
      <c r="BY166" s="43">
        <v>26080</v>
      </c>
      <c r="BZ166" s="5">
        <v>0</v>
      </c>
      <c r="CA166" s="5">
        <v>0</v>
      </c>
      <c r="CB166" s="6">
        <v>132240</v>
      </c>
      <c r="CC166" s="27">
        <v>132240</v>
      </c>
      <c r="CD166" s="36">
        <v>0</v>
      </c>
      <c r="CE166" s="36">
        <v>0</v>
      </c>
      <c r="CF166" s="36">
        <v>0</v>
      </c>
      <c r="CG166" s="43">
        <v>0</v>
      </c>
      <c r="CH166" s="47">
        <v>0</v>
      </c>
      <c r="CI166" s="55">
        <f t="shared" si="50"/>
        <v>1153201</v>
      </c>
      <c r="CJ166" s="55">
        <f t="shared" si="51"/>
        <v>457300</v>
      </c>
      <c r="CK166" s="55">
        <f t="shared" si="52"/>
        <v>0</v>
      </c>
      <c r="CL166" s="55">
        <f t="shared" si="53"/>
        <v>500</v>
      </c>
      <c r="CM166" s="55">
        <f t="shared" si="54"/>
        <v>1611001</v>
      </c>
      <c r="CN166" s="59">
        <f t="shared" si="55"/>
        <v>71.582885423410659</v>
      </c>
      <c r="CO166" s="59">
        <v>71.582885423410659</v>
      </c>
      <c r="CP166" s="59">
        <v>71.582885423410659</v>
      </c>
      <c r="CQ166" s="55">
        <f t="shared" si="56"/>
        <v>420.51709736361261</v>
      </c>
      <c r="CR166" s="55">
        <f t="shared" si="57"/>
        <v>1637081</v>
      </c>
      <c r="CS166" s="55">
        <f t="shared" si="58"/>
        <v>427.32471939441399</v>
      </c>
      <c r="CT166" s="55">
        <f t="shared" si="59"/>
        <v>1637081</v>
      </c>
      <c r="CU166" s="55">
        <f t="shared" si="60"/>
        <v>427.32471939441399</v>
      </c>
      <c r="CV166" s="55">
        <f t="shared" si="61"/>
        <v>49.047246149830329</v>
      </c>
      <c r="CW166" s="55">
        <f t="shared" si="62"/>
        <v>7.5280605586008873</v>
      </c>
      <c r="CX166" s="55">
        <f t="shared" si="63"/>
        <v>19.472722526755415</v>
      </c>
      <c r="CY166" s="55">
        <f t="shared" si="64"/>
        <v>0</v>
      </c>
      <c r="CZ166" s="55">
        <f t="shared" si="65"/>
        <v>0</v>
      </c>
      <c r="DA166" s="55">
        <f t="shared" si="66"/>
        <v>98.193683111459151</v>
      </c>
      <c r="DB166" s="55">
        <f t="shared" si="67"/>
        <v>52.304881232054292</v>
      </c>
      <c r="DC166" s="55">
        <f t="shared" si="68"/>
        <v>150.49856434351344</v>
      </c>
      <c r="DD166" s="55">
        <f t="shared" si="69"/>
        <v>119.3683111459149</v>
      </c>
      <c r="DE166" s="55">
        <f t="shared" si="70"/>
        <v>5.3565648655703475</v>
      </c>
      <c r="DF166" s="55">
        <f t="shared" si="71"/>
        <v>34.518402505873141</v>
      </c>
      <c r="DG166" s="55">
        <f t="shared" si="72"/>
        <v>0</v>
      </c>
      <c r="DH166" s="55">
        <f t="shared" si="73"/>
        <v>34.518402505873141</v>
      </c>
      <c r="DI166" s="55">
        <f t="shared" si="74"/>
        <v>119.3683111459149</v>
      </c>
    </row>
    <row r="167" spans="1:113">
      <c r="A167" s="7" t="s">
        <v>114</v>
      </c>
      <c r="B167" s="3" t="s">
        <v>77</v>
      </c>
      <c r="C167" s="3" t="s">
        <v>115</v>
      </c>
      <c r="D167" s="4">
        <v>1785</v>
      </c>
      <c r="E167" s="5">
        <v>0</v>
      </c>
      <c r="F167" s="5">
        <v>0</v>
      </c>
      <c r="G167" s="5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66720</v>
      </c>
      <c r="R167" s="27">
        <v>0</v>
      </c>
      <c r="S167" s="27">
        <v>0</v>
      </c>
      <c r="T167" s="24">
        <v>0</v>
      </c>
      <c r="U167" s="27">
        <v>0</v>
      </c>
      <c r="V167" s="5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5">
        <v>0</v>
      </c>
      <c r="AC167" s="5">
        <v>0</v>
      </c>
      <c r="AD167" s="5">
        <v>0</v>
      </c>
      <c r="AE167" s="27">
        <v>0</v>
      </c>
      <c r="AF167" s="5">
        <v>0</v>
      </c>
      <c r="AG167" s="5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5">
        <v>0</v>
      </c>
      <c r="AN167" s="5">
        <v>0</v>
      </c>
      <c r="AO167" s="5">
        <v>0</v>
      </c>
      <c r="AP167" s="27">
        <v>0</v>
      </c>
      <c r="AQ167" s="5">
        <v>0</v>
      </c>
      <c r="AR167" s="5">
        <v>0</v>
      </c>
      <c r="AS167" s="5">
        <v>0</v>
      </c>
      <c r="AT167" s="27">
        <v>79980</v>
      </c>
      <c r="AU167" s="27">
        <v>0</v>
      </c>
      <c r="AV167" s="27">
        <v>138172</v>
      </c>
      <c r="AW167" s="27">
        <v>0</v>
      </c>
      <c r="AX167" s="32">
        <v>0</v>
      </c>
      <c r="AY167" s="32">
        <v>0</v>
      </c>
      <c r="AZ167" s="32">
        <v>0</v>
      </c>
      <c r="BA167" s="32">
        <v>0</v>
      </c>
      <c r="BB167" s="27">
        <v>4</v>
      </c>
      <c r="BC167" s="27">
        <v>1155</v>
      </c>
      <c r="BD167" s="27">
        <v>850</v>
      </c>
      <c r="BE167" s="27">
        <v>0</v>
      </c>
      <c r="BF167" s="24">
        <v>0</v>
      </c>
      <c r="BG167" s="24">
        <v>0</v>
      </c>
      <c r="BH167" s="24">
        <v>0</v>
      </c>
      <c r="BI167" s="24">
        <v>0</v>
      </c>
      <c r="BJ167" s="24">
        <v>0</v>
      </c>
      <c r="BK167" s="27">
        <v>0</v>
      </c>
      <c r="BL167" s="27">
        <v>0</v>
      </c>
      <c r="BM167" s="27">
        <v>918</v>
      </c>
      <c r="BN167" s="27">
        <v>1544</v>
      </c>
      <c r="BO167" s="27">
        <v>0</v>
      </c>
      <c r="BP167" s="47">
        <v>0</v>
      </c>
      <c r="BQ167" s="27">
        <v>0</v>
      </c>
      <c r="BR167" s="27">
        <v>0</v>
      </c>
      <c r="BS167" s="27">
        <v>0</v>
      </c>
      <c r="BT167" s="36">
        <v>0</v>
      </c>
      <c r="BU167" s="39">
        <v>212598</v>
      </c>
      <c r="BV167" s="39">
        <v>212598</v>
      </c>
      <c r="BW167" s="43">
        <v>0</v>
      </c>
      <c r="BX167" s="36">
        <v>0</v>
      </c>
      <c r="BY167" s="43">
        <v>0</v>
      </c>
      <c r="BZ167" s="5">
        <v>0</v>
      </c>
      <c r="CA167" s="5">
        <v>0</v>
      </c>
      <c r="CB167" s="6">
        <v>37359</v>
      </c>
      <c r="CC167" s="27">
        <v>37359</v>
      </c>
      <c r="CD167" s="36">
        <v>0</v>
      </c>
      <c r="CE167" s="36">
        <v>0</v>
      </c>
      <c r="CF167" s="36">
        <v>0</v>
      </c>
      <c r="CG167" s="43">
        <v>0</v>
      </c>
      <c r="CH167" s="47">
        <v>0</v>
      </c>
      <c r="CI167" s="55">
        <f t="shared" si="50"/>
        <v>326702</v>
      </c>
      <c r="CJ167" s="55">
        <f t="shared" si="51"/>
        <v>212598</v>
      </c>
      <c r="CK167" s="55">
        <f t="shared" si="52"/>
        <v>0</v>
      </c>
      <c r="CL167" s="55">
        <f t="shared" si="53"/>
        <v>0</v>
      </c>
      <c r="CM167" s="55">
        <f t="shared" si="54"/>
        <v>539300</v>
      </c>
      <c r="CN167" s="59">
        <f t="shared" si="55"/>
        <v>60.578898572223252</v>
      </c>
      <c r="CO167" s="59">
        <v>60.578898572223252</v>
      </c>
      <c r="CP167" s="59">
        <v>60.578898572223252</v>
      </c>
      <c r="CQ167" s="55">
        <f t="shared" si="56"/>
        <v>302.12885154061627</v>
      </c>
      <c r="CR167" s="55">
        <f t="shared" si="57"/>
        <v>539300</v>
      </c>
      <c r="CS167" s="55">
        <f t="shared" si="58"/>
        <v>302.12885154061627</v>
      </c>
      <c r="CT167" s="55">
        <f t="shared" si="59"/>
        <v>539300</v>
      </c>
      <c r="CU167" s="55">
        <f t="shared" si="60"/>
        <v>302.12885154061627</v>
      </c>
      <c r="CV167" s="55">
        <f t="shared" si="61"/>
        <v>44.806722689075627</v>
      </c>
      <c r="CW167" s="55">
        <f t="shared" si="62"/>
        <v>0</v>
      </c>
      <c r="CX167" s="55">
        <f t="shared" si="63"/>
        <v>0</v>
      </c>
      <c r="CY167" s="55">
        <f t="shared" si="64"/>
        <v>0</v>
      </c>
      <c r="CZ167" s="55">
        <f t="shared" si="65"/>
        <v>0</v>
      </c>
      <c r="DA167" s="55">
        <f t="shared" si="66"/>
        <v>77.407282913165261</v>
      </c>
      <c r="DB167" s="55">
        <f t="shared" si="67"/>
        <v>0</v>
      </c>
      <c r="DC167" s="55">
        <f t="shared" si="68"/>
        <v>77.407282913165261</v>
      </c>
      <c r="DD167" s="55">
        <f t="shared" si="69"/>
        <v>119.10252100840336</v>
      </c>
      <c r="DE167" s="55">
        <f t="shared" si="70"/>
        <v>2.0285714285714285</v>
      </c>
      <c r="DF167" s="55">
        <f t="shared" si="71"/>
        <v>20.929411764705883</v>
      </c>
      <c r="DG167" s="55">
        <f t="shared" si="72"/>
        <v>0</v>
      </c>
      <c r="DH167" s="55">
        <f t="shared" si="73"/>
        <v>20.929411764705883</v>
      </c>
      <c r="DI167" s="55">
        <f t="shared" si="74"/>
        <v>119.10252100840336</v>
      </c>
    </row>
    <row r="168" spans="1:113">
      <c r="A168" s="7" t="s">
        <v>124</v>
      </c>
      <c r="B168" s="3" t="s">
        <v>77</v>
      </c>
      <c r="C168" s="3" t="s">
        <v>125</v>
      </c>
      <c r="D168" s="4">
        <v>1178</v>
      </c>
      <c r="E168" s="5">
        <v>0</v>
      </c>
      <c r="F168" s="5">
        <v>0</v>
      </c>
      <c r="G168" s="5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20379</v>
      </c>
      <c r="R168" s="27">
        <v>0</v>
      </c>
      <c r="S168" s="27">
        <v>0</v>
      </c>
      <c r="T168" s="24">
        <v>0</v>
      </c>
      <c r="U168" s="27">
        <v>0</v>
      </c>
      <c r="V168" s="5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5">
        <v>0</v>
      </c>
      <c r="AC168" s="5">
        <v>0</v>
      </c>
      <c r="AD168" s="5">
        <v>0</v>
      </c>
      <c r="AE168" s="27">
        <v>0</v>
      </c>
      <c r="AF168" s="5">
        <v>0</v>
      </c>
      <c r="AG168" s="5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5">
        <v>0</v>
      </c>
      <c r="AN168" s="5">
        <v>0</v>
      </c>
      <c r="AO168" s="5">
        <v>0</v>
      </c>
      <c r="AP168" s="27">
        <v>0</v>
      </c>
      <c r="AQ168" s="5">
        <v>0</v>
      </c>
      <c r="AR168" s="5">
        <v>0</v>
      </c>
      <c r="AS168" s="5">
        <v>0</v>
      </c>
      <c r="AT168" s="27">
        <v>24408</v>
      </c>
      <c r="AU168" s="27">
        <v>0</v>
      </c>
      <c r="AV168" s="27">
        <v>0</v>
      </c>
      <c r="AW168" s="27">
        <v>0</v>
      </c>
      <c r="AX168" s="32">
        <v>0</v>
      </c>
      <c r="AY168" s="32">
        <v>0</v>
      </c>
      <c r="AZ168" s="32">
        <v>0</v>
      </c>
      <c r="BA168" s="32">
        <v>0</v>
      </c>
      <c r="BB168" s="27">
        <v>6</v>
      </c>
      <c r="BC168" s="27">
        <v>1542</v>
      </c>
      <c r="BD168" s="27">
        <v>450</v>
      </c>
      <c r="BE168" s="27">
        <v>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7">
        <v>0</v>
      </c>
      <c r="BL168" s="27">
        <v>0</v>
      </c>
      <c r="BM168" s="27">
        <v>1225</v>
      </c>
      <c r="BN168" s="27">
        <v>2062</v>
      </c>
      <c r="BO168" s="27">
        <v>0</v>
      </c>
      <c r="BP168" s="47">
        <v>0</v>
      </c>
      <c r="BQ168" s="27">
        <v>0</v>
      </c>
      <c r="BR168" s="27">
        <v>0</v>
      </c>
      <c r="BS168" s="27">
        <v>0</v>
      </c>
      <c r="BT168" s="36">
        <v>0</v>
      </c>
      <c r="BU168" s="39">
        <v>20379</v>
      </c>
      <c r="BV168" s="39">
        <v>397232</v>
      </c>
      <c r="BW168" s="43">
        <v>0</v>
      </c>
      <c r="BX168" s="36">
        <v>0</v>
      </c>
      <c r="BY168" s="43">
        <v>0</v>
      </c>
      <c r="BZ168" s="5">
        <v>0</v>
      </c>
      <c r="CA168" s="5">
        <v>0</v>
      </c>
      <c r="CB168" s="6">
        <v>64179</v>
      </c>
      <c r="CC168" s="27">
        <v>64179</v>
      </c>
      <c r="CD168" s="36">
        <v>0</v>
      </c>
      <c r="CE168" s="36">
        <v>0</v>
      </c>
      <c r="CF168" s="36">
        <v>0</v>
      </c>
      <c r="CG168" s="43">
        <v>0</v>
      </c>
      <c r="CH168" s="47">
        <v>0</v>
      </c>
      <c r="CI168" s="55">
        <f t="shared" si="50"/>
        <v>114251</v>
      </c>
      <c r="CJ168" s="55">
        <f t="shared" si="51"/>
        <v>397232</v>
      </c>
      <c r="CK168" s="55">
        <f t="shared" si="52"/>
        <v>0</v>
      </c>
      <c r="CL168" s="55">
        <f t="shared" si="53"/>
        <v>0</v>
      </c>
      <c r="CM168" s="55">
        <f t="shared" si="54"/>
        <v>511483</v>
      </c>
      <c r="CN168" s="59">
        <f t="shared" si="55"/>
        <v>22.337203778033679</v>
      </c>
      <c r="CO168" s="59">
        <v>22.337203778033679</v>
      </c>
      <c r="CP168" s="59">
        <v>22.337203778033679</v>
      </c>
      <c r="CQ168" s="55">
        <f t="shared" si="56"/>
        <v>434.1960950764007</v>
      </c>
      <c r="CR168" s="55">
        <f t="shared" si="57"/>
        <v>511483</v>
      </c>
      <c r="CS168" s="55">
        <f t="shared" si="58"/>
        <v>434.1960950764007</v>
      </c>
      <c r="CT168" s="55">
        <f t="shared" si="59"/>
        <v>511483</v>
      </c>
      <c r="CU168" s="55">
        <f t="shared" si="60"/>
        <v>434.1960950764007</v>
      </c>
      <c r="CV168" s="55">
        <f t="shared" si="61"/>
        <v>20.719864176570457</v>
      </c>
      <c r="CW168" s="55">
        <f t="shared" si="62"/>
        <v>0</v>
      </c>
      <c r="CX168" s="55">
        <f t="shared" si="63"/>
        <v>0</v>
      </c>
      <c r="CY168" s="55">
        <f t="shared" si="64"/>
        <v>0</v>
      </c>
      <c r="CZ168" s="55">
        <f t="shared" si="65"/>
        <v>0</v>
      </c>
      <c r="DA168" s="55">
        <f t="shared" si="66"/>
        <v>0</v>
      </c>
      <c r="DB168" s="55">
        <f t="shared" si="67"/>
        <v>0</v>
      </c>
      <c r="DC168" s="55">
        <f t="shared" si="68"/>
        <v>0</v>
      </c>
      <c r="DD168" s="55">
        <f t="shared" si="69"/>
        <v>337.20882852292021</v>
      </c>
      <c r="DE168" s="55">
        <f t="shared" si="70"/>
        <v>4.1044142614601018</v>
      </c>
      <c r="DF168" s="55">
        <f t="shared" si="71"/>
        <v>54.481324278438031</v>
      </c>
      <c r="DG168" s="55">
        <f t="shared" si="72"/>
        <v>0</v>
      </c>
      <c r="DH168" s="55">
        <f t="shared" si="73"/>
        <v>54.481324278438031</v>
      </c>
      <c r="DI168" s="55">
        <f t="shared" si="74"/>
        <v>337.20882852292021</v>
      </c>
    </row>
    <row r="169" spans="1:113">
      <c r="A169" s="7" t="s">
        <v>112</v>
      </c>
      <c r="B169" s="3" t="s">
        <v>77</v>
      </c>
      <c r="C169" s="3" t="s">
        <v>113</v>
      </c>
      <c r="D169" s="4">
        <v>49407</v>
      </c>
      <c r="E169" s="5">
        <v>0</v>
      </c>
      <c r="F169" s="5">
        <v>0</v>
      </c>
      <c r="G169" s="5">
        <v>0</v>
      </c>
      <c r="H169" s="28">
        <v>924</v>
      </c>
      <c r="I169" s="28">
        <v>0</v>
      </c>
      <c r="J169" s="28">
        <v>0</v>
      </c>
      <c r="K169" s="28">
        <v>0</v>
      </c>
      <c r="L169" s="28">
        <v>1386520</v>
      </c>
      <c r="M169" s="28">
        <v>840230</v>
      </c>
      <c r="N169" s="28">
        <v>0</v>
      </c>
      <c r="O169" s="28">
        <v>8020</v>
      </c>
      <c r="P169" s="28">
        <v>0</v>
      </c>
      <c r="Q169" s="28">
        <v>0</v>
      </c>
      <c r="R169" s="28">
        <v>1295340</v>
      </c>
      <c r="S169" s="28">
        <v>280</v>
      </c>
      <c r="T169" s="25">
        <v>240</v>
      </c>
      <c r="U169" s="28">
        <v>15120</v>
      </c>
      <c r="V169" s="5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5">
        <v>0</v>
      </c>
      <c r="AC169" s="5">
        <v>0</v>
      </c>
      <c r="AD169" s="5">
        <v>0</v>
      </c>
      <c r="AE169" s="28">
        <v>1300</v>
      </c>
      <c r="AF169" s="5">
        <v>0</v>
      </c>
      <c r="AG169" s="5">
        <v>0</v>
      </c>
      <c r="AH169" s="28">
        <v>0</v>
      </c>
      <c r="AI169" s="28">
        <v>111580</v>
      </c>
      <c r="AJ169" s="28">
        <v>0</v>
      </c>
      <c r="AK169" s="28">
        <v>0</v>
      </c>
      <c r="AL169" s="28">
        <v>0</v>
      </c>
      <c r="AM169" s="4">
        <v>360</v>
      </c>
      <c r="AN169" s="4">
        <v>460</v>
      </c>
      <c r="AO169" s="5">
        <v>0</v>
      </c>
      <c r="AP169" s="28">
        <v>0</v>
      </c>
      <c r="AQ169" s="5">
        <v>0</v>
      </c>
      <c r="AR169" s="5">
        <v>0</v>
      </c>
      <c r="AS169" s="5">
        <v>0</v>
      </c>
      <c r="AT169" s="28">
        <v>1725720</v>
      </c>
      <c r="AU169" s="28">
        <v>74200</v>
      </c>
      <c r="AV169" s="28">
        <v>2725780</v>
      </c>
      <c r="AW169" s="28">
        <v>0</v>
      </c>
      <c r="AX169" s="33">
        <v>0</v>
      </c>
      <c r="AY169" s="33">
        <v>0</v>
      </c>
      <c r="AZ169" s="33">
        <v>0</v>
      </c>
      <c r="BA169" s="33">
        <v>0</v>
      </c>
      <c r="BB169" s="28">
        <v>1040</v>
      </c>
      <c r="BC169" s="28">
        <v>39940</v>
      </c>
      <c r="BD169" s="28">
        <v>37480</v>
      </c>
      <c r="BE169" s="28">
        <v>340</v>
      </c>
      <c r="BF169" s="25">
        <v>2700</v>
      </c>
      <c r="BG169" s="25">
        <v>0</v>
      </c>
      <c r="BH169" s="25">
        <v>0</v>
      </c>
      <c r="BI169" s="25">
        <v>0</v>
      </c>
      <c r="BJ169" s="25">
        <v>2040</v>
      </c>
      <c r="BK169" s="28">
        <v>5420</v>
      </c>
      <c r="BL169" s="28">
        <v>0</v>
      </c>
      <c r="BM169" s="28">
        <v>63060</v>
      </c>
      <c r="BN169" s="28">
        <v>49810</v>
      </c>
      <c r="BO169" s="28">
        <v>537800</v>
      </c>
      <c r="BP169" s="47">
        <v>0</v>
      </c>
      <c r="BQ169" s="28">
        <v>0</v>
      </c>
      <c r="BR169" s="28">
        <v>29210</v>
      </c>
      <c r="BS169" s="28">
        <v>1902850</v>
      </c>
      <c r="BT169" s="36">
        <v>0</v>
      </c>
      <c r="BU169" s="39">
        <v>14251170</v>
      </c>
      <c r="BV169" s="39">
        <v>14251170</v>
      </c>
      <c r="BW169" s="43">
        <v>0</v>
      </c>
      <c r="BX169" s="36">
        <v>0</v>
      </c>
      <c r="BY169" s="43">
        <v>1127540</v>
      </c>
      <c r="BZ169" s="5">
        <v>0</v>
      </c>
      <c r="CA169" s="5">
        <v>0</v>
      </c>
      <c r="CB169" s="6">
        <v>645970</v>
      </c>
      <c r="CC169" s="28">
        <v>645970</v>
      </c>
      <c r="CD169" s="36">
        <v>0</v>
      </c>
      <c r="CE169" s="36">
        <v>0</v>
      </c>
      <c r="CF169" s="36">
        <v>0</v>
      </c>
      <c r="CG169" s="43">
        <v>0</v>
      </c>
      <c r="CH169" s="47">
        <v>0</v>
      </c>
      <c r="CI169" s="55">
        <f t="shared" si="50"/>
        <v>11497934</v>
      </c>
      <c r="CJ169" s="55">
        <f t="shared" si="51"/>
        <v>14251170</v>
      </c>
      <c r="CK169" s="55">
        <f t="shared" si="52"/>
        <v>0</v>
      </c>
      <c r="CL169" s="55">
        <f t="shared" si="53"/>
        <v>4980</v>
      </c>
      <c r="CM169" s="55">
        <f t="shared" si="54"/>
        <v>25754084</v>
      </c>
      <c r="CN169" s="59">
        <f t="shared" si="55"/>
        <v>44.645090075810892</v>
      </c>
      <c r="CO169" s="59">
        <v>44.645090075810892</v>
      </c>
      <c r="CP169" s="59">
        <v>44.645090075810892</v>
      </c>
      <c r="CQ169" s="55">
        <f t="shared" si="56"/>
        <v>521.26386949217726</v>
      </c>
      <c r="CR169" s="55">
        <f t="shared" si="57"/>
        <v>26881624</v>
      </c>
      <c r="CS169" s="55">
        <f t="shared" si="58"/>
        <v>544.08533203797037</v>
      </c>
      <c r="CT169" s="55">
        <f t="shared" si="59"/>
        <v>26881624</v>
      </c>
      <c r="CU169" s="55">
        <f t="shared" si="60"/>
        <v>544.08533203797037</v>
      </c>
      <c r="CV169" s="55">
        <f t="shared" si="61"/>
        <v>62.991883741170277</v>
      </c>
      <c r="CW169" s="55">
        <f t="shared" si="62"/>
        <v>17.0062946546036</v>
      </c>
      <c r="CX169" s="55">
        <f t="shared" si="63"/>
        <v>27.719553909365068</v>
      </c>
      <c r="CY169" s="55">
        <f t="shared" si="64"/>
        <v>0.75353694820571981</v>
      </c>
      <c r="CZ169" s="55">
        <f t="shared" si="65"/>
        <v>10.885097253425627</v>
      </c>
      <c r="DA169" s="55">
        <f t="shared" si="66"/>
        <v>55.169915194203249</v>
      </c>
      <c r="DB169" s="55">
        <f t="shared" si="67"/>
        <v>38.513773351954178</v>
      </c>
      <c r="DC169" s="55">
        <f t="shared" si="68"/>
        <v>93.683688546157427</v>
      </c>
      <c r="DD169" s="55">
        <f t="shared" si="69"/>
        <v>288.44434999089196</v>
      </c>
      <c r="DE169" s="55">
        <f t="shared" si="70"/>
        <v>3.1139312243204404</v>
      </c>
      <c r="DF169" s="55">
        <f t="shared" si="71"/>
        <v>13.074463132754468</v>
      </c>
      <c r="DG169" s="55">
        <f t="shared" si="72"/>
        <v>0</v>
      </c>
      <c r="DH169" s="55">
        <f t="shared" si="73"/>
        <v>13.074463132754468</v>
      </c>
      <c r="DI169" s="55">
        <f t="shared" si="74"/>
        <v>288.44434999089196</v>
      </c>
    </row>
    <row r="170" spans="1:113">
      <c r="A170" s="7" t="s">
        <v>120</v>
      </c>
      <c r="B170" s="3" t="s">
        <v>77</v>
      </c>
      <c r="C170" s="3" t="s">
        <v>121</v>
      </c>
      <c r="D170" s="4">
        <v>1100</v>
      </c>
      <c r="E170" s="5">
        <v>0</v>
      </c>
      <c r="F170" s="5">
        <v>0</v>
      </c>
      <c r="G170" s="5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14180</v>
      </c>
      <c r="M170" s="27">
        <v>0</v>
      </c>
      <c r="N170" s="27">
        <v>0</v>
      </c>
      <c r="O170" s="27">
        <v>0</v>
      </c>
      <c r="P170" s="27">
        <v>0</v>
      </c>
      <c r="Q170" s="27">
        <v>50970</v>
      </c>
      <c r="R170" s="27">
        <v>2300</v>
      </c>
      <c r="S170" s="27">
        <v>0</v>
      </c>
      <c r="T170" s="24">
        <v>0</v>
      </c>
      <c r="U170" s="27">
        <v>0</v>
      </c>
      <c r="V170" s="5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5">
        <v>0</v>
      </c>
      <c r="AC170" s="5">
        <v>0</v>
      </c>
      <c r="AD170" s="5">
        <v>0</v>
      </c>
      <c r="AE170" s="27">
        <v>0</v>
      </c>
      <c r="AF170" s="5">
        <v>0</v>
      </c>
      <c r="AG170" s="5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5">
        <v>0</v>
      </c>
      <c r="AN170" s="5">
        <v>0</v>
      </c>
      <c r="AO170" s="5">
        <v>0</v>
      </c>
      <c r="AP170" s="27">
        <v>0</v>
      </c>
      <c r="AQ170" s="5">
        <v>0</v>
      </c>
      <c r="AR170" s="5">
        <v>0</v>
      </c>
      <c r="AS170" s="5">
        <v>0</v>
      </c>
      <c r="AT170" s="27">
        <v>33820</v>
      </c>
      <c r="AU170" s="27">
        <v>0</v>
      </c>
      <c r="AV170" s="27">
        <v>55010</v>
      </c>
      <c r="AW170" s="27">
        <v>0</v>
      </c>
      <c r="AX170" s="32">
        <v>0</v>
      </c>
      <c r="AY170" s="32">
        <v>0</v>
      </c>
      <c r="AZ170" s="32">
        <v>0</v>
      </c>
      <c r="BA170" s="32">
        <v>0</v>
      </c>
      <c r="BB170" s="27">
        <v>48</v>
      </c>
      <c r="BC170" s="27">
        <v>1737</v>
      </c>
      <c r="BD170" s="27">
        <v>480</v>
      </c>
      <c r="BE170" s="27">
        <v>0</v>
      </c>
      <c r="BF170" s="24">
        <v>0</v>
      </c>
      <c r="BG170" s="24">
        <v>0</v>
      </c>
      <c r="BH170" s="24">
        <v>0</v>
      </c>
      <c r="BI170" s="24">
        <v>200</v>
      </c>
      <c r="BJ170" s="24">
        <v>0</v>
      </c>
      <c r="BK170" s="27">
        <v>0</v>
      </c>
      <c r="BL170" s="27">
        <v>0</v>
      </c>
      <c r="BM170" s="27">
        <v>1568</v>
      </c>
      <c r="BN170" s="27">
        <v>2164</v>
      </c>
      <c r="BO170" s="27">
        <v>0</v>
      </c>
      <c r="BP170" s="47">
        <v>0</v>
      </c>
      <c r="BQ170" s="27">
        <v>0</v>
      </c>
      <c r="BR170" s="27">
        <v>0</v>
      </c>
      <c r="BS170" s="27">
        <v>0</v>
      </c>
      <c r="BT170" s="36">
        <v>0</v>
      </c>
      <c r="BU170" s="39">
        <v>225510</v>
      </c>
      <c r="BV170" s="39">
        <v>225510</v>
      </c>
      <c r="BW170" s="43">
        <v>0</v>
      </c>
      <c r="BX170" s="36">
        <v>0</v>
      </c>
      <c r="BY170" s="43">
        <v>0</v>
      </c>
      <c r="BZ170" s="5">
        <v>0</v>
      </c>
      <c r="CA170" s="5">
        <v>0</v>
      </c>
      <c r="CB170" s="6">
        <v>10960</v>
      </c>
      <c r="CC170" s="27">
        <v>10960</v>
      </c>
      <c r="CD170" s="36">
        <v>0</v>
      </c>
      <c r="CE170" s="36">
        <v>0</v>
      </c>
      <c r="CF170" s="36">
        <v>0</v>
      </c>
      <c r="CG170" s="43">
        <v>0</v>
      </c>
      <c r="CH170" s="47">
        <v>0</v>
      </c>
      <c r="CI170" s="55">
        <f t="shared" si="50"/>
        <v>173237</v>
      </c>
      <c r="CJ170" s="55">
        <f t="shared" si="51"/>
        <v>225510</v>
      </c>
      <c r="CK170" s="55">
        <f t="shared" si="52"/>
        <v>0</v>
      </c>
      <c r="CL170" s="55">
        <f t="shared" si="53"/>
        <v>200</v>
      </c>
      <c r="CM170" s="55">
        <f t="shared" si="54"/>
        <v>398947</v>
      </c>
      <c r="CN170" s="59">
        <f t="shared" si="55"/>
        <v>43.423562528355895</v>
      </c>
      <c r="CO170" s="59">
        <v>43.423562528355895</v>
      </c>
      <c r="CP170" s="59">
        <v>43.423562528355895</v>
      </c>
      <c r="CQ170" s="55">
        <f t="shared" si="56"/>
        <v>362.67909090909092</v>
      </c>
      <c r="CR170" s="55">
        <f t="shared" si="57"/>
        <v>398947</v>
      </c>
      <c r="CS170" s="55">
        <f t="shared" si="58"/>
        <v>362.67909090909092</v>
      </c>
      <c r="CT170" s="55">
        <f t="shared" si="59"/>
        <v>398947</v>
      </c>
      <c r="CU170" s="55">
        <f t="shared" si="60"/>
        <v>362.67909090909092</v>
      </c>
      <c r="CV170" s="55">
        <f t="shared" si="61"/>
        <v>43.636363636363633</v>
      </c>
      <c r="CW170" s="55">
        <f t="shared" si="62"/>
        <v>0</v>
      </c>
      <c r="CX170" s="55">
        <f t="shared" si="63"/>
        <v>2.0909090909090908</v>
      </c>
      <c r="CY170" s="55">
        <f t="shared" si="64"/>
        <v>0</v>
      </c>
      <c r="CZ170" s="55">
        <f t="shared" si="65"/>
        <v>0</v>
      </c>
      <c r="DA170" s="55">
        <f t="shared" si="66"/>
        <v>50.009090909090908</v>
      </c>
      <c r="DB170" s="55">
        <f t="shared" si="67"/>
        <v>0</v>
      </c>
      <c r="DC170" s="55">
        <f t="shared" si="68"/>
        <v>50.009090909090908</v>
      </c>
      <c r="DD170" s="55">
        <f t="shared" si="69"/>
        <v>205.0090909090909</v>
      </c>
      <c r="DE170" s="55">
        <f t="shared" si="70"/>
        <v>5.0154545454545456</v>
      </c>
      <c r="DF170" s="55">
        <f t="shared" si="71"/>
        <v>9.963636363636363</v>
      </c>
      <c r="DG170" s="55">
        <f t="shared" si="72"/>
        <v>0</v>
      </c>
      <c r="DH170" s="55">
        <f t="shared" si="73"/>
        <v>9.963636363636363</v>
      </c>
      <c r="DI170" s="55">
        <f t="shared" si="74"/>
        <v>205.0090909090909</v>
      </c>
    </row>
    <row r="171" spans="1:113">
      <c r="A171" s="7" t="s">
        <v>76</v>
      </c>
      <c r="B171" s="3" t="s">
        <v>77</v>
      </c>
      <c r="C171" s="3" t="s">
        <v>78</v>
      </c>
      <c r="D171" s="4">
        <v>8634</v>
      </c>
      <c r="E171" s="5">
        <v>0</v>
      </c>
      <c r="F171" s="5">
        <v>0</v>
      </c>
      <c r="G171" s="5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12790</v>
      </c>
      <c r="M171" s="27">
        <v>0</v>
      </c>
      <c r="N171" s="27">
        <v>0</v>
      </c>
      <c r="O171" s="27">
        <v>0</v>
      </c>
      <c r="P171" s="27">
        <v>0</v>
      </c>
      <c r="Q171" s="27">
        <v>341790</v>
      </c>
      <c r="R171" s="27">
        <v>0</v>
      </c>
      <c r="S171" s="27">
        <v>0</v>
      </c>
      <c r="T171" s="24">
        <v>0</v>
      </c>
      <c r="U171" s="27">
        <v>0</v>
      </c>
      <c r="V171" s="5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5">
        <v>0</v>
      </c>
      <c r="AC171" s="5">
        <v>0</v>
      </c>
      <c r="AD171" s="5">
        <v>0</v>
      </c>
      <c r="AE171" s="27">
        <v>0</v>
      </c>
      <c r="AF171" s="5">
        <v>0</v>
      </c>
      <c r="AG171" s="5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5">
        <v>0</v>
      </c>
      <c r="AN171" s="5">
        <v>0</v>
      </c>
      <c r="AO171" s="5">
        <v>0</v>
      </c>
      <c r="AP171" s="27">
        <v>0</v>
      </c>
      <c r="AQ171" s="5">
        <v>0</v>
      </c>
      <c r="AR171" s="5">
        <v>0</v>
      </c>
      <c r="AS171" s="5">
        <v>0</v>
      </c>
      <c r="AT171" s="27">
        <v>276720</v>
      </c>
      <c r="AU171" s="27">
        <v>0</v>
      </c>
      <c r="AV171" s="27">
        <v>501270</v>
      </c>
      <c r="AW171" s="27">
        <v>0</v>
      </c>
      <c r="AX171" s="32">
        <v>0</v>
      </c>
      <c r="AY171" s="32">
        <v>0</v>
      </c>
      <c r="AZ171" s="32">
        <v>0</v>
      </c>
      <c r="BA171" s="32">
        <v>0</v>
      </c>
      <c r="BB171" s="27">
        <v>20</v>
      </c>
      <c r="BC171" s="27">
        <v>5629</v>
      </c>
      <c r="BD171" s="27">
        <v>7810</v>
      </c>
      <c r="BE171" s="27">
        <v>0</v>
      </c>
      <c r="BF171" s="24">
        <v>0</v>
      </c>
      <c r="BG171" s="24">
        <v>0</v>
      </c>
      <c r="BH171" s="24">
        <v>0</v>
      </c>
      <c r="BI171" s="24">
        <v>400</v>
      </c>
      <c r="BJ171" s="24">
        <v>0</v>
      </c>
      <c r="BK171" s="27">
        <v>0</v>
      </c>
      <c r="BL171" s="27">
        <v>0</v>
      </c>
      <c r="BM171" s="27">
        <v>4472</v>
      </c>
      <c r="BN171" s="27">
        <v>7525</v>
      </c>
      <c r="BO171" s="27">
        <v>0</v>
      </c>
      <c r="BP171" s="47">
        <v>0</v>
      </c>
      <c r="BQ171" s="27">
        <v>0</v>
      </c>
      <c r="BR171" s="27">
        <v>0</v>
      </c>
      <c r="BS171" s="27">
        <v>411560</v>
      </c>
      <c r="BT171" s="37">
        <v>530</v>
      </c>
      <c r="BU171" s="39">
        <v>1727790</v>
      </c>
      <c r="BV171" s="39">
        <v>1727790</v>
      </c>
      <c r="BW171" s="43">
        <v>0</v>
      </c>
      <c r="BX171" s="37">
        <v>0</v>
      </c>
      <c r="BY171" s="43">
        <v>34610</v>
      </c>
      <c r="BZ171" s="5">
        <v>0</v>
      </c>
      <c r="CA171" s="5">
        <v>0</v>
      </c>
      <c r="CB171" s="6">
        <v>122340</v>
      </c>
      <c r="CC171" s="27">
        <v>122340</v>
      </c>
      <c r="CD171" s="37">
        <v>0</v>
      </c>
      <c r="CE171" s="37">
        <v>0</v>
      </c>
      <c r="CF171" s="37">
        <v>0</v>
      </c>
      <c r="CG171" s="43">
        <v>0</v>
      </c>
      <c r="CH171" s="47">
        <v>0</v>
      </c>
      <c r="CI171" s="55">
        <f t="shared" si="50"/>
        <v>1691926</v>
      </c>
      <c r="CJ171" s="55">
        <f t="shared" si="51"/>
        <v>1727790</v>
      </c>
      <c r="CK171" s="55">
        <f t="shared" si="52"/>
        <v>530</v>
      </c>
      <c r="CL171" s="55">
        <f t="shared" si="53"/>
        <v>400</v>
      </c>
      <c r="CM171" s="55">
        <f t="shared" si="54"/>
        <v>3420646</v>
      </c>
      <c r="CN171" s="59">
        <f t="shared" si="55"/>
        <v>49.462177612065091</v>
      </c>
      <c r="CO171" s="59">
        <v>49.462177612065091</v>
      </c>
      <c r="CP171" s="59">
        <v>49.462177612065091</v>
      </c>
      <c r="CQ171" s="55">
        <f t="shared" si="56"/>
        <v>396.18322909427843</v>
      </c>
      <c r="CR171" s="55">
        <f t="shared" si="57"/>
        <v>3455256</v>
      </c>
      <c r="CS171" s="55">
        <f t="shared" si="58"/>
        <v>400.1917998610146</v>
      </c>
      <c r="CT171" s="55">
        <f t="shared" si="59"/>
        <v>3455256</v>
      </c>
      <c r="CU171" s="55">
        <f t="shared" si="60"/>
        <v>400.1917998610146</v>
      </c>
      <c r="CV171" s="55">
        <f t="shared" si="61"/>
        <v>33.531387537641884</v>
      </c>
      <c r="CW171" s="55">
        <f t="shared" si="62"/>
        <v>0</v>
      </c>
      <c r="CX171" s="55">
        <f t="shared" si="63"/>
        <v>0</v>
      </c>
      <c r="CY171" s="55">
        <f t="shared" si="64"/>
        <v>0</v>
      </c>
      <c r="CZ171" s="55">
        <f t="shared" si="65"/>
        <v>0</v>
      </c>
      <c r="DA171" s="55">
        <f t="shared" si="66"/>
        <v>58.057678943710911</v>
      </c>
      <c r="DB171" s="55">
        <f t="shared" si="67"/>
        <v>47.667361593699326</v>
      </c>
      <c r="DC171" s="55">
        <f t="shared" si="68"/>
        <v>105.72504053741024</v>
      </c>
      <c r="DD171" s="55">
        <f t="shared" si="69"/>
        <v>200.11466296038915</v>
      </c>
      <c r="DE171" s="55">
        <f t="shared" si="70"/>
        <v>2.0437804030576792</v>
      </c>
      <c r="DF171" s="55">
        <f t="shared" si="71"/>
        <v>14.169562195969423</v>
      </c>
      <c r="DG171" s="55">
        <f t="shared" si="72"/>
        <v>0</v>
      </c>
      <c r="DH171" s="55">
        <f t="shared" si="73"/>
        <v>14.169562195969423</v>
      </c>
      <c r="DI171" s="55">
        <f t="shared" si="74"/>
        <v>200.1760481816076</v>
      </c>
    </row>
    <row r="172" spans="1:113">
      <c r="A172" s="7" t="s">
        <v>126</v>
      </c>
      <c r="B172" s="3" t="s">
        <v>77</v>
      </c>
      <c r="C172" s="3" t="s">
        <v>127</v>
      </c>
      <c r="D172" s="4">
        <v>2796</v>
      </c>
      <c r="E172" s="5">
        <v>0</v>
      </c>
      <c r="F172" s="5">
        <v>0</v>
      </c>
      <c r="G172" s="5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122931</v>
      </c>
      <c r="R172" s="27">
        <v>75180</v>
      </c>
      <c r="S172" s="27">
        <v>0</v>
      </c>
      <c r="T172" s="24">
        <v>0</v>
      </c>
      <c r="U172" s="27">
        <v>0</v>
      </c>
      <c r="V172" s="5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5">
        <v>0</v>
      </c>
      <c r="AC172" s="5">
        <v>0</v>
      </c>
      <c r="AD172" s="5">
        <v>0</v>
      </c>
      <c r="AE172" s="27">
        <v>0</v>
      </c>
      <c r="AF172" s="5">
        <v>0</v>
      </c>
      <c r="AG172" s="5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5">
        <v>0</v>
      </c>
      <c r="AN172" s="5">
        <v>0</v>
      </c>
      <c r="AO172" s="5">
        <v>0</v>
      </c>
      <c r="AP172" s="27">
        <v>0</v>
      </c>
      <c r="AQ172" s="5">
        <v>0</v>
      </c>
      <c r="AR172" s="5">
        <v>0</v>
      </c>
      <c r="AS172" s="5">
        <v>0</v>
      </c>
      <c r="AT172" s="27">
        <v>132669</v>
      </c>
      <c r="AU172" s="27">
        <v>0</v>
      </c>
      <c r="AV172" s="27">
        <v>166958</v>
      </c>
      <c r="AW172" s="27">
        <v>0</v>
      </c>
      <c r="AX172" s="32">
        <v>0</v>
      </c>
      <c r="AY172" s="32">
        <v>0</v>
      </c>
      <c r="AZ172" s="32">
        <v>0</v>
      </c>
      <c r="BA172" s="32">
        <v>0</v>
      </c>
      <c r="BB172" s="27">
        <v>8</v>
      </c>
      <c r="BC172" s="27">
        <v>2349</v>
      </c>
      <c r="BD172" s="27">
        <v>1440</v>
      </c>
      <c r="BE172" s="27">
        <v>0</v>
      </c>
      <c r="BF172" s="24">
        <v>0</v>
      </c>
      <c r="BG172" s="24">
        <v>0</v>
      </c>
      <c r="BH172" s="24">
        <v>0</v>
      </c>
      <c r="BI172" s="24">
        <v>0</v>
      </c>
      <c r="BJ172" s="24">
        <v>0</v>
      </c>
      <c r="BK172" s="27">
        <v>0</v>
      </c>
      <c r="BL172" s="27">
        <v>0</v>
      </c>
      <c r="BM172" s="27">
        <v>1866</v>
      </c>
      <c r="BN172" s="27">
        <v>3140</v>
      </c>
      <c r="BO172" s="27">
        <v>0</v>
      </c>
      <c r="BP172" s="47">
        <v>0</v>
      </c>
      <c r="BQ172" s="27">
        <v>0</v>
      </c>
      <c r="BR172" s="27">
        <v>0</v>
      </c>
      <c r="BS172" s="27">
        <v>0</v>
      </c>
      <c r="BT172" s="36">
        <v>0</v>
      </c>
      <c r="BU172" s="39">
        <v>402840</v>
      </c>
      <c r="BV172" s="39">
        <v>402840</v>
      </c>
      <c r="BW172" s="43">
        <v>0</v>
      </c>
      <c r="BX172" s="36">
        <v>0</v>
      </c>
      <c r="BY172" s="43">
        <v>2380</v>
      </c>
      <c r="BZ172" s="5">
        <v>0</v>
      </c>
      <c r="CA172" s="5">
        <v>0</v>
      </c>
      <c r="CB172" s="6">
        <v>57144</v>
      </c>
      <c r="CC172" s="27">
        <v>57144</v>
      </c>
      <c r="CD172" s="36">
        <v>0</v>
      </c>
      <c r="CE172" s="36">
        <v>0</v>
      </c>
      <c r="CF172" s="36">
        <v>0</v>
      </c>
      <c r="CG172" s="43">
        <v>0</v>
      </c>
      <c r="CH172" s="47">
        <v>0</v>
      </c>
      <c r="CI172" s="55">
        <f t="shared" si="50"/>
        <v>563685</v>
      </c>
      <c r="CJ172" s="55">
        <f t="shared" si="51"/>
        <v>402840</v>
      </c>
      <c r="CK172" s="55">
        <f t="shared" si="52"/>
        <v>0</v>
      </c>
      <c r="CL172" s="55">
        <f t="shared" si="53"/>
        <v>0</v>
      </c>
      <c r="CM172" s="55">
        <f t="shared" si="54"/>
        <v>966525</v>
      </c>
      <c r="CN172" s="59">
        <f t="shared" si="55"/>
        <v>58.320788391402189</v>
      </c>
      <c r="CO172" s="59">
        <v>58.320788391402189</v>
      </c>
      <c r="CP172" s="59">
        <v>58.320788391402189</v>
      </c>
      <c r="CQ172" s="55">
        <f t="shared" si="56"/>
        <v>345.68133047210301</v>
      </c>
      <c r="CR172" s="55">
        <f t="shared" si="57"/>
        <v>968905</v>
      </c>
      <c r="CS172" s="55">
        <f t="shared" si="58"/>
        <v>346.53254649499286</v>
      </c>
      <c r="CT172" s="55">
        <f t="shared" si="59"/>
        <v>968905</v>
      </c>
      <c r="CU172" s="55">
        <f t="shared" si="60"/>
        <v>346.53254649499286</v>
      </c>
      <c r="CV172" s="55">
        <f t="shared" si="61"/>
        <v>47.449570815450642</v>
      </c>
      <c r="CW172" s="55">
        <f t="shared" si="62"/>
        <v>0</v>
      </c>
      <c r="CX172" s="55">
        <f t="shared" si="63"/>
        <v>26.888412017167383</v>
      </c>
      <c r="CY172" s="55">
        <f t="shared" si="64"/>
        <v>0</v>
      </c>
      <c r="CZ172" s="55">
        <f t="shared" si="65"/>
        <v>0</v>
      </c>
      <c r="DA172" s="55">
        <f t="shared" si="66"/>
        <v>59.713161659513588</v>
      </c>
      <c r="DB172" s="55">
        <f t="shared" si="67"/>
        <v>0</v>
      </c>
      <c r="DC172" s="55">
        <f t="shared" si="68"/>
        <v>59.713161659513588</v>
      </c>
      <c r="DD172" s="55">
        <f t="shared" si="69"/>
        <v>144.07725321888412</v>
      </c>
      <c r="DE172" s="55">
        <f t="shared" si="70"/>
        <v>2.6334048640915593</v>
      </c>
      <c r="DF172" s="55">
        <f t="shared" si="71"/>
        <v>20.437768240343349</v>
      </c>
      <c r="DG172" s="55">
        <f t="shared" si="72"/>
        <v>0</v>
      </c>
      <c r="DH172" s="55">
        <f t="shared" si="73"/>
        <v>20.437768240343349</v>
      </c>
      <c r="DI172" s="55">
        <f t="shared" si="74"/>
        <v>144.07725321888412</v>
      </c>
    </row>
    <row r="173" spans="1:113">
      <c r="A173" s="7" t="s">
        <v>287</v>
      </c>
      <c r="B173" s="3" t="s">
        <v>77</v>
      </c>
      <c r="C173" s="3" t="s">
        <v>288</v>
      </c>
      <c r="D173" s="4">
        <v>2380</v>
      </c>
      <c r="E173" s="5">
        <v>0</v>
      </c>
      <c r="F173" s="5">
        <v>0</v>
      </c>
      <c r="G173" s="5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63640</v>
      </c>
      <c r="R173" s="27">
        <v>55960</v>
      </c>
      <c r="S173" s="27">
        <v>0</v>
      </c>
      <c r="T173" s="24">
        <v>0</v>
      </c>
      <c r="U173" s="27">
        <v>0</v>
      </c>
      <c r="V173" s="5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5">
        <v>0</v>
      </c>
      <c r="AC173" s="5">
        <v>0</v>
      </c>
      <c r="AD173" s="5">
        <v>0</v>
      </c>
      <c r="AE173" s="27">
        <v>0</v>
      </c>
      <c r="AF173" s="5">
        <v>0</v>
      </c>
      <c r="AG173" s="5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5">
        <v>0</v>
      </c>
      <c r="AN173" s="5">
        <v>0</v>
      </c>
      <c r="AO173" s="5">
        <v>0</v>
      </c>
      <c r="AP173" s="27">
        <v>0</v>
      </c>
      <c r="AQ173" s="5">
        <v>0</v>
      </c>
      <c r="AR173" s="5">
        <v>0</v>
      </c>
      <c r="AS173" s="5">
        <v>0</v>
      </c>
      <c r="AT173" s="27">
        <v>74050</v>
      </c>
      <c r="AU173" s="27">
        <v>0</v>
      </c>
      <c r="AV173" s="27">
        <v>215410</v>
      </c>
      <c r="AW173" s="27">
        <v>0</v>
      </c>
      <c r="AX173" s="32">
        <v>0</v>
      </c>
      <c r="AY173" s="32">
        <v>0</v>
      </c>
      <c r="AZ173" s="32">
        <v>0</v>
      </c>
      <c r="BA173" s="32">
        <v>0</v>
      </c>
      <c r="BB173" s="27">
        <v>6</v>
      </c>
      <c r="BC173" s="27">
        <v>1588</v>
      </c>
      <c r="BD173" s="27">
        <v>1300</v>
      </c>
      <c r="BE173" s="27">
        <v>0</v>
      </c>
      <c r="BF173" s="24">
        <v>0</v>
      </c>
      <c r="BG173" s="24">
        <v>0</v>
      </c>
      <c r="BH173" s="24">
        <v>0</v>
      </c>
      <c r="BI173" s="24">
        <v>200</v>
      </c>
      <c r="BJ173" s="24">
        <v>0</v>
      </c>
      <c r="BK173" s="27">
        <v>0</v>
      </c>
      <c r="BL173" s="27">
        <v>0</v>
      </c>
      <c r="BM173" s="27">
        <v>1262</v>
      </c>
      <c r="BN173" s="27">
        <v>2123</v>
      </c>
      <c r="BO173" s="27">
        <v>0</v>
      </c>
      <c r="BP173" s="47">
        <v>0</v>
      </c>
      <c r="BQ173" s="27">
        <v>0</v>
      </c>
      <c r="BR173" s="27">
        <v>0</v>
      </c>
      <c r="BS173" s="27">
        <v>78800</v>
      </c>
      <c r="BT173" s="36">
        <v>0</v>
      </c>
      <c r="BU173" s="39">
        <v>63640</v>
      </c>
      <c r="BV173" s="39">
        <v>234550</v>
      </c>
      <c r="BW173" s="43">
        <v>0</v>
      </c>
      <c r="BX173" s="36">
        <v>0</v>
      </c>
      <c r="BY173" s="43">
        <v>720</v>
      </c>
      <c r="BZ173" s="5">
        <v>0</v>
      </c>
      <c r="CA173" s="5">
        <v>0</v>
      </c>
      <c r="CB173" s="6">
        <v>34460</v>
      </c>
      <c r="CC173" s="27">
        <v>34460</v>
      </c>
      <c r="CD173" s="36">
        <v>0</v>
      </c>
      <c r="CE173" s="36">
        <v>0</v>
      </c>
      <c r="CF173" s="36">
        <v>0</v>
      </c>
      <c r="CG173" s="43">
        <v>0</v>
      </c>
      <c r="CH173" s="47">
        <v>0</v>
      </c>
      <c r="CI173" s="55">
        <f t="shared" si="50"/>
        <v>528599</v>
      </c>
      <c r="CJ173" s="55">
        <f t="shared" si="51"/>
        <v>234550</v>
      </c>
      <c r="CK173" s="55">
        <f t="shared" si="52"/>
        <v>0</v>
      </c>
      <c r="CL173" s="55">
        <f t="shared" si="53"/>
        <v>200</v>
      </c>
      <c r="CM173" s="55">
        <f t="shared" si="54"/>
        <v>763349</v>
      </c>
      <c r="CN173" s="59">
        <f t="shared" si="55"/>
        <v>69.247356058631112</v>
      </c>
      <c r="CO173" s="59">
        <v>69.247356058631112</v>
      </c>
      <c r="CP173" s="59">
        <v>69.247356058631112</v>
      </c>
      <c r="CQ173" s="55">
        <f t="shared" si="56"/>
        <v>320.73487394957982</v>
      </c>
      <c r="CR173" s="55">
        <f t="shared" si="57"/>
        <v>764069</v>
      </c>
      <c r="CS173" s="55">
        <f t="shared" si="58"/>
        <v>321.03739495798317</v>
      </c>
      <c r="CT173" s="55">
        <f t="shared" si="59"/>
        <v>764069</v>
      </c>
      <c r="CU173" s="55">
        <f t="shared" si="60"/>
        <v>321.03739495798317</v>
      </c>
      <c r="CV173" s="55">
        <f t="shared" si="61"/>
        <v>31.113445378151262</v>
      </c>
      <c r="CW173" s="55">
        <f t="shared" si="62"/>
        <v>0</v>
      </c>
      <c r="CX173" s="55">
        <f t="shared" si="63"/>
        <v>23.512605042016808</v>
      </c>
      <c r="CY173" s="55">
        <f t="shared" si="64"/>
        <v>0</v>
      </c>
      <c r="CZ173" s="55">
        <f t="shared" si="65"/>
        <v>0</v>
      </c>
      <c r="DA173" s="55">
        <f t="shared" si="66"/>
        <v>90.508403361344534</v>
      </c>
      <c r="DB173" s="55">
        <f t="shared" si="67"/>
        <v>33.109243697478995</v>
      </c>
      <c r="DC173" s="55">
        <f t="shared" si="68"/>
        <v>123.61764705882354</v>
      </c>
      <c r="DD173" s="55">
        <f t="shared" si="69"/>
        <v>98.550420168067234</v>
      </c>
      <c r="DE173" s="55">
        <f t="shared" si="70"/>
        <v>2.0920168067226892</v>
      </c>
      <c r="DF173" s="55">
        <f t="shared" si="71"/>
        <v>14.478991596638656</v>
      </c>
      <c r="DG173" s="55">
        <f t="shared" si="72"/>
        <v>0</v>
      </c>
      <c r="DH173" s="55">
        <f t="shared" si="73"/>
        <v>14.478991596638656</v>
      </c>
      <c r="DI173" s="55">
        <f t="shared" si="74"/>
        <v>98.550420168067234</v>
      </c>
    </row>
    <row r="174" spans="1:113">
      <c r="A174" s="7" t="s">
        <v>275</v>
      </c>
      <c r="B174" s="3" t="s">
        <v>77</v>
      </c>
      <c r="C174" s="3" t="s">
        <v>276</v>
      </c>
      <c r="D174" s="4">
        <v>3668</v>
      </c>
      <c r="E174" s="5">
        <v>0</v>
      </c>
      <c r="F174" s="5">
        <v>0</v>
      </c>
      <c r="G174" s="5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14140</v>
      </c>
      <c r="M174" s="27">
        <v>0</v>
      </c>
      <c r="N174" s="27">
        <v>0</v>
      </c>
      <c r="O174" s="27">
        <v>0</v>
      </c>
      <c r="P174" s="27">
        <v>0</v>
      </c>
      <c r="Q174" s="27">
        <v>136020</v>
      </c>
      <c r="R174" s="27">
        <v>91240</v>
      </c>
      <c r="S174" s="27">
        <v>0</v>
      </c>
      <c r="T174" s="24">
        <v>0</v>
      </c>
      <c r="U174" s="27">
        <v>0</v>
      </c>
      <c r="V174" s="5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5">
        <v>0</v>
      </c>
      <c r="AC174" s="5">
        <v>0</v>
      </c>
      <c r="AD174" s="5">
        <v>0</v>
      </c>
      <c r="AE174" s="27">
        <v>0</v>
      </c>
      <c r="AF174" s="5">
        <v>0</v>
      </c>
      <c r="AG174" s="5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5">
        <v>0</v>
      </c>
      <c r="AN174" s="5">
        <v>0</v>
      </c>
      <c r="AO174" s="5">
        <v>0</v>
      </c>
      <c r="AP174" s="27">
        <v>0</v>
      </c>
      <c r="AQ174" s="5">
        <v>0</v>
      </c>
      <c r="AR174" s="5">
        <v>0</v>
      </c>
      <c r="AS174" s="5">
        <v>0</v>
      </c>
      <c r="AT174" s="27">
        <v>165410</v>
      </c>
      <c r="AU174" s="27">
        <v>0</v>
      </c>
      <c r="AV174" s="27">
        <v>450980</v>
      </c>
      <c r="AW174" s="27">
        <v>0</v>
      </c>
      <c r="AX174" s="32">
        <v>0</v>
      </c>
      <c r="AY174" s="32">
        <v>0</v>
      </c>
      <c r="AZ174" s="32">
        <v>0</v>
      </c>
      <c r="BA174" s="32">
        <v>0</v>
      </c>
      <c r="BB174" s="27">
        <v>9</v>
      </c>
      <c r="BC174" s="27">
        <v>2459</v>
      </c>
      <c r="BD174" s="27">
        <v>2050</v>
      </c>
      <c r="BE174" s="27">
        <v>0</v>
      </c>
      <c r="BF174" s="24">
        <v>0</v>
      </c>
      <c r="BG174" s="24">
        <v>0</v>
      </c>
      <c r="BH174" s="24">
        <v>0</v>
      </c>
      <c r="BI174" s="24">
        <v>200</v>
      </c>
      <c r="BJ174" s="24">
        <v>0</v>
      </c>
      <c r="BK174" s="27">
        <v>0</v>
      </c>
      <c r="BL174" s="27">
        <v>0</v>
      </c>
      <c r="BM174" s="27">
        <v>1953</v>
      </c>
      <c r="BN174" s="27">
        <v>3287</v>
      </c>
      <c r="BO174" s="27">
        <v>0</v>
      </c>
      <c r="BP174" s="47">
        <v>0</v>
      </c>
      <c r="BQ174" s="27">
        <v>900</v>
      </c>
      <c r="BR174" s="27">
        <v>0</v>
      </c>
      <c r="BS174" s="27">
        <v>451850</v>
      </c>
      <c r="BT174" s="36">
        <v>0</v>
      </c>
      <c r="BU174" s="39">
        <v>447960</v>
      </c>
      <c r="BV174" s="39">
        <v>447960</v>
      </c>
      <c r="BW174" s="43">
        <v>0</v>
      </c>
      <c r="BX174" s="36">
        <v>0</v>
      </c>
      <c r="BY174" s="43">
        <v>48530</v>
      </c>
      <c r="BZ174" s="5">
        <v>0</v>
      </c>
      <c r="CA174" s="5">
        <v>0</v>
      </c>
      <c r="CB174" s="6">
        <v>62300</v>
      </c>
      <c r="CC174" s="27">
        <v>62300</v>
      </c>
      <c r="CD174" s="36">
        <v>0</v>
      </c>
      <c r="CE174" s="36">
        <v>0</v>
      </c>
      <c r="CF174" s="36">
        <v>0</v>
      </c>
      <c r="CG174" s="43">
        <v>0</v>
      </c>
      <c r="CH174" s="47">
        <v>0</v>
      </c>
      <c r="CI174" s="55">
        <f t="shared" si="50"/>
        <v>1382598</v>
      </c>
      <c r="CJ174" s="55">
        <f t="shared" si="51"/>
        <v>447960</v>
      </c>
      <c r="CK174" s="55">
        <f t="shared" si="52"/>
        <v>0</v>
      </c>
      <c r="CL174" s="55">
        <f t="shared" si="53"/>
        <v>200</v>
      </c>
      <c r="CM174" s="55">
        <f t="shared" si="54"/>
        <v>1830758</v>
      </c>
      <c r="CN174" s="59">
        <f t="shared" si="55"/>
        <v>75.520522100681802</v>
      </c>
      <c r="CO174" s="59">
        <v>75.520522100681802</v>
      </c>
      <c r="CP174" s="59">
        <v>75.520522100681802</v>
      </c>
      <c r="CQ174" s="55">
        <f t="shared" si="56"/>
        <v>499.11613958560525</v>
      </c>
      <c r="CR174" s="55">
        <f t="shared" si="57"/>
        <v>1879288</v>
      </c>
      <c r="CS174" s="55">
        <f t="shared" si="58"/>
        <v>512.34678298800441</v>
      </c>
      <c r="CT174" s="55">
        <f t="shared" si="59"/>
        <v>1879288</v>
      </c>
      <c r="CU174" s="55">
        <f t="shared" si="60"/>
        <v>512.34678298800441</v>
      </c>
      <c r="CV174" s="55">
        <f t="shared" si="61"/>
        <v>48.950381679389317</v>
      </c>
      <c r="CW174" s="55">
        <f t="shared" si="62"/>
        <v>0.24536532170119957</v>
      </c>
      <c r="CX174" s="55">
        <f t="shared" si="63"/>
        <v>24.874591057797165</v>
      </c>
      <c r="CY174" s="55">
        <f t="shared" si="64"/>
        <v>0</v>
      </c>
      <c r="CZ174" s="55">
        <f t="shared" si="65"/>
        <v>0</v>
      </c>
      <c r="DA174" s="55">
        <f t="shared" si="66"/>
        <v>122.94983642311887</v>
      </c>
      <c r="DB174" s="55">
        <f t="shared" si="67"/>
        <v>123.18702290076335</v>
      </c>
      <c r="DC174" s="55">
        <f t="shared" si="68"/>
        <v>246.13685932388222</v>
      </c>
      <c r="DD174" s="55">
        <f t="shared" si="69"/>
        <v>122.12649945474372</v>
      </c>
      <c r="DE174" s="55">
        <f t="shared" si="70"/>
        <v>2.1014176663031625</v>
      </c>
      <c r="DF174" s="55">
        <f t="shared" si="71"/>
        <v>16.984732824427482</v>
      </c>
      <c r="DG174" s="55">
        <f t="shared" si="72"/>
        <v>0</v>
      </c>
      <c r="DH174" s="55">
        <f t="shared" si="73"/>
        <v>16.984732824427482</v>
      </c>
      <c r="DI174" s="55">
        <f t="shared" si="74"/>
        <v>122.12649945474372</v>
      </c>
    </row>
    <row r="175" spans="1:113">
      <c r="A175" s="7" t="s">
        <v>279</v>
      </c>
      <c r="B175" s="3" t="s">
        <v>77</v>
      </c>
      <c r="C175" s="3" t="s">
        <v>280</v>
      </c>
      <c r="D175" s="4">
        <v>3166</v>
      </c>
      <c r="E175" s="5">
        <v>0</v>
      </c>
      <c r="F175" s="5">
        <v>0</v>
      </c>
      <c r="G175" s="5">
        <v>0</v>
      </c>
      <c r="H175" s="28">
        <v>170</v>
      </c>
      <c r="I175" s="28">
        <v>0</v>
      </c>
      <c r="J175" s="28">
        <v>0</v>
      </c>
      <c r="K175" s="28">
        <v>0</v>
      </c>
      <c r="L175" s="28">
        <v>103580</v>
      </c>
      <c r="M175" s="28">
        <v>8280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4">
        <v>0</v>
      </c>
      <c r="U175" s="28">
        <v>0</v>
      </c>
      <c r="V175" s="5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5">
        <v>0</v>
      </c>
      <c r="AC175" s="5">
        <v>0</v>
      </c>
      <c r="AD175" s="5">
        <v>0</v>
      </c>
      <c r="AE175" s="28">
        <v>0</v>
      </c>
      <c r="AF175" s="5">
        <v>0</v>
      </c>
      <c r="AG175" s="5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23600</v>
      </c>
      <c r="AM175" s="5">
        <v>0</v>
      </c>
      <c r="AN175" s="5">
        <v>0</v>
      </c>
      <c r="AO175" s="5">
        <v>0</v>
      </c>
      <c r="AP175" s="28">
        <v>0</v>
      </c>
      <c r="AQ175" s="5">
        <v>0</v>
      </c>
      <c r="AR175" s="5">
        <v>0</v>
      </c>
      <c r="AS175" s="5">
        <v>0</v>
      </c>
      <c r="AT175" s="28">
        <v>108560</v>
      </c>
      <c r="AU175" s="28">
        <v>253760</v>
      </c>
      <c r="AV175" s="28">
        <v>233910</v>
      </c>
      <c r="AW175" s="28">
        <v>6650</v>
      </c>
      <c r="AX175" s="32">
        <v>0</v>
      </c>
      <c r="AY175" s="32">
        <v>0</v>
      </c>
      <c r="AZ175" s="32">
        <v>0</v>
      </c>
      <c r="BA175" s="32">
        <v>0</v>
      </c>
      <c r="BB175" s="28">
        <v>80</v>
      </c>
      <c r="BC175" s="28">
        <v>4510</v>
      </c>
      <c r="BD175" s="28">
        <v>1150</v>
      </c>
      <c r="BE175" s="28">
        <v>0</v>
      </c>
      <c r="BF175" s="24">
        <v>0</v>
      </c>
      <c r="BG175" s="24">
        <v>0</v>
      </c>
      <c r="BH175" s="24">
        <v>0</v>
      </c>
      <c r="BI175" s="24">
        <v>0</v>
      </c>
      <c r="BJ175" s="24">
        <v>331</v>
      </c>
      <c r="BK175" s="28">
        <v>340</v>
      </c>
      <c r="BL175" s="28">
        <v>0</v>
      </c>
      <c r="BM175" s="28">
        <v>11840</v>
      </c>
      <c r="BN175" s="28">
        <v>6200</v>
      </c>
      <c r="BO175" s="28">
        <v>11800</v>
      </c>
      <c r="BP175" s="47">
        <v>0</v>
      </c>
      <c r="BQ175" s="28">
        <v>151920</v>
      </c>
      <c r="BR175" s="28">
        <v>32130</v>
      </c>
      <c r="BS175" s="28">
        <v>0</v>
      </c>
      <c r="BT175" s="36">
        <v>0</v>
      </c>
      <c r="BU175" s="39">
        <v>477420</v>
      </c>
      <c r="BV175" s="39">
        <v>477420</v>
      </c>
      <c r="BW175" s="43">
        <v>0</v>
      </c>
      <c r="BX175" s="36">
        <v>0</v>
      </c>
      <c r="BY175" s="43">
        <v>50790</v>
      </c>
      <c r="BZ175" s="5">
        <v>0</v>
      </c>
      <c r="CA175" s="5">
        <v>0</v>
      </c>
      <c r="CB175" s="6">
        <v>87260</v>
      </c>
      <c r="CC175" s="28">
        <v>87260</v>
      </c>
      <c r="CD175" s="36">
        <v>0</v>
      </c>
      <c r="CE175" s="36">
        <v>0</v>
      </c>
      <c r="CF175" s="36">
        <v>0</v>
      </c>
      <c r="CG175" s="43">
        <v>0</v>
      </c>
      <c r="CH175" s="47">
        <v>0</v>
      </c>
      <c r="CI175" s="55">
        <f t="shared" si="50"/>
        <v>1045740</v>
      </c>
      <c r="CJ175" s="55">
        <f t="shared" si="51"/>
        <v>477420</v>
      </c>
      <c r="CK175" s="55">
        <f t="shared" si="52"/>
        <v>0</v>
      </c>
      <c r="CL175" s="55">
        <f t="shared" si="53"/>
        <v>331</v>
      </c>
      <c r="CM175" s="55">
        <f t="shared" si="54"/>
        <v>1523491</v>
      </c>
      <c r="CN175" s="59">
        <f t="shared" si="55"/>
        <v>68.641035621477258</v>
      </c>
      <c r="CO175" s="59">
        <v>68.641035621477258</v>
      </c>
      <c r="CP175" s="59">
        <v>68.641035621477258</v>
      </c>
      <c r="CQ175" s="55">
        <f t="shared" si="56"/>
        <v>481.20372710044222</v>
      </c>
      <c r="CR175" s="55">
        <f t="shared" si="57"/>
        <v>1574281</v>
      </c>
      <c r="CS175" s="55">
        <f t="shared" si="58"/>
        <v>497.24605180037901</v>
      </c>
      <c r="CT175" s="55">
        <f t="shared" si="59"/>
        <v>1574281</v>
      </c>
      <c r="CU175" s="55">
        <f t="shared" si="60"/>
        <v>497.24605180037901</v>
      </c>
      <c r="CV175" s="55">
        <f t="shared" si="61"/>
        <v>67.005685407454195</v>
      </c>
      <c r="CW175" s="55">
        <f t="shared" si="62"/>
        <v>50.600126342387874</v>
      </c>
      <c r="CX175" s="55">
        <f t="shared" si="63"/>
        <v>80.151610865445363</v>
      </c>
      <c r="CY175" s="55">
        <f t="shared" si="64"/>
        <v>10.148452305748579</v>
      </c>
      <c r="CZ175" s="55">
        <f t="shared" si="65"/>
        <v>3.7271004421983576</v>
      </c>
      <c r="DA175" s="55">
        <f t="shared" si="66"/>
        <v>73.881869867340498</v>
      </c>
      <c r="DB175" s="55">
        <f t="shared" si="67"/>
        <v>0</v>
      </c>
      <c r="DC175" s="55">
        <f t="shared" si="68"/>
        <v>73.881869867340498</v>
      </c>
      <c r="DD175" s="55">
        <f t="shared" si="69"/>
        <v>150.79595704358812</v>
      </c>
      <c r="DE175" s="55">
        <f t="shared" si="70"/>
        <v>7.1478205938092234</v>
      </c>
      <c r="DF175" s="55">
        <f t="shared" si="71"/>
        <v>27.561591914087177</v>
      </c>
      <c r="DG175" s="55">
        <f t="shared" si="72"/>
        <v>0</v>
      </c>
      <c r="DH175" s="55">
        <f t="shared" si="73"/>
        <v>27.561591914087177</v>
      </c>
      <c r="DI175" s="55">
        <f t="shared" si="74"/>
        <v>150.79595704358812</v>
      </c>
    </row>
    <row r="176" spans="1:113">
      <c r="A176" s="7" t="s">
        <v>291</v>
      </c>
      <c r="B176" s="3" t="s">
        <v>77</v>
      </c>
      <c r="C176" s="3" t="s">
        <v>292</v>
      </c>
      <c r="D176" s="4">
        <v>978</v>
      </c>
      <c r="E176" s="5">
        <v>0</v>
      </c>
      <c r="F176" s="5">
        <v>0</v>
      </c>
      <c r="G176" s="5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49360</v>
      </c>
      <c r="R176" s="27">
        <v>0</v>
      </c>
      <c r="S176" s="27">
        <v>0</v>
      </c>
      <c r="T176" s="24">
        <v>0</v>
      </c>
      <c r="U176" s="27">
        <v>0</v>
      </c>
      <c r="V176" s="5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5">
        <v>0</v>
      </c>
      <c r="AC176" s="5">
        <v>0</v>
      </c>
      <c r="AD176" s="5">
        <v>0</v>
      </c>
      <c r="AE176" s="27">
        <v>0</v>
      </c>
      <c r="AF176" s="5">
        <v>0</v>
      </c>
      <c r="AG176" s="5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5">
        <v>0</v>
      </c>
      <c r="AN176" s="5">
        <v>0</v>
      </c>
      <c r="AO176" s="5">
        <v>0</v>
      </c>
      <c r="AP176" s="27">
        <v>0</v>
      </c>
      <c r="AQ176" s="5">
        <v>0</v>
      </c>
      <c r="AR176" s="5">
        <v>0</v>
      </c>
      <c r="AS176" s="5">
        <v>0</v>
      </c>
      <c r="AT176" s="27">
        <v>32980</v>
      </c>
      <c r="AU176" s="27">
        <v>0</v>
      </c>
      <c r="AV176" s="27">
        <v>72210</v>
      </c>
      <c r="AW176" s="27">
        <v>3810</v>
      </c>
      <c r="AX176" s="32">
        <v>0</v>
      </c>
      <c r="AY176" s="32">
        <v>0</v>
      </c>
      <c r="AZ176" s="32">
        <v>0</v>
      </c>
      <c r="BA176" s="32">
        <v>0</v>
      </c>
      <c r="BB176" s="27">
        <v>30</v>
      </c>
      <c r="BC176" s="27">
        <v>1214</v>
      </c>
      <c r="BD176" s="27">
        <v>500</v>
      </c>
      <c r="BE176" s="27">
        <v>0</v>
      </c>
      <c r="BF176" s="24">
        <v>0</v>
      </c>
      <c r="BG176" s="24">
        <v>0</v>
      </c>
      <c r="BH176" s="24">
        <v>0</v>
      </c>
      <c r="BI176" s="24">
        <v>200</v>
      </c>
      <c r="BJ176" s="24">
        <v>0</v>
      </c>
      <c r="BK176" s="27">
        <v>0</v>
      </c>
      <c r="BL176" s="27">
        <v>0</v>
      </c>
      <c r="BM176" s="27">
        <v>1533</v>
      </c>
      <c r="BN176" s="27">
        <v>3292</v>
      </c>
      <c r="BO176" s="27">
        <v>0</v>
      </c>
      <c r="BP176" s="47">
        <v>0</v>
      </c>
      <c r="BQ176" s="27">
        <v>0</v>
      </c>
      <c r="BR176" s="27">
        <v>0</v>
      </c>
      <c r="BS176" s="27">
        <v>48540</v>
      </c>
      <c r="BT176" s="37">
        <v>500</v>
      </c>
      <c r="BU176" s="39">
        <v>102970</v>
      </c>
      <c r="BV176" s="39">
        <v>102970</v>
      </c>
      <c r="BW176" s="43">
        <v>0</v>
      </c>
      <c r="BX176" s="37">
        <v>0</v>
      </c>
      <c r="BY176" s="43">
        <v>0</v>
      </c>
      <c r="BZ176" s="5">
        <v>0</v>
      </c>
      <c r="CA176" s="5">
        <v>0</v>
      </c>
      <c r="CB176" s="6">
        <v>38200</v>
      </c>
      <c r="CC176" s="27">
        <v>38200</v>
      </c>
      <c r="CD176" s="37">
        <v>0</v>
      </c>
      <c r="CE176" s="37">
        <v>0</v>
      </c>
      <c r="CF176" s="37">
        <v>0</v>
      </c>
      <c r="CG176" s="43">
        <v>0</v>
      </c>
      <c r="CH176" s="47">
        <v>0</v>
      </c>
      <c r="CI176" s="55">
        <f t="shared" si="50"/>
        <v>251669</v>
      </c>
      <c r="CJ176" s="55">
        <f t="shared" si="51"/>
        <v>102970</v>
      </c>
      <c r="CK176" s="55">
        <f t="shared" si="52"/>
        <v>500</v>
      </c>
      <c r="CL176" s="55">
        <f t="shared" si="53"/>
        <v>200</v>
      </c>
      <c r="CM176" s="55">
        <f t="shared" si="54"/>
        <v>355339</v>
      </c>
      <c r="CN176" s="59">
        <f t="shared" si="55"/>
        <v>70.825043127830043</v>
      </c>
      <c r="CO176" s="59">
        <v>70.825043127830043</v>
      </c>
      <c r="CP176" s="59">
        <v>70.825043127830043</v>
      </c>
      <c r="CQ176" s="55">
        <f t="shared" si="56"/>
        <v>363.33231083844584</v>
      </c>
      <c r="CR176" s="55">
        <f t="shared" si="57"/>
        <v>355339</v>
      </c>
      <c r="CS176" s="55">
        <f t="shared" si="58"/>
        <v>363.33231083844584</v>
      </c>
      <c r="CT176" s="55">
        <f t="shared" si="59"/>
        <v>355339</v>
      </c>
      <c r="CU176" s="55">
        <f t="shared" si="60"/>
        <v>363.33231083844584</v>
      </c>
      <c r="CV176" s="55">
        <f t="shared" si="61"/>
        <v>33.721881390593047</v>
      </c>
      <c r="CW176" s="55">
        <f t="shared" si="62"/>
        <v>0</v>
      </c>
      <c r="CX176" s="55">
        <f t="shared" si="63"/>
        <v>0</v>
      </c>
      <c r="CY176" s="55">
        <f t="shared" si="64"/>
        <v>0</v>
      </c>
      <c r="CZ176" s="55">
        <f t="shared" si="65"/>
        <v>0</v>
      </c>
      <c r="DA176" s="55">
        <f t="shared" si="66"/>
        <v>73.834355828220865</v>
      </c>
      <c r="DB176" s="55">
        <f t="shared" si="67"/>
        <v>49.631901840490798</v>
      </c>
      <c r="DC176" s="55">
        <f t="shared" si="68"/>
        <v>123.46625766871166</v>
      </c>
      <c r="DD176" s="55">
        <f t="shared" si="69"/>
        <v>105.28629856850716</v>
      </c>
      <c r="DE176" s="55">
        <f t="shared" si="70"/>
        <v>6.205521472392638</v>
      </c>
      <c r="DF176" s="55">
        <f t="shared" si="71"/>
        <v>39.059304703476485</v>
      </c>
      <c r="DG176" s="55">
        <f t="shared" si="72"/>
        <v>0</v>
      </c>
      <c r="DH176" s="55">
        <f t="shared" si="73"/>
        <v>39.059304703476485</v>
      </c>
      <c r="DI176" s="55">
        <f t="shared" si="74"/>
        <v>105.79754601226993</v>
      </c>
    </row>
    <row r="177" spans="1:113">
      <c r="A177" s="7" t="s">
        <v>277</v>
      </c>
      <c r="B177" s="3" t="s">
        <v>77</v>
      </c>
      <c r="C177" s="3" t="s">
        <v>278</v>
      </c>
      <c r="D177" s="4">
        <v>5398</v>
      </c>
      <c r="E177" s="5">
        <v>0</v>
      </c>
      <c r="F177" s="5">
        <v>0</v>
      </c>
      <c r="G177" s="5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60380</v>
      </c>
      <c r="M177" s="27">
        <v>0</v>
      </c>
      <c r="N177" s="27">
        <v>0</v>
      </c>
      <c r="O177" s="27">
        <v>0</v>
      </c>
      <c r="P177" s="27">
        <v>0</v>
      </c>
      <c r="Q177" s="27">
        <v>307400</v>
      </c>
      <c r="R177" s="27">
        <v>66560</v>
      </c>
      <c r="S177" s="27">
        <v>0</v>
      </c>
      <c r="T177" s="24">
        <v>0</v>
      </c>
      <c r="U177" s="27">
        <v>0</v>
      </c>
      <c r="V177" s="5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5">
        <v>0</v>
      </c>
      <c r="AC177" s="5">
        <v>0</v>
      </c>
      <c r="AD177" s="5">
        <v>0</v>
      </c>
      <c r="AE177" s="27">
        <v>0</v>
      </c>
      <c r="AF177" s="5">
        <v>0</v>
      </c>
      <c r="AG177" s="5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5">
        <v>0</v>
      </c>
      <c r="AN177" s="5">
        <v>0</v>
      </c>
      <c r="AO177" s="5">
        <v>0</v>
      </c>
      <c r="AP177" s="27">
        <v>0</v>
      </c>
      <c r="AQ177" s="5">
        <v>0</v>
      </c>
      <c r="AR177" s="5">
        <v>0</v>
      </c>
      <c r="AS177" s="5">
        <v>0</v>
      </c>
      <c r="AT177" s="27">
        <v>256480</v>
      </c>
      <c r="AU177" s="27">
        <v>0</v>
      </c>
      <c r="AV177" s="27">
        <v>811930</v>
      </c>
      <c r="AW177" s="27">
        <v>0</v>
      </c>
      <c r="AX177" s="32">
        <v>0</v>
      </c>
      <c r="AY177" s="32">
        <v>0</v>
      </c>
      <c r="AZ177" s="32">
        <v>0</v>
      </c>
      <c r="BA177" s="32">
        <v>0</v>
      </c>
      <c r="BB177" s="27">
        <v>192</v>
      </c>
      <c r="BC177" s="27">
        <v>6898</v>
      </c>
      <c r="BD177" s="27">
        <v>3010</v>
      </c>
      <c r="BE177" s="27">
        <v>0</v>
      </c>
      <c r="BF177" s="24">
        <v>0</v>
      </c>
      <c r="BG177" s="24">
        <v>0</v>
      </c>
      <c r="BH177" s="24">
        <v>0</v>
      </c>
      <c r="BI177" s="24">
        <v>1670</v>
      </c>
      <c r="BJ177" s="24">
        <v>0</v>
      </c>
      <c r="BK177" s="27">
        <v>0</v>
      </c>
      <c r="BL177" s="27">
        <v>0</v>
      </c>
      <c r="BM177" s="27">
        <v>6229</v>
      </c>
      <c r="BN177" s="27">
        <v>8597</v>
      </c>
      <c r="BO177" s="27">
        <v>520260</v>
      </c>
      <c r="BP177" s="47">
        <v>0</v>
      </c>
      <c r="BQ177" s="27">
        <v>1540</v>
      </c>
      <c r="BR177" s="27">
        <v>0</v>
      </c>
      <c r="BS177" s="27">
        <v>616390</v>
      </c>
      <c r="BT177" s="36">
        <v>0</v>
      </c>
      <c r="BU177" s="39">
        <v>1173090</v>
      </c>
      <c r="BV177" s="39">
        <v>1173090</v>
      </c>
      <c r="BW177" s="43">
        <v>0</v>
      </c>
      <c r="BX177" s="36">
        <v>0</v>
      </c>
      <c r="BY177" s="43">
        <v>57410</v>
      </c>
      <c r="BZ177" s="5">
        <v>0</v>
      </c>
      <c r="CA177" s="5">
        <v>0</v>
      </c>
      <c r="CB177" s="6">
        <v>217100</v>
      </c>
      <c r="CC177" s="27">
        <v>217100</v>
      </c>
      <c r="CD177" s="36">
        <v>0</v>
      </c>
      <c r="CE177" s="36">
        <v>0</v>
      </c>
      <c r="CF177" s="36">
        <v>0</v>
      </c>
      <c r="CG177" s="43">
        <v>0</v>
      </c>
      <c r="CH177" s="47">
        <v>0</v>
      </c>
      <c r="CI177" s="55">
        <f t="shared" si="50"/>
        <v>2882966</v>
      </c>
      <c r="CJ177" s="55">
        <f t="shared" si="51"/>
        <v>1173090</v>
      </c>
      <c r="CK177" s="55">
        <f t="shared" si="52"/>
        <v>0</v>
      </c>
      <c r="CL177" s="55">
        <f t="shared" si="53"/>
        <v>1670</v>
      </c>
      <c r="CM177" s="55">
        <f t="shared" si="54"/>
        <v>4057726</v>
      </c>
      <c r="CN177" s="59">
        <f t="shared" si="55"/>
        <v>71.048809111310135</v>
      </c>
      <c r="CO177" s="59">
        <v>71.048809111310135</v>
      </c>
      <c r="CP177" s="59">
        <v>71.048809111310135</v>
      </c>
      <c r="CQ177" s="55">
        <f t="shared" si="56"/>
        <v>751.70915153760654</v>
      </c>
      <c r="CR177" s="55">
        <f t="shared" si="57"/>
        <v>4115136</v>
      </c>
      <c r="CS177" s="55">
        <f t="shared" si="58"/>
        <v>762.34457206372736</v>
      </c>
      <c r="CT177" s="55">
        <f t="shared" si="59"/>
        <v>4115136</v>
      </c>
      <c r="CU177" s="55">
        <f t="shared" si="60"/>
        <v>762.34457206372736</v>
      </c>
      <c r="CV177" s="55">
        <f t="shared" si="61"/>
        <v>58.699518340125969</v>
      </c>
      <c r="CW177" s="55">
        <f t="shared" si="62"/>
        <v>0.2852908484623935</v>
      </c>
      <c r="CX177" s="55">
        <f t="shared" si="63"/>
        <v>12.33049277510189</v>
      </c>
      <c r="CY177" s="55">
        <f t="shared" si="64"/>
        <v>0</v>
      </c>
      <c r="CZ177" s="55">
        <f t="shared" si="65"/>
        <v>96.380140792886252</v>
      </c>
      <c r="DA177" s="55">
        <f t="shared" si="66"/>
        <v>150.41311596887735</v>
      </c>
      <c r="DB177" s="55">
        <f t="shared" si="67"/>
        <v>114.18858836606151</v>
      </c>
      <c r="DC177" s="55">
        <f t="shared" si="68"/>
        <v>264.60170433493886</v>
      </c>
      <c r="DD177" s="55">
        <f t="shared" si="69"/>
        <v>217.31937754723972</v>
      </c>
      <c r="DE177" s="55">
        <f t="shared" si="70"/>
        <v>4.0600222304557247</v>
      </c>
      <c r="DF177" s="55">
        <f t="shared" si="71"/>
        <v>40.218599481289367</v>
      </c>
      <c r="DG177" s="55">
        <f t="shared" si="72"/>
        <v>0</v>
      </c>
      <c r="DH177" s="55">
        <f t="shared" si="73"/>
        <v>40.218599481289367</v>
      </c>
      <c r="DI177" s="55">
        <f t="shared" si="74"/>
        <v>217.31937754723972</v>
      </c>
    </row>
    <row r="178" spans="1:113">
      <c r="A178" s="7" t="s">
        <v>269</v>
      </c>
      <c r="B178" s="3" t="s">
        <v>77</v>
      </c>
      <c r="C178" s="3" t="s">
        <v>270</v>
      </c>
      <c r="D178" s="4">
        <v>9241</v>
      </c>
      <c r="E178" s="5">
        <v>0</v>
      </c>
      <c r="F178" s="5">
        <v>0</v>
      </c>
      <c r="G178" s="5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340</v>
      </c>
      <c r="M178" s="27">
        <v>0</v>
      </c>
      <c r="N178" s="27">
        <v>0</v>
      </c>
      <c r="O178" s="27">
        <v>0</v>
      </c>
      <c r="P178" s="27">
        <v>0</v>
      </c>
      <c r="Q178" s="27">
        <v>487520</v>
      </c>
      <c r="R178" s="27">
        <v>0</v>
      </c>
      <c r="S178" s="27">
        <v>0</v>
      </c>
      <c r="T178" s="24">
        <v>0</v>
      </c>
      <c r="U178" s="27">
        <v>0</v>
      </c>
      <c r="V178" s="5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5">
        <v>0</v>
      </c>
      <c r="AC178" s="5">
        <v>0</v>
      </c>
      <c r="AD178" s="5">
        <v>0</v>
      </c>
      <c r="AE178" s="27">
        <v>0</v>
      </c>
      <c r="AF178" s="5">
        <v>0</v>
      </c>
      <c r="AG178" s="5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5">
        <v>0</v>
      </c>
      <c r="AN178" s="5">
        <v>0</v>
      </c>
      <c r="AO178" s="5">
        <v>0</v>
      </c>
      <c r="AP178" s="27">
        <v>0</v>
      </c>
      <c r="AQ178" s="5">
        <v>0</v>
      </c>
      <c r="AR178" s="5">
        <v>0</v>
      </c>
      <c r="AS178" s="5">
        <v>0</v>
      </c>
      <c r="AT178" s="27">
        <v>350330</v>
      </c>
      <c r="AU178" s="27">
        <v>0</v>
      </c>
      <c r="AV178" s="27">
        <v>802270</v>
      </c>
      <c r="AW178" s="27">
        <v>28760</v>
      </c>
      <c r="AX178" s="32">
        <v>0</v>
      </c>
      <c r="AY178" s="32">
        <v>0</v>
      </c>
      <c r="AZ178" s="32">
        <v>0</v>
      </c>
      <c r="BA178" s="32">
        <v>0</v>
      </c>
      <c r="BB178" s="27">
        <v>25</v>
      </c>
      <c r="BC178" s="27">
        <v>6899</v>
      </c>
      <c r="BD178" s="27">
        <v>8205</v>
      </c>
      <c r="BE178" s="27">
        <v>0</v>
      </c>
      <c r="BF178" s="24">
        <v>0</v>
      </c>
      <c r="BG178" s="24">
        <v>0</v>
      </c>
      <c r="BH178" s="24">
        <v>0</v>
      </c>
      <c r="BI178" s="24">
        <v>500</v>
      </c>
      <c r="BJ178" s="24">
        <v>0</v>
      </c>
      <c r="BK178" s="27">
        <v>0</v>
      </c>
      <c r="BL178" s="27">
        <v>0</v>
      </c>
      <c r="BM178" s="27">
        <v>5479</v>
      </c>
      <c r="BN178" s="27">
        <v>9224</v>
      </c>
      <c r="BO178" s="27">
        <v>0</v>
      </c>
      <c r="BP178" s="47">
        <v>0</v>
      </c>
      <c r="BQ178" s="27">
        <v>0</v>
      </c>
      <c r="BR178" s="27">
        <v>0</v>
      </c>
      <c r="BS178" s="27">
        <v>23940</v>
      </c>
      <c r="BT178" s="36">
        <v>0</v>
      </c>
      <c r="BU178" s="39">
        <v>416560</v>
      </c>
      <c r="BV178" s="39">
        <v>416560</v>
      </c>
      <c r="BW178" s="43">
        <v>0</v>
      </c>
      <c r="BX178" s="36">
        <v>0</v>
      </c>
      <c r="BY178" s="43">
        <v>4160</v>
      </c>
      <c r="BZ178" s="5">
        <v>0</v>
      </c>
      <c r="CA178" s="5">
        <v>0</v>
      </c>
      <c r="CB178" s="6">
        <v>128820</v>
      </c>
      <c r="CC178" s="27">
        <v>128820</v>
      </c>
      <c r="CD178" s="36">
        <v>0</v>
      </c>
      <c r="CE178" s="36">
        <v>0</v>
      </c>
      <c r="CF178" s="36">
        <v>0</v>
      </c>
      <c r="CG178" s="43">
        <v>0</v>
      </c>
      <c r="CH178" s="47">
        <v>0</v>
      </c>
      <c r="CI178" s="55">
        <f t="shared" si="50"/>
        <v>1851812</v>
      </c>
      <c r="CJ178" s="55">
        <f t="shared" si="51"/>
        <v>416560</v>
      </c>
      <c r="CK178" s="55">
        <f t="shared" si="52"/>
        <v>0</v>
      </c>
      <c r="CL178" s="55">
        <f t="shared" si="53"/>
        <v>500</v>
      </c>
      <c r="CM178" s="55">
        <f t="shared" si="54"/>
        <v>2268872</v>
      </c>
      <c r="CN178" s="59">
        <f t="shared" si="55"/>
        <v>81.618178548635626</v>
      </c>
      <c r="CO178" s="59">
        <v>81.618178548635626</v>
      </c>
      <c r="CP178" s="59">
        <v>81.618178548635626</v>
      </c>
      <c r="CQ178" s="55">
        <f t="shared" si="56"/>
        <v>245.52234606644302</v>
      </c>
      <c r="CR178" s="55">
        <f t="shared" si="57"/>
        <v>2273032</v>
      </c>
      <c r="CS178" s="55">
        <f t="shared" si="58"/>
        <v>245.97251379720808</v>
      </c>
      <c r="CT178" s="55">
        <f t="shared" si="59"/>
        <v>2273032</v>
      </c>
      <c r="CU178" s="55">
        <f t="shared" si="60"/>
        <v>245.97251379720808</v>
      </c>
      <c r="CV178" s="55">
        <f t="shared" si="61"/>
        <v>37.947191862352561</v>
      </c>
      <c r="CW178" s="55">
        <f t="shared" si="62"/>
        <v>0</v>
      </c>
      <c r="CX178" s="55">
        <f t="shared" si="63"/>
        <v>0</v>
      </c>
      <c r="CY178" s="55">
        <f t="shared" si="64"/>
        <v>0</v>
      </c>
      <c r="CZ178" s="55">
        <f t="shared" si="65"/>
        <v>0</v>
      </c>
      <c r="DA178" s="55">
        <f t="shared" si="66"/>
        <v>86.816361865598964</v>
      </c>
      <c r="DB178" s="55">
        <f t="shared" si="67"/>
        <v>2.5906287198355158</v>
      </c>
      <c r="DC178" s="55">
        <f t="shared" si="68"/>
        <v>89.406990585434485</v>
      </c>
      <c r="DD178" s="55">
        <f t="shared" si="69"/>
        <v>45.077372578725246</v>
      </c>
      <c r="DE178" s="55">
        <f t="shared" si="70"/>
        <v>2.3403311329942649</v>
      </c>
      <c r="DF178" s="55">
        <f t="shared" si="71"/>
        <v>13.940049778162537</v>
      </c>
      <c r="DG178" s="55">
        <f t="shared" si="72"/>
        <v>0</v>
      </c>
      <c r="DH178" s="55">
        <f t="shared" si="73"/>
        <v>13.940049778162537</v>
      </c>
      <c r="DI178" s="55">
        <f t="shared" si="74"/>
        <v>45.077372578725246</v>
      </c>
    </row>
    <row r="179" spans="1:113">
      <c r="A179" s="7" t="s">
        <v>313</v>
      </c>
      <c r="B179" s="3" t="s">
        <v>77</v>
      </c>
      <c r="C179" s="3" t="s">
        <v>314</v>
      </c>
      <c r="D179" s="4">
        <v>1354</v>
      </c>
      <c r="E179" s="5">
        <v>0</v>
      </c>
      <c r="F179" s="5">
        <v>0</v>
      </c>
      <c r="G179" s="5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5720</v>
      </c>
      <c r="M179" s="27">
        <v>42880</v>
      </c>
      <c r="N179" s="27">
        <v>18100</v>
      </c>
      <c r="O179" s="27">
        <v>0</v>
      </c>
      <c r="P179" s="27">
        <v>0</v>
      </c>
      <c r="Q179" s="27">
        <v>0</v>
      </c>
      <c r="R179" s="27">
        <v>41160</v>
      </c>
      <c r="S179" s="27">
        <v>0</v>
      </c>
      <c r="T179" s="24">
        <v>0</v>
      </c>
      <c r="U179" s="27">
        <v>7000</v>
      </c>
      <c r="V179" s="5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5">
        <v>0</v>
      </c>
      <c r="AC179" s="5">
        <v>0</v>
      </c>
      <c r="AD179" s="5">
        <v>0</v>
      </c>
      <c r="AE179" s="27">
        <v>0</v>
      </c>
      <c r="AF179" s="5">
        <v>0</v>
      </c>
      <c r="AG179" s="5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17220</v>
      </c>
      <c r="AM179" s="5">
        <v>0</v>
      </c>
      <c r="AN179" s="5">
        <v>0</v>
      </c>
      <c r="AO179" s="5">
        <v>0</v>
      </c>
      <c r="AP179" s="27">
        <v>0</v>
      </c>
      <c r="AQ179" s="5">
        <v>0</v>
      </c>
      <c r="AR179" s="5">
        <v>0</v>
      </c>
      <c r="AS179" s="5">
        <v>0</v>
      </c>
      <c r="AT179" s="27">
        <v>55180</v>
      </c>
      <c r="AU179" s="27">
        <v>7800</v>
      </c>
      <c r="AV179" s="27">
        <v>78490</v>
      </c>
      <c r="AW179" s="27">
        <v>5640</v>
      </c>
      <c r="AX179" s="32">
        <v>0</v>
      </c>
      <c r="AY179" s="32">
        <v>0</v>
      </c>
      <c r="AZ179" s="32">
        <v>0</v>
      </c>
      <c r="BA179" s="32">
        <v>0</v>
      </c>
      <c r="BB179" s="27">
        <v>600</v>
      </c>
      <c r="BC179" s="27">
        <v>2300</v>
      </c>
      <c r="BD179" s="27">
        <v>910</v>
      </c>
      <c r="BE179" s="27">
        <v>880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27">
        <v>0</v>
      </c>
      <c r="BL179" s="27">
        <v>0</v>
      </c>
      <c r="BM179" s="27">
        <v>5550</v>
      </c>
      <c r="BN179" s="27">
        <v>5200</v>
      </c>
      <c r="BO179" s="27">
        <v>0</v>
      </c>
      <c r="BP179" s="47">
        <v>0</v>
      </c>
      <c r="BQ179" s="27">
        <v>4060</v>
      </c>
      <c r="BR179" s="27">
        <v>0</v>
      </c>
      <c r="BS179" s="27">
        <v>0</v>
      </c>
      <c r="BT179" s="36">
        <v>0</v>
      </c>
      <c r="BU179" s="39">
        <v>158120</v>
      </c>
      <c r="BV179" s="39">
        <v>158120</v>
      </c>
      <c r="BW179" s="43">
        <v>0</v>
      </c>
      <c r="BX179" s="36">
        <v>0</v>
      </c>
      <c r="BY179" s="43">
        <v>0</v>
      </c>
      <c r="BZ179" s="5">
        <v>0</v>
      </c>
      <c r="CA179" s="5">
        <v>0</v>
      </c>
      <c r="CB179" s="6">
        <v>26680</v>
      </c>
      <c r="CC179" s="27">
        <v>26680</v>
      </c>
      <c r="CD179" s="36">
        <v>0</v>
      </c>
      <c r="CE179" s="36">
        <v>0</v>
      </c>
      <c r="CF179" s="36">
        <v>0</v>
      </c>
      <c r="CG179" s="43">
        <v>0</v>
      </c>
      <c r="CH179" s="47">
        <v>0</v>
      </c>
      <c r="CI179" s="55">
        <f t="shared" si="50"/>
        <v>325370</v>
      </c>
      <c r="CJ179" s="55">
        <f t="shared" si="51"/>
        <v>158120</v>
      </c>
      <c r="CK179" s="55">
        <f t="shared" si="52"/>
        <v>0</v>
      </c>
      <c r="CL179" s="55">
        <f t="shared" si="53"/>
        <v>0</v>
      </c>
      <c r="CM179" s="55">
        <f t="shared" si="54"/>
        <v>483490</v>
      </c>
      <c r="CN179" s="59">
        <f t="shared" si="55"/>
        <v>67.296117810089143</v>
      </c>
      <c r="CO179" s="59">
        <v>67.296117810089143</v>
      </c>
      <c r="CP179" s="59">
        <v>67.296117810089143</v>
      </c>
      <c r="CQ179" s="55">
        <f t="shared" si="56"/>
        <v>357.082717872969</v>
      </c>
      <c r="CR179" s="55">
        <f t="shared" si="57"/>
        <v>483490</v>
      </c>
      <c r="CS179" s="55">
        <f t="shared" si="58"/>
        <v>357.082717872969</v>
      </c>
      <c r="CT179" s="55">
        <f t="shared" si="59"/>
        <v>483490</v>
      </c>
      <c r="CU179" s="55">
        <f t="shared" si="60"/>
        <v>357.082717872969</v>
      </c>
      <c r="CV179" s="55">
        <f t="shared" si="61"/>
        <v>44.977843426883311</v>
      </c>
      <c r="CW179" s="55">
        <f t="shared" si="62"/>
        <v>34.667651403249629</v>
      </c>
      <c r="CX179" s="55">
        <f t="shared" si="63"/>
        <v>36.159527326440177</v>
      </c>
      <c r="CY179" s="55">
        <f t="shared" si="64"/>
        <v>0</v>
      </c>
      <c r="CZ179" s="55">
        <f t="shared" si="65"/>
        <v>13.367799113737075</v>
      </c>
      <c r="DA179" s="55">
        <f t="shared" si="66"/>
        <v>57.968980797636632</v>
      </c>
      <c r="DB179" s="55">
        <f t="shared" si="67"/>
        <v>0</v>
      </c>
      <c r="DC179" s="55">
        <f t="shared" si="68"/>
        <v>57.968980797636632</v>
      </c>
      <c r="DD179" s="55">
        <f t="shared" si="69"/>
        <v>116.77991137370753</v>
      </c>
      <c r="DE179" s="55">
        <f t="shared" si="70"/>
        <v>10.081240768094535</v>
      </c>
      <c r="DF179" s="55">
        <f t="shared" si="71"/>
        <v>19.704579025110782</v>
      </c>
      <c r="DG179" s="55">
        <f t="shared" si="72"/>
        <v>0</v>
      </c>
      <c r="DH179" s="55">
        <f t="shared" si="73"/>
        <v>19.704579025110782</v>
      </c>
      <c r="DI179" s="55">
        <f t="shared" si="74"/>
        <v>116.77991137370753</v>
      </c>
    </row>
    <row r="180" spans="1:113">
      <c r="A180" s="7" t="s">
        <v>283</v>
      </c>
      <c r="B180" s="3" t="s">
        <v>77</v>
      </c>
      <c r="C180" s="3" t="s">
        <v>284</v>
      </c>
      <c r="D180" s="4">
        <v>16006</v>
      </c>
      <c r="E180" s="5">
        <v>0</v>
      </c>
      <c r="F180" s="5">
        <v>0</v>
      </c>
      <c r="G180" s="4">
        <v>650</v>
      </c>
      <c r="H180" s="27">
        <v>0</v>
      </c>
      <c r="I180" s="27">
        <v>1450</v>
      </c>
      <c r="J180" s="27">
        <v>0</v>
      </c>
      <c r="K180" s="27">
        <v>0</v>
      </c>
      <c r="L180" s="27">
        <v>200880</v>
      </c>
      <c r="M180" s="27">
        <v>0</v>
      </c>
      <c r="N180" s="27">
        <v>0</v>
      </c>
      <c r="O180" s="27">
        <v>0</v>
      </c>
      <c r="P180" s="27">
        <v>0</v>
      </c>
      <c r="Q180" s="27">
        <v>1013700</v>
      </c>
      <c r="R180" s="27">
        <v>27700</v>
      </c>
      <c r="S180" s="27">
        <v>0</v>
      </c>
      <c r="T180" s="24">
        <v>0</v>
      </c>
      <c r="U180" s="27">
        <v>0</v>
      </c>
      <c r="V180" s="5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5">
        <v>0</v>
      </c>
      <c r="AC180" s="5">
        <v>0</v>
      </c>
      <c r="AD180" s="5">
        <v>0</v>
      </c>
      <c r="AE180" s="27">
        <v>1500</v>
      </c>
      <c r="AF180" s="5">
        <v>0</v>
      </c>
      <c r="AG180" s="5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5">
        <v>0</v>
      </c>
      <c r="AN180" s="5">
        <v>0</v>
      </c>
      <c r="AO180" s="5">
        <v>0</v>
      </c>
      <c r="AP180" s="27">
        <v>117850</v>
      </c>
      <c r="AQ180" s="5">
        <v>0</v>
      </c>
      <c r="AR180" s="5">
        <v>0</v>
      </c>
      <c r="AS180" s="5">
        <v>0</v>
      </c>
      <c r="AT180" s="27">
        <v>659980</v>
      </c>
      <c r="AU180" s="27">
        <v>0</v>
      </c>
      <c r="AV180" s="27">
        <v>2309870</v>
      </c>
      <c r="AW180" s="27">
        <v>0</v>
      </c>
      <c r="AX180" s="32">
        <v>0</v>
      </c>
      <c r="AY180" s="32">
        <v>0</v>
      </c>
      <c r="AZ180" s="32">
        <v>0</v>
      </c>
      <c r="BA180" s="32">
        <v>0</v>
      </c>
      <c r="BB180" s="27">
        <v>410</v>
      </c>
      <c r="BC180" s="27">
        <v>21040</v>
      </c>
      <c r="BD180" s="27">
        <v>5140</v>
      </c>
      <c r="BE180" s="27">
        <v>0</v>
      </c>
      <c r="BF180" s="24">
        <v>0</v>
      </c>
      <c r="BG180" s="24">
        <v>0</v>
      </c>
      <c r="BH180" s="24">
        <v>0</v>
      </c>
      <c r="BI180" s="24">
        <v>3000</v>
      </c>
      <c r="BJ180" s="24">
        <v>0</v>
      </c>
      <c r="BK180" s="27">
        <v>310</v>
      </c>
      <c r="BL180" s="27">
        <v>0</v>
      </c>
      <c r="BM180" s="27">
        <v>24983</v>
      </c>
      <c r="BN180" s="27">
        <v>31020</v>
      </c>
      <c r="BO180" s="27">
        <v>249360</v>
      </c>
      <c r="BP180" s="47">
        <v>0</v>
      </c>
      <c r="BQ180" s="27">
        <v>0</v>
      </c>
      <c r="BR180" s="27">
        <v>0</v>
      </c>
      <c r="BS180" s="27">
        <v>1232950</v>
      </c>
      <c r="BT180" s="36">
        <v>0</v>
      </c>
      <c r="BU180" s="39">
        <v>3399240</v>
      </c>
      <c r="BV180" s="39">
        <v>3399240</v>
      </c>
      <c r="BW180" s="43">
        <v>0</v>
      </c>
      <c r="BX180" s="36">
        <v>0</v>
      </c>
      <c r="BY180" s="43">
        <v>336230</v>
      </c>
      <c r="BZ180" s="6">
        <v>2440</v>
      </c>
      <c r="CA180" s="5">
        <v>0</v>
      </c>
      <c r="CB180" s="6">
        <v>680180</v>
      </c>
      <c r="CC180" s="27">
        <v>680180</v>
      </c>
      <c r="CD180" s="36">
        <v>0</v>
      </c>
      <c r="CE180" s="36">
        <v>0</v>
      </c>
      <c r="CF180" s="36">
        <v>0</v>
      </c>
      <c r="CG180" s="43">
        <v>0</v>
      </c>
      <c r="CH180" s="47">
        <v>0</v>
      </c>
      <c r="CI180" s="55">
        <f t="shared" si="50"/>
        <v>6578323</v>
      </c>
      <c r="CJ180" s="55">
        <f t="shared" si="51"/>
        <v>3399240</v>
      </c>
      <c r="CK180" s="55">
        <f t="shared" si="52"/>
        <v>0</v>
      </c>
      <c r="CL180" s="55">
        <f t="shared" si="53"/>
        <v>3000</v>
      </c>
      <c r="CM180" s="55">
        <f t="shared" si="54"/>
        <v>9980563</v>
      </c>
      <c r="CN180" s="59">
        <f t="shared" si="55"/>
        <v>65.911341875202837</v>
      </c>
      <c r="CO180" s="59">
        <v>65.911341875202837</v>
      </c>
      <c r="CP180" s="59">
        <v>65.911341875202837</v>
      </c>
      <c r="CQ180" s="55">
        <f t="shared" si="56"/>
        <v>623.55135574159692</v>
      </c>
      <c r="CR180" s="55">
        <f t="shared" si="57"/>
        <v>10316793</v>
      </c>
      <c r="CS180" s="55">
        <f t="shared" si="58"/>
        <v>644.55785330501067</v>
      </c>
      <c r="CT180" s="55">
        <f t="shared" si="59"/>
        <v>10316793</v>
      </c>
      <c r="CU180" s="55">
        <f t="shared" si="60"/>
        <v>644.55785330501067</v>
      </c>
      <c r="CV180" s="55">
        <f t="shared" si="61"/>
        <v>53.783581157066102</v>
      </c>
      <c r="CW180" s="55">
        <f t="shared" si="62"/>
        <v>0</v>
      </c>
      <c r="CX180" s="55">
        <f t="shared" si="63"/>
        <v>1.730601024615769</v>
      </c>
      <c r="CY180" s="55">
        <f t="shared" si="64"/>
        <v>0</v>
      </c>
      <c r="CZ180" s="55">
        <f t="shared" si="65"/>
        <v>15.579157815819068</v>
      </c>
      <c r="DA180" s="55">
        <f t="shared" si="66"/>
        <v>144.31275771585655</v>
      </c>
      <c r="DB180" s="55">
        <f t="shared" si="67"/>
        <v>77.030488566787454</v>
      </c>
      <c r="DC180" s="55">
        <f t="shared" si="68"/>
        <v>221.343246282644</v>
      </c>
      <c r="DD180" s="55">
        <f t="shared" si="69"/>
        <v>212.37286017743347</v>
      </c>
      <c r="DE180" s="55">
        <f t="shared" si="70"/>
        <v>4.8389978757965766</v>
      </c>
      <c r="DF180" s="55">
        <f t="shared" si="71"/>
        <v>42.495314257153566</v>
      </c>
      <c r="DG180" s="55">
        <f t="shared" si="72"/>
        <v>0</v>
      </c>
      <c r="DH180" s="55">
        <f t="shared" si="73"/>
        <v>42.495314257153566</v>
      </c>
      <c r="DI180" s="55">
        <f t="shared" si="74"/>
        <v>212.37286017743347</v>
      </c>
    </row>
    <row r="181" spans="1:113">
      <c r="A181" s="7" t="s">
        <v>255</v>
      </c>
      <c r="B181" s="3" t="s">
        <v>77</v>
      </c>
      <c r="C181" s="3" t="s">
        <v>256</v>
      </c>
      <c r="D181" s="4">
        <v>2401</v>
      </c>
      <c r="E181" s="5">
        <v>0</v>
      </c>
      <c r="F181" s="5">
        <v>0</v>
      </c>
      <c r="G181" s="5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52900</v>
      </c>
      <c r="R181" s="27">
        <v>51340</v>
      </c>
      <c r="S181" s="27">
        <v>0</v>
      </c>
      <c r="T181" s="24">
        <v>0</v>
      </c>
      <c r="U181" s="27">
        <v>0</v>
      </c>
      <c r="V181" s="5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5">
        <v>0</v>
      </c>
      <c r="AC181" s="5">
        <v>0</v>
      </c>
      <c r="AD181" s="5">
        <v>0</v>
      </c>
      <c r="AE181" s="27">
        <v>0</v>
      </c>
      <c r="AF181" s="5">
        <v>0</v>
      </c>
      <c r="AG181" s="5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5">
        <v>0</v>
      </c>
      <c r="AN181" s="5">
        <v>0</v>
      </c>
      <c r="AO181" s="5">
        <v>0</v>
      </c>
      <c r="AP181" s="27">
        <v>0</v>
      </c>
      <c r="AQ181" s="5">
        <v>0</v>
      </c>
      <c r="AR181" s="5">
        <v>0</v>
      </c>
      <c r="AS181" s="5">
        <v>0</v>
      </c>
      <c r="AT181" s="27">
        <v>81880</v>
      </c>
      <c r="AU181" s="27">
        <v>0</v>
      </c>
      <c r="AV181" s="27">
        <v>250750</v>
      </c>
      <c r="AW181" s="27">
        <v>0</v>
      </c>
      <c r="AX181" s="32">
        <v>0</v>
      </c>
      <c r="AY181" s="32">
        <v>0</v>
      </c>
      <c r="AZ181" s="32">
        <v>0</v>
      </c>
      <c r="BA181" s="32">
        <v>0</v>
      </c>
      <c r="BB181" s="27">
        <v>7</v>
      </c>
      <c r="BC181" s="27">
        <v>1839</v>
      </c>
      <c r="BD181" s="27">
        <v>2140</v>
      </c>
      <c r="BE181" s="27">
        <v>0</v>
      </c>
      <c r="BF181" s="24">
        <v>0</v>
      </c>
      <c r="BG181" s="24">
        <v>0</v>
      </c>
      <c r="BH181" s="24">
        <v>0</v>
      </c>
      <c r="BI181" s="24">
        <v>300</v>
      </c>
      <c r="BJ181" s="24">
        <v>0</v>
      </c>
      <c r="BK181" s="27">
        <v>0</v>
      </c>
      <c r="BL181" s="27">
        <v>0</v>
      </c>
      <c r="BM181" s="27">
        <v>1460</v>
      </c>
      <c r="BN181" s="27">
        <v>2458</v>
      </c>
      <c r="BO181" s="27">
        <v>0</v>
      </c>
      <c r="BP181" s="47">
        <v>0</v>
      </c>
      <c r="BQ181" s="27">
        <v>0</v>
      </c>
      <c r="BR181" s="27">
        <v>0</v>
      </c>
      <c r="BS181" s="27">
        <v>132150</v>
      </c>
      <c r="BT181" s="36">
        <v>0</v>
      </c>
      <c r="BU181" s="39">
        <v>312780</v>
      </c>
      <c r="BV181" s="39">
        <v>312780</v>
      </c>
      <c r="BW181" s="43">
        <v>0</v>
      </c>
      <c r="BX181" s="36">
        <v>0</v>
      </c>
      <c r="BY181" s="43">
        <v>0</v>
      </c>
      <c r="BZ181" s="5">
        <v>0</v>
      </c>
      <c r="CA181" s="5">
        <v>0</v>
      </c>
      <c r="CB181" s="6">
        <v>70010</v>
      </c>
      <c r="CC181" s="27">
        <v>70010</v>
      </c>
      <c r="CD181" s="36">
        <v>0</v>
      </c>
      <c r="CE181" s="36">
        <v>0</v>
      </c>
      <c r="CF181" s="36">
        <v>0</v>
      </c>
      <c r="CG181" s="43">
        <v>0</v>
      </c>
      <c r="CH181" s="47">
        <v>0</v>
      </c>
      <c r="CI181" s="55">
        <f t="shared" si="50"/>
        <v>646934</v>
      </c>
      <c r="CJ181" s="55">
        <f t="shared" si="51"/>
        <v>312780</v>
      </c>
      <c r="CK181" s="55">
        <f t="shared" si="52"/>
        <v>0</v>
      </c>
      <c r="CL181" s="55">
        <f t="shared" si="53"/>
        <v>300</v>
      </c>
      <c r="CM181" s="55">
        <f t="shared" si="54"/>
        <v>960014</v>
      </c>
      <c r="CN181" s="59">
        <f t="shared" si="55"/>
        <v>67.387975592022613</v>
      </c>
      <c r="CO181" s="59">
        <v>67.387975592022613</v>
      </c>
      <c r="CP181" s="59">
        <v>67.387975592022613</v>
      </c>
      <c r="CQ181" s="55">
        <f t="shared" si="56"/>
        <v>399.83923365264474</v>
      </c>
      <c r="CR181" s="55">
        <f t="shared" si="57"/>
        <v>960014</v>
      </c>
      <c r="CS181" s="55">
        <f t="shared" si="58"/>
        <v>399.83923365264474</v>
      </c>
      <c r="CT181" s="55">
        <f t="shared" si="59"/>
        <v>960014</v>
      </c>
      <c r="CU181" s="55">
        <f t="shared" si="60"/>
        <v>399.83923365264474</v>
      </c>
      <c r="CV181" s="55">
        <f t="shared" si="61"/>
        <v>34.102457309454394</v>
      </c>
      <c r="CW181" s="55">
        <f t="shared" si="62"/>
        <v>0</v>
      </c>
      <c r="CX181" s="55">
        <f t="shared" si="63"/>
        <v>21.382757184506456</v>
      </c>
      <c r="CY181" s="55">
        <f t="shared" si="64"/>
        <v>0</v>
      </c>
      <c r="CZ181" s="55">
        <f t="shared" si="65"/>
        <v>0</v>
      </c>
      <c r="DA181" s="55">
        <f t="shared" si="66"/>
        <v>104.4356518117451</v>
      </c>
      <c r="DB181" s="55">
        <f t="shared" si="67"/>
        <v>55.039566847147022</v>
      </c>
      <c r="DC181" s="55">
        <f t="shared" si="68"/>
        <v>159.47521865889212</v>
      </c>
      <c r="DD181" s="55">
        <f t="shared" si="69"/>
        <v>130.27072053311122</v>
      </c>
      <c r="DE181" s="55">
        <f t="shared" si="70"/>
        <v>2.4006663890045816</v>
      </c>
      <c r="DF181" s="55">
        <f t="shared" si="71"/>
        <v>29.158683881715952</v>
      </c>
      <c r="DG181" s="55">
        <f t="shared" si="72"/>
        <v>0</v>
      </c>
      <c r="DH181" s="55">
        <f t="shared" si="73"/>
        <v>29.158683881715952</v>
      </c>
      <c r="DI181" s="55">
        <f t="shared" si="74"/>
        <v>130.27072053311122</v>
      </c>
    </row>
    <row r="182" spans="1:113">
      <c r="A182" s="7" t="s">
        <v>289</v>
      </c>
      <c r="B182" s="3" t="s">
        <v>77</v>
      </c>
      <c r="C182" s="3" t="s">
        <v>290</v>
      </c>
      <c r="D182" s="4">
        <v>1638</v>
      </c>
      <c r="E182" s="5">
        <v>0</v>
      </c>
      <c r="F182" s="5">
        <v>0</v>
      </c>
      <c r="G182" s="5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105420</v>
      </c>
      <c r="R182" s="27">
        <v>33760</v>
      </c>
      <c r="S182" s="27">
        <v>0</v>
      </c>
      <c r="T182" s="24">
        <v>0</v>
      </c>
      <c r="U182" s="27">
        <v>0</v>
      </c>
      <c r="V182" s="5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5">
        <v>0</v>
      </c>
      <c r="AC182" s="5">
        <v>0</v>
      </c>
      <c r="AD182" s="5">
        <v>0</v>
      </c>
      <c r="AE182" s="27">
        <v>0</v>
      </c>
      <c r="AF182" s="5">
        <v>0</v>
      </c>
      <c r="AG182" s="5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5">
        <v>0</v>
      </c>
      <c r="AN182" s="5">
        <v>0</v>
      </c>
      <c r="AO182" s="5">
        <v>0</v>
      </c>
      <c r="AP182" s="27">
        <v>0</v>
      </c>
      <c r="AQ182" s="5">
        <v>0</v>
      </c>
      <c r="AR182" s="5">
        <v>0</v>
      </c>
      <c r="AS182" s="5">
        <v>0</v>
      </c>
      <c r="AT182" s="27">
        <v>61000</v>
      </c>
      <c r="AU182" s="27">
        <v>0</v>
      </c>
      <c r="AV182" s="27">
        <v>199600</v>
      </c>
      <c r="AW182" s="27">
        <v>0</v>
      </c>
      <c r="AX182" s="32">
        <v>0</v>
      </c>
      <c r="AY182" s="32">
        <v>0</v>
      </c>
      <c r="AZ182" s="32">
        <v>0</v>
      </c>
      <c r="BA182" s="32">
        <v>0</v>
      </c>
      <c r="BB182" s="27">
        <v>60</v>
      </c>
      <c r="BC182" s="27">
        <v>2185</v>
      </c>
      <c r="BD182" s="27">
        <v>1065</v>
      </c>
      <c r="BE182" s="27">
        <v>0</v>
      </c>
      <c r="BF182" s="24">
        <v>0</v>
      </c>
      <c r="BG182" s="24">
        <v>0</v>
      </c>
      <c r="BH182" s="24">
        <v>0</v>
      </c>
      <c r="BI182" s="24">
        <v>300</v>
      </c>
      <c r="BJ182" s="24">
        <v>0</v>
      </c>
      <c r="BK182" s="27">
        <v>0</v>
      </c>
      <c r="BL182" s="27">
        <v>0</v>
      </c>
      <c r="BM182" s="27">
        <v>1973</v>
      </c>
      <c r="BN182" s="27">
        <v>2723</v>
      </c>
      <c r="BO182" s="27">
        <v>0</v>
      </c>
      <c r="BP182" s="47">
        <v>0</v>
      </c>
      <c r="BQ182" s="27">
        <v>620</v>
      </c>
      <c r="BR182" s="27">
        <v>0</v>
      </c>
      <c r="BS182" s="27">
        <v>0</v>
      </c>
      <c r="BT182" s="37">
        <v>570</v>
      </c>
      <c r="BU182" s="39">
        <v>219370</v>
      </c>
      <c r="BV182" s="39">
        <v>219370</v>
      </c>
      <c r="BW182" s="43">
        <v>0</v>
      </c>
      <c r="BX182" s="37">
        <v>0</v>
      </c>
      <c r="BY182" s="43">
        <v>0</v>
      </c>
      <c r="BZ182" s="5">
        <v>0</v>
      </c>
      <c r="CA182" s="5">
        <v>0</v>
      </c>
      <c r="CB182" s="6">
        <v>12120</v>
      </c>
      <c r="CC182" s="27">
        <v>12120</v>
      </c>
      <c r="CD182" s="37">
        <v>0</v>
      </c>
      <c r="CE182" s="37">
        <v>0</v>
      </c>
      <c r="CF182" s="37">
        <v>0</v>
      </c>
      <c r="CG182" s="43">
        <v>0</v>
      </c>
      <c r="CH182" s="47">
        <v>0</v>
      </c>
      <c r="CI182" s="55">
        <f t="shared" si="50"/>
        <v>420526</v>
      </c>
      <c r="CJ182" s="55">
        <f t="shared" si="51"/>
        <v>219370</v>
      </c>
      <c r="CK182" s="55">
        <f t="shared" si="52"/>
        <v>570</v>
      </c>
      <c r="CL182" s="55">
        <f t="shared" si="53"/>
        <v>300</v>
      </c>
      <c r="CM182" s="55">
        <f t="shared" si="54"/>
        <v>640766</v>
      </c>
      <c r="CN182" s="59">
        <f t="shared" si="55"/>
        <v>65.628638223626098</v>
      </c>
      <c r="CO182" s="59">
        <v>65.628638223626098</v>
      </c>
      <c r="CP182" s="59">
        <v>65.628638223626098</v>
      </c>
      <c r="CQ182" s="55">
        <f t="shared" si="56"/>
        <v>391.18803418803418</v>
      </c>
      <c r="CR182" s="55">
        <f t="shared" si="57"/>
        <v>640766</v>
      </c>
      <c r="CS182" s="55">
        <f t="shared" si="58"/>
        <v>391.18803418803418</v>
      </c>
      <c r="CT182" s="55">
        <f t="shared" si="59"/>
        <v>640766</v>
      </c>
      <c r="CU182" s="55">
        <f t="shared" si="60"/>
        <v>391.18803418803418</v>
      </c>
      <c r="CV182" s="55">
        <f t="shared" si="61"/>
        <v>37.240537240537243</v>
      </c>
      <c r="CW182" s="55">
        <f t="shared" si="62"/>
        <v>0.3785103785103785</v>
      </c>
      <c r="CX182" s="55">
        <f t="shared" si="63"/>
        <v>20.610500610500612</v>
      </c>
      <c r="CY182" s="55">
        <f t="shared" si="64"/>
        <v>0</v>
      </c>
      <c r="CZ182" s="55">
        <f t="shared" si="65"/>
        <v>0</v>
      </c>
      <c r="DA182" s="55">
        <f t="shared" si="66"/>
        <v>121.85592185592185</v>
      </c>
      <c r="DB182" s="55">
        <f t="shared" si="67"/>
        <v>0</v>
      </c>
      <c r="DC182" s="55">
        <f t="shared" si="68"/>
        <v>121.85592185592185</v>
      </c>
      <c r="DD182" s="55">
        <f t="shared" si="69"/>
        <v>133.92551892551893</v>
      </c>
      <c r="DE182" s="55">
        <f t="shared" si="70"/>
        <v>4.2374847374847375</v>
      </c>
      <c r="DF182" s="55">
        <f t="shared" si="71"/>
        <v>7.3992673992673996</v>
      </c>
      <c r="DG182" s="55">
        <f t="shared" si="72"/>
        <v>0</v>
      </c>
      <c r="DH182" s="55">
        <f t="shared" si="73"/>
        <v>7.3992673992673996</v>
      </c>
      <c r="DI182" s="55">
        <f t="shared" si="74"/>
        <v>134.27350427350427</v>
      </c>
    </row>
    <row r="183" spans="1:113">
      <c r="A183" s="7" t="s">
        <v>271</v>
      </c>
      <c r="B183" s="3" t="s">
        <v>77</v>
      </c>
      <c r="C183" s="3" t="s">
        <v>272</v>
      </c>
      <c r="D183" s="4">
        <v>4611</v>
      </c>
      <c r="E183" s="5">
        <v>0</v>
      </c>
      <c r="F183" s="5">
        <v>0</v>
      </c>
      <c r="G183" s="5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21040</v>
      </c>
      <c r="M183" s="27">
        <v>0</v>
      </c>
      <c r="N183" s="27">
        <v>0</v>
      </c>
      <c r="O183" s="27">
        <v>0</v>
      </c>
      <c r="P183" s="27">
        <v>0</v>
      </c>
      <c r="Q183" s="27">
        <v>168210</v>
      </c>
      <c r="R183" s="27">
        <v>100280</v>
      </c>
      <c r="S183" s="27">
        <v>0</v>
      </c>
      <c r="T183" s="24">
        <v>0</v>
      </c>
      <c r="U183" s="27">
        <v>0</v>
      </c>
      <c r="V183" s="5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5">
        <v>0</v>
      </c>
      <c r="AC183" s="5">
        <v>0</v>
      </c>
      <c r="AD183" s="5">
        <v>0</v>
      </c>
      <c r="AE183" s="27">
        <v>0</v>
      </c>
      <c r="AF183" s="5">
        <v>0</v>
      </c>
      <c r="AG183" s="5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5">
        <v>0</v>
      </c>
      <c r="AN183" s="5">
        <v>0</v>
      </c>
      <c r="AO183" s="5">
        <v>0</v>
      </c>
      <c r="AP183" s="27">
        <v>0</v>
      </c>
      <c r="AQ183" s="5">
        <v>0</v>
      </c>
      <c r="AR183" s="5">
        <v>0</v>
      </c>
      <c r="AS183" s="5">
        <v>0</v>
      </c>
      <c r="AT183" s="27">
        <v>190230</v>
      </c>
      <c r="AU183" s="27">
        <v>0</v>
      </c>
      <c r="AV183" s="27">
        <v>636930</v>
      </c>
      <c r="AW183" s="27">
        <v>0</v>
      </c>
      <c r="AX183" s="32">
        <v>0</v>
      </c>
      <c r="AY183" s="32">
        <v>0</v>
      </c>
      <c r="AZ183" s="32">
        <v>0</v>
      </c>
      <c r="BA183" s="32">
        <v>0</v>
      </c>
      <c r="BB183" s="27">
        <v>12</v>
      </c>
      <c r="BC183" s="27">
        <v>3116</v>
      </c>
      <c r="BD183" s="27">
        <v>1910</v>
      </c>
      <c r="BE183" s="27">
        <v>0</v>
      </c>
      <c r="BF183" s="24">
        <v>0</v>
      </c>
      <c r="BG183" s="24">
        <v>0</v>
      </c>
      <c r="BH183" s="24">
        <v>0</v>
      </c>
      <c r="BI183" s="24">
        <v>300</v>
      </c>
      <c r="BJ183" s="24">
        <v>0</v>
      </c>
      <c r="BK183" s="27">
        <v>0</v>
      </c>
      <c r="BL183" s="27">
        <v>0</v>
      </c>
      <c r="BM183" s="27">
        <v>2475</v>
      </c>
      <c r="BN183" s="27">
        <v>4166</v>
      </c>
      <c r="BO183" s="27">
        <v>0</v>
      </c>
      <c r="BP183" s="47">
        <v>0</v>
      </c>
      <c r="BQ183" s="27">
        <v>980</v>
      </c>
      <c r="BR183" s="27">
        <v>0</v>
      </c>
      <c r="BS183" s="27">
        <v>181600</v>
      </c>
      <c r="BT183" s="36">
        <v>0</v>
      </c>
      <c r="BU183" s="39">
        <v>500200</v>
      </c>
      <c r="BV183" s="39">
        <v>500200</v>
      </c>
      <c r="BW183" s="43">
        <v>0</v>
      </c>
      <c r="BX183" s="36">
        <v>0</v>
      </c>
      <c r="BY183" s="43">
        <v>56400</v>
      </c>
      <c r="BZ183" s="5">
        <v>0</v>
      </c>
      <c r="CA183" s="5">
        <v>0</v>
      </c>
      <c r="CB183" s="6">
        <v>84940</v>
      </c>
      <c r="CC183" s="27">
        <v>84940</v>
      </c>
      <c r="CD183" s="36">
        <v>0</v>
      </c>
      <c r="CE183" s="36">
        <v>0</v>
      </c>
      <c r="CF183" s="36">
        <v>0</v>
      </c>
      <c r="CG183" s="43">
        <v>0</v>
      </c>
      <c r="CH183" s="47">
        <v>0</v>
      </c>
      <c r="CI183" s="55">
        <f t="shared" si="50"/>
        <v>1395889</v>
      </c>
      <c r="CJ183" s="55">
        <f t="shared" si="51"/>
        <v>500200</v>
      </c>
      <c r="CK183" s="55">
        <f t="shared" si="52"/>
        <v>0</v>
      </c>
      <c r="CL183" s="55">
        <f t="shared" si="53"/>
        <v>300</v>
      </c>
      <c r="CM183" s="55">
        <f t="shared" si="54"/>
        <v>1896389</v>
      </c>
      <c r="CN183" s="59">
        <f t="shared" si="55"/>
        <v>73.607735543709651</v>
      </c>
      <c r="CO183" s="59">
        <v>73.607735543709651</v>
      </c>
      <c r="CP183" s="59">
        <v>73.607735543709651</v>
      </c>
      <c r="CQ183" s="55">
        <f t="shared" si="56"/>
        <v>411.2749945781826</v>
      </c>
      <c r="CR183" s="55">
        <f t="shared" si="57"/>
        <v>1952789</v>
      </c>
      <c r="CS183" s="55">
        <f t="shared" si="58"/>
        <v>423.50661461721967</v>
      </c>
      <c r="CT183" s="55">
        <f t="shared" si="59"/>
        <v>1952789</v>
      </c>
      <c r="CU183" s="55">
        <f t="shared" si="60"/>
        <v>423.50661461721967</v>
      </c>
      <c r="CV183" s="55">
        <f t="shared" si="61"/>
        <v>45.818694426371721</v>
      </c>
      <c r="CW183" s="55">
        <f t="shared" si="62"/>
        <v>0.21253524181305575</v>
      </c>
      <c r="CX183" s="55">
        <f t="shared" si="63"/>
        <v>21.747993927564519</v>
      </c>
      <c r="CY183" s="55">
        <f t="shared" si="64"/>
        <v>0</v>
      </c>
      <c r="CZ183" s="55">
        <f t="shared" si="65"/>
        <v>0</v>
      </c>
      <c r="DA183" s="55">
        <f t="shared" si="66"/>
        <v>138.13272608978531</v>
      </c>
      <c r="DB183" s="55">
        <f t="shared" si="67"/>
        <v>39.384081544133593</v>
      </c>
      <c r="DC183" s="55">
        <f t="shared" si="68"/>
        <v>177.51680763391892</v>
      </c>
      <c r="DD183" s="55">
        <f t="shared" si="69"/>
        <v>108.47972240294946</v>
      </c>
      <c r="DE183" s="55">
        <f t="shared" si="70"/>
        <v>2.1186293645630014</v>
      </c>
      <c r="DF183" s="55">
        <f t="shared" si="71"/>
        <v>18.421166775103014</v>
      </c>
      <c r="DG183" s="55">
        <f t="shared" si="72"/>
        <v>0</v>
      </c>
      <c r="DH183" s="55">
        <f t="shared" si="73"/>
        <v>18.421166775103014</v>
      </c>
      <c r="DI183" s="55">
        <f t="shared" si="74"/>
        <v>108.47972240294946</v>
      </c>
    </row>
    <row r="184" spans="1:113">
      <c r="A184" s="7" t="s">
        <v>267</v>
      </c>
      <c r="B184" s="3" t="s">
        <v>77</v>
      </c>
      <c r="C184" s="3" t="s">
        <v>268</v>
      </c>
      <c r="D184" s="4">
        <v>2122</v>
      </c>
      <c r="E184" s="5">
        <v>0</v>
      </c>
      <c r="F184" s="5">
        <v>0</v>
      </c>
      <c r="G184" s="5">
        <v>0</v>
      </c>
      <c r="H184" s="28">
        <v>41</v>
      </c>
      <c r="I184" s="28">
        <v>0</v>
      </c>
      <c r="J184" s="28">
        <v>0</v>
      </c>
      <c r="K184" s="28">
        <v>0</v>
      </c>
      <c r="L184" s="28">
        <v>0</v>
      </c>
      <c r="M184" s="28">
        <v>49040</v>
      </c>
      <c r="N184" s="28">
        <v>0</v>
      </c>
      <c r="O184" s="28">
        <v>0</v>
      </c>
      <c r="P184" s="28">
        <v>0</v>
      </c>
      <c r="Q184" s="28">
        <v>0</v>
      </c>
      <c r="R184" s="28">
        <v>82218</v>
      </c>
      <c r="S184" s="28">
        <v>0</v>
      </c>
      <c r="T184" s="24">
        <v>0</v>
      </c>
      <c r="U184" s="28">
        <v>0</v>
      </c>
      <c r="V184" s="5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5">
        <v>0</v>
      </c>
      <c r="AC184" s="5">
        <v>0</v>
      </c>
      <c r="AD184" s="5">
        <v>0</v>
      </c>
      <c r="AE184" s="28">
        <v>0</v>
      </c>
      <c r="AF184" s="5">
        <v>0</v>
      </c>
      <c r="AG184" s="5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5">
        <v>0</v>
      </c>
      <c r="AN184" s="5">
        <v>0</v>
      </c>
      <c r="AO184" s="5">
        <v>0</v>
      </c>
      <c r="AP184" s="28">
        <v>0</v>
      </c>
      <c r="AQ184" s="5">
        <v>0</v>
      </c>
      <c r="AR184" s="5">
        <v>0</v>
      </c>
      <c r="AS184" s="5">
        <v>0</v>
      </c>
      <c r="AT184" s="28">
        <v>74840</v>
      </c>
      <c r="AU184" s="28">
        <v>0</v>
      </c>
      <c r="AV184" s="28">
        <v>122870</v>
      </c>
      <c r="AW184" s="28">
        <v>9980</v>
      </c>
      <c r="AX184" s="32">
        <v>0</v>
      </c>
      <c r="AY184" s="32">
        <v>0</v>
      </c>
      <c r="AZ184" s="32">
        <v>0</v>
      </c>
      <c r="BA184" s="32">
        <v>0</v>
      </c>
      <c r="BB184" s="28">
        <v>0</v>
      </c>
      <c r="BC184" s="28">
        <v>4840</v>
      </c>
      <c r="BD184" s="28">
        <v>4900</v>
      </c>
      <c r="BE184" s="28">
        <v>0</v>
      </c>
      <c r="BF184" s="24">
        <v>0</v>
      </c>
      <c r="BG184" s="24">
        <v>0</v>
      </c>
      <c r="BH184" s="24">
        <v>0</v>
      </c>
      <c r="BI184" s="24">
        <v>0</v>
      </c>
      <c r="BJ184" s="24">
        <v>0</v>
      </c>
      <c r="BK184" s="28">
        <v>0</v>
      </c>
      <c r="BL184" s="28">
        <v>0</v>
      </c>
      <c r="BM184" s="28">
        <v>5760</v>
      </c>
      <c r="BN184" s="28">
        <v>3120</v>
      </c>
      <c r="BO184" s="28">
        <v>2510</v>
      </c>
      <c r="BP184" s="47">
        <v>0</v>
      </c>
      <c r="BQ184" s="28">
        <v>0</v>
      </c>
      <c r="BR184" s="28">
        <v>0</v>
      </c>
      <c r="BS184" s="28">
        <v>0</v>
      </c>
      <c r="BT184" s="37">
        <v>470</v>
      </c>
      <c r="BU184" s="39">
        <v>216730</v>
      </c>
      <c r="BV184" s="39">
        <v>216730</v>
      </c>
      <c r="BW184" s="43">
        <v>0</v>
      </c>
      <c r="BX184" s="37">
        <v>0</v>
      </c>
      <c r="BY184" s="43">
        <v>0</v>
      </c>
      <c r="BZ184" s="5">
        <v>0</v>
      </c>
      <c r="CA184" s="5">
        <v>0</v>
      </c>
      <c r="CB184" s="6">
        <v>20960</v>
      </c>
      <c r="CC184" s="28">
        <v>20960</v>
      </c>
      <c r="CD184" s="37">
        <v>0</v>
      </c>
      <c r="CE184" s="37">
        <v>0</v>
      </c>
      <c r="CF184" s="37">
        <v>0</v>
      </c>
      <c r="CG184" s="43">
        <v>0</v>
      </c>
      <c r="CH184" s="47">
        <v>0</v>
      </c>
      <c r="CI184" s="55">
        <f t="shared" si="50"/>
        <v>381079</v>
      </c>
      <c r="CJ184" s="55">
        <f t="shared" si="51"/>
        <v>216730</v>
      </c>
      <c r="CK184" s="55">
        <f t="shared" si="52"/>
        <v>470</v>
      </c>
      <c r="CL184" s="55">
        <f t="shared" si="53"/>
        <v>0</v>
      </c>
      <c r="CM184" s="55">
        <f t="shared" si="54"/>
        <v>598279</v>
      </c>
      <c r="CN184" s="59">
        <f t="shared" si="55"/>
        <v>63.695867647034241</v>
      </c>
      <c r="CO184" s="59">
        <v>63.695867647034241</v>
      </c>
      <c r="CP184" s="59">
        <v>63.695867647034241</v>
      </c>
      <c r="CQ184" s="55">
        <f t="shared" si="56"/>
        <v>281.94109330819981</v>
      </c>
      <c r="CR184" s="55">
        <f t="shared" si="57"/>
        <v>598279</v>
      </c>
      <c r="CS184" s="55">
        <f t="shared" si="58"/>
        <v>281.94109330819981</v>
      </c>
      <c r="CT184" s="55">
        <f t="shared" si="59"/>
        <v>598279</v>
      </c>
      <c r="CU184" s="55">
        <f t="shared" si="60"/>
        <v>281.94109330819981</v>
      </c>
      <c r="CV184" s="55">
        <f t="shared" si="61"/>
        <v>35.268614514608856</v>
      </c>
      <c r="CW184" s="55">
        <f t="shared" si="62"/>
        <v>23.110273327049953</v>
      </c>
      <c r="CX184" s="55">
        <f t="shared" si="63"/>
        <v>38.745523091423188</v>
      </c>
      <c r="CY184" s="55">
        <f t="shared" si="64"/>
        <v>0</v>
      </c>
      <c r="CZ184" s="55">
        <f t="shared" si="65"/>
        <v>1.182846371347785</v>
      </c>
      <c r="DA184" s="55">
        <f t="shared" si="66"/>
        <v>57.902921771913292</v>
      </c>
      <c r="DB184" s="55">
        <f t="shared" si="67"/>
        <v>0</v>
      </c>
      <c r="DC184" s="55">
        <f t="shared" si="68"/>
        <v>57.902921771913292</v>
      </c>
      <c r="DD184" s="55">
        <f t="shared" si="69"/>
        <v>102.13477851083883</v>
      </c>
      <c r="DE184" s="55">
        <f t="shared" si="70"/>
        <v>6.4655984919886897</v>
      </c>
      <c r="DF184" s="55">
        <f t="shared" si="71"/>
        <v>9.8774740810556079</v>
      </c>
      <c r="DG184" s="55">
        <f t="shared" si="72"/>
        <v>0</v>
      </c>
      <c r="DH184" s="55">
        <f t="shared" si="73"/>
        <v>9.8774740810556079</v>
      </c>
      <c r="DI184" s="55">
        <f t="shared" si="74"/>
        <v>102.35626767200753</v>
      </c>
    </row>
    <row r="185" spans="1:113">
      <c r="A185" s="7" t="s">
        <v>265</v>
      </c>
      <c r="B185" s="3" t="s">
        <v>77</v>
      </c>
      <c r="C185" s="3" t="s">
        <v>266</v>
      </c>
      <c r="D185" s="4">
        <v>488</v>
      </c>
      <c r="E185" s="5">
        <v>0</v>
      </c>
      <c r="F185" s="5">
        <v>0</v>
      </c>
      <c r="G185" s="5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15080</v>
      </c>
      <c r="R185" s="27">
        <v>18270</v>
      </c>
      <c r="S185" s="27">
        <v>0</v>
      </c>
      <c r="T185" s="24">
        <v>0</v>
      </c>
      <c r="U185" s="27">
        <v>0</v>
      </c>
      <c r="V185" s="5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5">
        <v>0</v>
      </c>
      <c r="AC185" s="5">
        <v>0</v>
      </c>
      <c r="AD185" s="5">
        <v>0</v>
      </c>
      <c r="AE185" s="27">
        <v>0</v>
      </c>
      <c r="AF185" s="5">
        <v>0</v>
      </c>
      <c r="AG185" s="5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5">
        <v>0</v>
      </c>
      <c r="AN185" s="5">
        <v>0</v>
      </c>
      <c r="AO185" s="5">
        <v>0</v>
      </c>
      <c r="AP185" s="27">
        <v>0</v>
      </c>
      <c r="AQ185" s="5">
        <v>0</v>
      </c>
      <c r="AR185" s="5">
        <v>0</v>
      </c>
      <c r="AS185" s="5">
        <v>0</v>
      </c>
      <c r="AT185" s="27">
        <v>21820</v>
      </c>
      <c r="AU185" s="27">
        <v>0</v>
      </c>
      <c r="AV185" s="27">
        <v>31890</v>
      </c>
      <c r="AW185" s="27">
        <v>0</v>
      </c>
      <c r="AX185" s="32">
        <v>0</v>
      </c>
      <c r="AY185" s="32">
        <v>0</v>
      </c>
      <c r="AZ185" s="32">
        <v>0</v>
      </c>
      <c r="BA185" s="32">
        <v>0</v>
      </c>
      <c r="BB185" s="27">
        <v>1</v>
      </c>
      <c r="BC185" s="27">
        <v>403</v>
      </c>
      <c r="BD185" s="27">
        <v>0</v>
      </c>
      <c r="BE185" s="27">
        <v>0</v>
      </c>
      <c r="BF185" s="24">
        <v>0</v>
      </c>
      <c r="BG185" s="24">
        <v>0</v>
      </c>
      <c r="BH185" s="24">
        <v>0</v>
      </c>
      <c r="BI185" s="24">
        <v>0</v>
      </c>
      <c r="BJ185" s="24">
        <v>0</v>
      </c>
      <c r="BK185" s="27">
        <v>0</v>
      </c>
      <c r="BL185" s="27">
        <v>0</v>
      </c>
      <c r="BM185" s="27">
        <v>320</v>
      </c>
      <c r="BN185" s="27">
        <v>538</v>
      </c>
      <c r="BO185" s="27">
        <v>0</v>
      </c>
      <c r="BP185" s="47">
        <v>0</v>
      </c>
      <c r="BQ185" s="27">
        <v>0</v>
      </c>
      <c r="BR185" s="27">
        <v>0</v>
      </c>
      <c r="BS185" s="27">
        <v>0</v>
      </c>
      <c r="BT185" s="36">
        <v>0</v>
      </c>
      <c r="BU185" s="39">
        <v>65450</v>
      </c>
      <c r="BV185" s="39">
        <v>65450</v>
      </c>
      <c r="BW185" s="43">
        <v>0</v>
      </c>
      <c r="BX185" s="36">
        <v>0</v>
      </c>
      <c r="BY185" s="43">
        <v>0</v>
      </c>
      <c r="BZ185" s="5">
        <v>0</v>
      </c>
      <c r="CA185" s="5">
        <v>0</v>
      </c>
      <c r="CB185" s="6">
        <v>17760</v>
      </c>
      <c r="CC185" s="27">
        <v>17760</v>
      </c>
      <c r="CD185" s="36">
        <v>0</v>
      </c>
      <c r="CE185" s="36">
        <v>0</v>
      </c>
      <c r="CF185" s="36">
        <v>0</v>
      </c>
      <c r="CG185" s="43">
        <v>0</v>
      </c>
      <c r="CH185" s="47">
        <v>0</v>
      </c>
      <c r="CI185" s="55">
        <f t="shared" si="50"/>
        <v>106082</v>
      </c>
      <c r="CJ185" s="55">
        <f t="shared" si="51"/>
        <v>65450</v>
      </c>
      <c r="CK185" s="55">
        <f t="shared" si="52"/>
        <v>0</v>
      </c>
      <c r="CL185" s="55">
        <f t="shared" si="53"/>
        <v>0</v>
      </c>
      <c r="CM185" s="55">
        <f t="shared" si="54"/>
        <v>171532</v>
      </c>
      <c r="CN185" s="59">
        <f t="shared" si="55"/>
        <v>61.843854207961201</v>
      </c>
      <c r="CO185" s="59">
        <v>61.843854207961201</v>
      </c>
      <c r="CP185" s="59">
        <v>61.843854207961201</v>
      </c>
      <c r="CQ185" s="55">
        <f t="shared" si="56"/>
        <v>351.5</v>
      </c>
      <c r="CR185" s="55">
        <f t="shared" si="57"/>
        <v>171532</v>
      </c>
      <c r="CS185" s="55">
        <f t="shared" si="58"/>
        <v>351.5</v>
      </c>
      <c r="CT185" s="55">
        <f t="shared" si="59"/>
        <v>171532</v>
      </c>
      <c r="CU185" s="55">
        <f t="shared" si="60"/>
        <v>351.5</v>
      </c>
      <c r="CV185" s="55">
        <f t="shared" si="61"/>
        <v>44.713114754098363</v>
      </c>
      <c r="CW185" s="55">
        <f t="shared" si="62"/>
        <v>0</v>
      </c>
      <c r="CX185" s="55">
        <f t="shared" si="63"/>
        <v>37.438524590163937</v>
      </c>
      <c r="CY185" s="55">
        <f t="shared" si="64"/>
        <v>0</v>
      </c>
      <c r="CZ185" s="55">
        <f t="shared" si="65"/>
        <v>0</v>
      </c>
      <c r="DA185" s="55">
        <f t="shared" si="66"/>
        <v>65.348360655737707</v>
      </c>
      <c r="DB185" s="55">
        <f t="shared" si="67"/>
        <v>0</v>
      </c>
      <c r="DC185" s="55">
        <f t="shared" si="68"/>
        <v>65.348360655737707</v>
      </c>
      <c r="DD185" s="55">
        <f t="shared" si="69"/>
        <v>134.11885245901638</v>
      </c>
      <c r="DE185" s="55">
        <f t="shared" si="70"/>
        <v>2.5860655737704916</v>
      </c>
      <c r="DF185" s="55">
        <f t="shared" si="71"/>
        <v>36.393442622950822</v>
      </c>
      <c r="DG185" s="55">
        <f t="shared" si="72"/>
        <v>0</v>
      </c>
      <c r="DH185" s="55">
        <f t="shared" si="73"/>
        <v>36.393442622950822</v>
      </c>
      <c r="DI185" s="55">
        <f t="shared" si="74"/>
        <v>134.11885245901638</v>
      </c>
    </row>
    <row r="186" spans="1:113">
      <c r="A186" s="7" t="s">
        <v>263</v>
      </c>
      <c r="B186" s="3" t="s">
        <v>77</v>
      </c>
      <c r="C186" s="3" t="s">
        <v>264</v>
      </c>
      <c r="D186" s="4">
        <v>2123</v>
      </c>
      <c r="E186" s="5">
        <v>0</v>
      </c>
      <c r="F186" s="5">
        <v>0</v>
      </c>
      <c r="G186" s="5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40220</v>
      </c>
      <c r="N186" s="27">
        <v>0</v>
      </c>
      <c r="O186" s="27">
        <v>0</v>
      </c>
      <c r="P186" s="27">
        <v>0</v>
      </c>
      <c r="Q186" s="27">
        <v>0</v>
      </c>
      <c r="R186" s="27">
        <v>77410</v>
      </c>
      <c r="S186" s="27">
        <v>0</v>
      </c>
      <c r="T186" s="24">
        <v>0</v>
      </c>
      <c r="U186" s="27">
        <v>0</v>
      </c>
      <c r="V186" s="5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5">
        <v>0</v>
      </c>
      <c r="AC186" s="5">
        <v>0</v>
      </c>
      <c r="AD186" s="5">
        <v>0</v>
      </c>
      <c r="AE186" s="27">
        <v>0</v>
      </c>
      <c r="AF186" s="5">
        <v>0</v>
      </c>
      <c r="AG186" s="5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5">
        <v>0</v>
      </c>
      <c r="AN186" s="5">
        <v>0</v>
      </c>
      <c r="AO186" s="5">
        <v>0</v>
      </c>
      <c r="AP186" s="27">
        <v>0</v>
      </c>
      <c r="AQ186" s="5">
        <v>0</v>
      </c>
      <c r="AR186" s="5">
        <v>0</v>
      </c>
      <c r="AS186" s="5">
        <v>0</v>
      </c>
      <c r="AT186" s="27">
        <v>89170</v>
      </c>
      <c r="AU186" s="27">
        <v>0</v>
      </c>
      <c r="AV186" s="27">
        <v>139280</v>
      </c>
      <c r="AW186" s="27">
        <v>5510</v>
      </c>
      <c r="AX186" s="32">
        <v>0</v>
      </c>
      <c r="AY186" s="32">
        <v>0</v>
      </c>
      <c r="AZ186" s="32">
        <v>0</v>
      </c>
      <c r="BA186" s="32">
        <v>0</v>
      </c>
      <c r="BB186" s="27">
        <v>0</v>
      </c>
      <c r="BC186" s="27">
        <v>2000</v>
      </c>
      <c r="BD186" s="27">
        <v>400</v>
      </c>
      <c r="BE186" s="27">
        <v>0</v>
      </c>
      <c r="BF186" s="24">
        <v>0</v>
      </c>
      <c r="BG186" s="24">
        <v>0</v>
      </c>
      <c r="BH186" s="24">
        <v>0</v>
      </c>
      <c r="BI186" s="24">
        <v>0</v>
      </c>
      <c r="BJ186" s="24">
        <v>20</v>
      </c>
      <c r="BK186" s="27">
        <v>0</v>
      </c>
      <c r="BL186" s="27">
        <v>30</v>
      </c>
      <c r="BM186" s="27">
        <v>4830</v>
      </c>
      <c r="BN186" s="27">
        <v>0</v>
      </c>
      <c r="BO186" s="27">
        <v>34180</v>
      </c>
      <c r="BP186" s="47">
        <v>0</v>
      </c>
      <c r="BQ186" s="27">
        <v>0</v>
      </c>
      <c r="BR186" s="27">
        <v>17620</v>
      </c>
      <c r="BS186" s="27">
        <v>119850</v>
      </c>
      <c r="BT186" s="36">
        <v>0</v>
      </c>
      <c r="BU186" s="39">
        <v>261970</v>
      </c>
      <c r="BV186" s="39">
        <v>261970</v>
      </c>
      <c r="BW186" s="43">
        <v>0</v>
      </c>
      <c r="BX186" s="36">
        <v>0</v>
      </c>
      <c r="BY186" s="43">
        <v>0</v>
      </c>
      <c r="BZ186" s="5">
        <v>0</v>
      </c>
      <c r="CA186" s="5">
        <v>0</v>
      </c>
      <c r="CB186" s="6">
        <v>7100</v>
      </c>
      <c r="CC186" s="27">
        <v>7100</v>
      </c>
      <c r="CD186" s="36">
        <v>0</v>
      </c>
      <c r="CE186" s="36">
        <v>0</v>
      </c>
      <c r="CF186" s="36">
        <v>0</v>
      </c>
      <c r="CG186" s="43">
        <v>0</v>
      </c>
      <c r="CH186" s="47">
        <v>0</v>
      </c>
      <c r="CI186" s="55">
        <f t="shared" si="50"/>
        <v>537600</v>
      </c>
      <c r="CJ186" s="55">
        <f t="shared" si="51"/>
        <v>261970</v>
      </c>
      <c r="CK186" s="55">
        <f t="shared" si="52"/>
        <v>0</v>
      </c>
      <c r="CL186" s="55">
        <f t="shared" si="53"/>
        <v>20</v>
      </c>
      <c r="CM186" s="55">
        <f t="shared" si="54"/>
        <v>799590</v>
      </c>
      <c r="CN186" s="59">
        <f t="shared" si="55"/>
        <v>67.234457659550515</v>
      </c>
      <c r="CO186" s="59">
        <v>67.234457659550515</v>
      </c>
      <c r="CP186" s="59">
        <v>67.234457659550515</v>
      </c>
      <c r="CQ186" s="55">
        <f t="shared" si="56"/>
        <v>376.63212435233163</v>
      </c>
      <c r="CR186" s="55">
        <f t="shared" si="57"/>
        <v>799590</v>
      </c>
      <c r="CS186" s="55">
        <f t="shared" si="58"/>
        <v>376.63212435233163</v>
      </c>
      <c r="CT186" s="55">
        <f t="shared" si="59"/>
        <v>799590</v>
      </c>
      <c r="CU186" s="55">
        <f t="shared" si="60"/>
        <v>376.63212435233163</v>
      </c>
      <c r="CV186" s="55">
        <f t="shared" si="61"/>
        <v>42.001884126236455</v>
      </c>
      <c r="CW186" s="55">
        <f t="shared" si="62"/>
        <v>18.944889307583608</v>
      </c>
      <c r="CX186" s="55">
        <f t="shared" si="63"/>
        <v>36.462552991050401</v>
      </c>
      <c r="CY186" s="55">
        <f t="shared" si="64"/>
        <v>8.2995760715967961</v>
      </c>
      <c r="CZ186" s="55">
        <f t="shared" si="65"/>
        <v>16.099858690532265</v>
      </c>
      <c r="DA186" s="55">
        <f t="shared" si="66"/>
        <v>65.605275553462079</v>
      </c>
      <c r="DB186" s="55">
        <f t="shared" si="67"/>
        <v>56.453132359868114</v>
      </c>
      <c r="DC186" s="55">
        <f t="shared" si="68"/>
        <v>122.0584079133302</v>
      </c>
      <c r="DD186" s="55">
        <f t="shared" si="69"/>
        <v>123.39613754121527</v>
      </c>
      <c r="DE186" s="55">
        <f t="shared" si="70"/>
        <v>3.2171455487517662</v>
      </c>
      <c r="DF186" s="55">
        <f t="shared" si="71"/>
        <v>3.3443240697126706</v>
      </c>
      <c r="DG186" s="55">
        <f t="shared" si="72"/>
        <v>0</v>
      </c>
      <c r="DH186" s="55">
        <f t="shared" si="73"/>
        <v>3.3443240697126706</v>
      </c>
      <c r="DI186" s="55">
        <f t="shared" si="74"/>
        <v>123.39613754121527</v>
      </c>
    </row>
    <row r="187" spans="1:113">
      <c r="A187" s="7" t="s">
        <v>261</v>
      </c>
      <c r="B187" s="3" t="s">
        <v>77</v>
      </c>
      <c r="C187" s="3" t="s">
        <v>262</v>
      </c>
      <c r="D187" s="4">
        <v>523</v>
      </c>
      <c r="E187" s="5">
        <v>0</v>
      </c>
      <c r="F187" s="5">
        <v>0</v>
      </c>
      <c r="G187" s="5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17003</v>
      </c>
      <c r="R187" s="27">
        <v>0</v>
      </c>
      <c r="S187" s="27">
        <v>0</v>
      </c>
      <c r="T187" s="24">
        <v>0</v>
      </c>
      <c r="U187" s="27">
        <v>0</v>
      </c>
      <c r="V187" s="5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5">
        <v>0</v>
      </c>
      <c r="AC187" s="5">
        <v>0</v>
      </c>
      <c r="AD187" s="5">
        <v>0</v>
      </c>
      <c r="AE187" s="27">
        <v>0</v>
      </c>
      <c r="AF187" s="5">
        <v>0</v>
      </c>
      <c r="AG187" s="5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5">
        <v>0</v>
      </c>
      <c r="AN187" s="5">
        <v>0</v>
      </c>
      <c r="AO187" s="5">
        <v>0</v>
      </c>
      <c r="AP187" s="27">
        <v>0</v>
      </c>
      <c r="AQ187" s="5">
        <v>0</v>
      </c>
      <c r="AR187" s="5">
        <v>0</v>
      </c>
      <c r="AS187" s="5">
        <v>0</v>
      </c>
      <c r="AT187" s="27">
        <v>2324</v>
      </c>
      <c r="AU187" s="27">
        <v>0</v>
      </c>
      <c r="AV187" s="27">
        <v>0</v>
      </c>
      <c r="AW187" s="27">
        <v>0</v>
      </c>
      <c r="AX187" s="32">
        <v>0</v>
      </c>
      <c r="AY187" s="32">
        <v>0</v>
      </c>
      <c r="AZ187" s="32">
        <v>0</v>
      </c>
      <c r="BA187" s="32">
        <v>0</v>
      </c>
      <c r="BB187" s="27">
        <v>2</v>
      </c>
      <c r="BC187" s="27">
        <v>485</v>
      </c>
      <c r="BD187" s="27">
        <v>0</v>
      </c>
      <c r="BE187" s="27">
        <v>0</v>
      </c>
      <c r="BF187" s="24">
        <v>0</v>
      </c>
      <c r="BG187" s="24">
        <v>0</v>
      </c>
      <c r="BH187" s="24">
        <v>0</v>
      </c>
      <c r="BI187" s="24">
        <v>0</v>
      </c>
      <c r="BJ187" s="24">
        <v>0</v>
      </c>
      <c r="BK187" s="27">
        <v>0</v>
      </c>
      <c r="BL187" s="27">
        <v>0</v>
      </c>
      <c r="BM187" s="27">
        <v>385</v>
      </c>
      <c r="BN187" s="27">
        <v>649</v>
      </c>
      <c r="BO187" s="27">
        <v>0</v>
      </c>
      <c r="BP187" s="47">
        <v>0</v>
      </c>
      <c r="BQ187" s="27">
        <v>2070</v>
      </c>
      <c r="BR187" s="27">
        <v>0</v>
      </c>
      <c r="BS187" s="27">
        <v>0</v>
      </c>
      <c r="BT187" s="36">
        <v>0</v>
      </c>
      <c r="BU187" s="39">
        <v>17003</v>
      </c>
      <c r="BV187" s="39">
        <v>242186</v>
      </c>
      <c r="BW187" s="43">
        <v>0</v>
      </c>
      <c r="BX187" s="36">
        <v>0</v>
      </c>
      <c r="BY187" s="43">
        <v>0</v>
      </c>
      <c r="BZ187" s="5">
        <v>0</v>
      </c>
      <c r="CA187" s="5">
        <v>0</v>
      </c>
      <c r="CB187" s="6">
        <v>51182</v>
      </c>
      <c r="CC187" s="27">
        <v>51182</v>
      </c>
      <c r="CD187" s="36">
        <v>0</v>
      </c>
      <c r="CE187" s="36">
        <v>0</v>
      </c>
      <c r="CF187" s="36">
        <v>0</v>
      </c>
      <c r="CG187" s="43">
        <v>0</v>
      </c>
      <c r="CH187" s="47">
        <v>0</v>
      </c>
      <c r="CI187" s="55">
        <f t="shared" si="50"/>
        <v>74100</v>
      </c>
      <c r="CJ187" s="55">
        <f t="shared" si="51"/>
        <v>242186</v>
      </c>
      <c r="CK187" s="55">
        <f t="shared" si="52"/>
        <v>0</v>
      </c>
      <c r="CL187" s="55">
        <f t="shared" si="53"/>
        <v>0</v>
      </c>
      <c r="CM187" s="55">
        <f t="shared" si="54"/>
        <v>316286</v>
      </c>
      <c r="CN187" s="59">
        <f t="shared" si="55"/>
        <v>23.428163118190497</v>
      </c>
      <c r="CO187" s="59">
        <v>23.428163118190497</v>
      </c>
      <c r="CP187" s="59">
        <v>23.428163118190497</v>
      </c>
      <c r="CQ187" s="55">
        <f t="shared" si="56"/>
        <v>604.75334608030596</v>
      </c>
      <c r="CR187" s="55">
        <f t="shared" si="57"/>
        <v>316286</v>
      </c>
      <c r="CS187" s="55">
        <f t="shared" si="58"/>
        <v>604.75334608030596</v>
      </c>
      <c r="CT187" s="55">
        <f t="shared" si="59"/>
        <v>316286</v>
      </c>
      <c r="CU187" s="55">
        <f t="shared" si="60"/>
        <v>604.75334608030596</v>
      </c>
      <c r="CV187" s="55">
        <f t="shared" si="61"/>
        <v>4.4435946462715101</v>
      </c>
      <c r="CW187" s="55">
        <f t="shared" si="62"/>
        <v>3.9579349904397705</v>
      </c>
      <c r="CX187" s="55">
        <f t="shared" si="63"/>
        <v>0</v>
      </c>
      <c r="CY187" s="55">
        <f t="shared" si="64"/>
        <v>0</v>
      </c>
      <c r="CZ187" s="55">
        <f t="shared" si="65"/>
        <v>0</v>
      </c>
      <c r="DA187" s="55">
        <f t="shared" si="66"/>
        <v>0</v>
      </c>
      <c r="DB187" s="55">
        <f t="shared" si="67"/>
        <v>0</v>
      </c>
      <c r="DC187" s="55">
        <f t="shared" si="68"/>
        <v>0</v>
      </c>
      <c r="DD187" s="55">
        <f t="shared" si="69"/>
        <v>463.07074569789677</v>
      </c>
      <c r="DE187" s="55">
        <f t="shared" si="70"/>
        <v>2.9082217973231357</v>
      </c>
      <c r="DF187" s="55">
        <f t="shared" si="71"/>
        <v>97.862332695984705</v>
      </c>
      <c r="DG187" s="55">
        <f t="shared" si="72"/>
        <v>0</v>
      </c>
      <c r="DH187" s="55">
        <f t="shared" si="73"/>
        <v>97.862332695984705</v>
      </c>
      <c r="DI187" s="55">
        <f t="shared" si="74"/>
        <v>463.07074569789677</v>
      </c>
    </row>
    <row r="188" spans="1:113">
      <c r="A188" s="7" t="s">
        <v>259</v>
      </c>
      <c r="B188" s="3" t="s">
        <v>77</v>
      </c>
      <c r="C188" s="3" t="s">
        <v>260</v>
      </c>
      <c r="D188" s="4">
        <v>604</v>
      </c>
      <c r="E188" s="5">
        <v>0</v>
      </c>
      <c r="F188" s="5">
        <v>0</v>
      </c>
      <c r="G188" s="5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30020</v>
      </c>
      <c r="R188" s="27">
        <v>940</v>
      </c>
      <c r="S188" s="27">
        <v>0</v>
      </c>
      <c r="T188" s="24">
        <v>0</v>
      </c>
      <c r="U188" s="27">
        <v>0</v>
      </c>
      <c r="V188" s="5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5">
        <v>0</v>
      </c>
      <c r="AC188" s="5">
        <v>0</v>
      </c>
      <c r="AD188" s="5">
        <v>0</v>
      </c>
      <c r="AE188" s="27">
        <v>0</v>
      </c>
      <c r="AF188" s="5">
        <v>0</v>
      </c>
      <c r="AG188" s="5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5">
        <v>0</v>
      </c>
      <c r="AN188" s="5">
        <v>0</v>
      </c>
      <c r="AO188" s="5">
        <v>0</v>
      </c>
      <c r="AP188" s="27">
        <v>0</v>
      </c>
      <c r="AQ188" s="5">
        <v>0</v>
      </c>
      <c r="AR188" s="5">
        <v>0</v>
      </c>
      <c r="AS188" s="5">
        <v>0</v>
      </c>
      <c r="AT188" s="27">
        <v>20920</v>
      </c>
      <c r="AU188" s="27">
        <v>0</v>
      </c>
      <c r="AV188" s="27">
        <v>16400</v>
      </c>
      <c r="AW188" s="27">
        <v>0</v>
      </c>
      <c r="AX188" s="32">
        <v>0</v>
      </c>
      <c r="AY188" s="32">
        <v>0</v>
      </c>
      <c r="AZ188" s="32">
        <v>0</v>
      </c>
      <c r="BA188" s="32">
        <v>0</v>
      </c>
      <c r="BB188" s="27">
        <v>2</v>
      </c>
      <c r="BC188" s="27">
        <v>513</v>
      </c>
      <c r="BD188" s="27">
        <v>0</v>
      </c>
      <c r="BE188" s="27">
        <v>0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27">
        <v>0</v>
      </c>
      <c r="BL188" s="27">
        <v>0</v>
      </c>
      <c r="BM188" s="27">
        <v>407</v>
      </c>
      <c r="BN188" s="27">
        <v>685</v>
      </c>
      <c r="BO188" s="27">
        <v>0</v>
      </c>
      <c r="BP188" s="47">
        <v>0</v>
      </c>
      <c r="BQ188" s="27">
        <v>0</v>
      </c>
      <c r="BR188" s="27">
        <v>0</v>
      </c>
      <c r="BS188" s="27">
        <v>0</v>
      </c>
      <c r="BT188" s="36">
        <v>0</v>
      </c>
      <c r="BU188" s="39">
        <v>30020</v>
      </c>
      <c r="BV188" s="39">
        <v>225460</v>
      </c>
      <c r="BW188" s="43">
        <v>0</v>
      </c>
      <c r="BX188" s="36">
        <v>0</v>
      </c>
      <c r="BY188" s="43">
        <v>0</v>
      </c>
      <c r="BZ188" s="5">
        <v>0</v>
      </c>
      <c r="CA188" s="5">
        <v>0</v>
      </c>
      <c r="CB188" s="6">
        <v>23450</v>
      </c>
      <c r="CC188" s="27">
        <v>23450</v>
      </c>
      <c r="CD188" s="36">
        <v>0</v>
      </c>
      <c r="CE188" s="36">
        <v>0</v>
      </c>
      <c r="CF188" s="36">
        <v>0</v>
      </c>
      <c r="CG188" s="43">
        <v>0</v>
      </c>
      <c r="CH188" s="47">
        <v>0</v>
      </c>
      <c r="CI188" s="55">
        <f t="shared" si="50"/>
        <v>93337</v>
      </c>
      <c r="CJ188" s="55">
        <f t="shared" si="51"/>
        <v>225460</v>
      </c>
      <c r="CK188" s="55">
        <f t="shared" si="52"/>
        <v>0</v>
      </c>
      <c r="CL188" s="55">
        <f t="shared" si="53"/>
        <v>0</v>
      </c>
      <c r="CM188" s="55">
        <f t="shared" si="54"/>
        <v>318797</v>
      </c>
      <c r="CN188" s="59">
        <f t="shared" si="55"/>
        <v>29.277879026465115</v>
      </c>
      <c r="CO188" s="59">
        <v>29.277879026465115</v>
      </c>
      <c r="CP188" s="59">
        <v>29.277879026465115</v>
      </c>
      <c r="CQ188" s="55">
        <f t="shared" si="56"/>
        <v>527.80960264900659</v>
      </c>
      <c r="CR188" s="55">
        <f t="shared" si="57"/>
        <v>318797</v>
      </c>
      <c r="CS188" s="55">
        <f t="shared" si="58"/>
        <v>527.80960264900659</v>
      </c>
      <c r="CT188" s="55">
        <f t="shared" si="59"/>
        <v>318797</v>
      </c>
      <c r="CU188" s="55">
        <f t="shared" si="60"/>
        <v>527.80960264900659</v>
      </c>
      <c r="CV188" s="55">
        <f t="shared" si="61"/>
        <v>34.635761589403977</v>
      </c>
      <c r="CW188" s="55">
        <f t="shared" si="62"/>
        <v>0</v>
      </c>
      <c r="CX188" s="55">
        <f t="shared" si="63"/>
        <v>1.5562913907284768</v>
      </c>
      <c r="CY188" s="55">
        <f t="shared" si="64"/>
        <v>0</v>
      </c>
      <c r="CZ188" s="55">
        <f t="shared" si="65"/>
        <v>0</v>
      </c>
      <c r="DA188" s="55">
        <f t="shared" si="66"/>
        <v>27.152317880794701</v>
      </c>
      <c r="DB188" s="55">
        <f t="shared" si="67"/>
        <v>0</v>
      </c>
      <c r="DC188" s="55">
        <f t="shared" si="68"/>
        <v>27.152317880794701</v>
      </c>
      <c r="DD188" s="55">
        <f t="shared" si="69"/>
        <v>373.27814569536423</v>
      </c>
      <c r="DE188" s="55">
        <f t="shared" si="70"/>
        <v>2.6605960264900661</v>
      </c>
      <c r="DF188" s="55">
        <f t="shared" si="71"/>
        <v>38.824503311258276</v>
      </c>
      <c r="DG188" s="55">
        <f t="shared" si="72"/>
        <v>0</v>
      </c>
      <c r="DH188" s="55">
        <f t="shared" si="73"/>
        <v>38.824503311258276</v>
      </c>
      <c r="DI188" s="55">
        <f t="shared" si="74"/>
        <v>373.27814569536423</v>
      </c>
    </row>
    <row r="189" spans="1:113">
      <c r="A189" s="7" t="s">
        <v>257</v>
      </c>
      <c r="B189" s="3" t="s">
        <v>77</v>
      </c>
      <c r="C189" s="3" t="s">
        <v>258</v>
      </c>
      <c r="D189" s="4">
        <v>12655</v>
      </c>
      <c r="E189" s="5">
        <v>0</v>
      </c>
      <c r="F189" s="5">
        <v>0</v>
      </c>
      <c r="G189" s="5">
        <v>0</v>
      </c>
      <c r="H189" s="28">
        <v>53</v>
      </c>
      <c r="I189" s="28">
        <v>500</v>
      </c>
      <c r="J189" s="28">
        <v>0</v>
      </c>
      <c r="K189" s="28">
        <v>0</v>
      </c>
      <c r="L189" s="28">
        <v>144940</v>
      </c>
      <c r="M189" s="28">
        <v>2080</v>
      </c>
      <c r="N189" s="28">
        <v>0</v>
      </c>
      <c r="O189" s="28">
        <v>0</v>
      </c>
      <c r="P189" s="28">
        <v>820</v>
      </c>
      <c r="Q189" s="28">
        <v>653780</v>
      </c>
      <c r="R189" s="28">
        <v>19600</v>
      </c>
      <c r="S189" s="28">
        <v>0</v>
      </c>
      <c r="T189" s="24">
        <v>0</v>
      </c>
      <c r="U189" s="28">
        <v>0</v>
      </c>
      <c r="V189" s="5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5">
        <v>0</v>
      </c>
      <c r="AC189" s="5">
        <v>0</v>
      </c>
      <c r="AD189" s="5">
        <v>0</v>
      </c>
      <c r="AE189" s="28">
        <v>1300</v>
      </c>
      <c r="AF189" s="5">
        <v>0</v>
      </c>
      <c r="AG189" s="5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5">
        <v>0</v>
      </c>
      <c r="AN189" s="5">
        <v>0</v>
      </c>
      <c r="AO189" s="5">
        <v>0</v>
      </c>
      <c r="AP189" s="28">
        <v>47900</v>
      </c>
      <c r="AQ189" s="5">
        <v>0</v>
      </c>
      <c r="AR189" s="5">
        <v>0</v>
      </c>
      <c r="AS189" s="5">
        <v>0</v>
      </c>
      <c r="AT189" s="28">
        <v>586130</v>
      </c>
      <c r="AU189" s="28">
        <v>0</v>
      </c>
      <c r="AV189" s="28">
        <v>1674510</v>
      </c>
      <c r="AW189" s="28">
        <v>0</v>
      </c>
      <c r="AX189" s="32">
        <v>0</v>
      </c>
      <c r="AY189" s="32">
        <v>0</v>
      </c>
      <c r="AZ189" s="32">
        <v>0</v>
      </c>
      <c r="BA189" s="32">
        <v>0</v>
      </c>
      <c r="BB189" s="28">
        <v>482</v>
      </c>
      <c r="BC189" s="28">
        <v>15151</v>
      </c>
      <c r="BD189" s="28">
        <v>6350</v>
      </c>
      <c r="BE189" s="28">
        <v>0</v>
      </c>
      <c r="BF189" s="24">
        <v>0</v>
      </c>
      <c r="BG189" s="24">
        <v>0</v>
      </c>
      <c r="BH189" s="24">
        <v>0</v>
      </c>
      <c r="BI189" s="24">
        <v>800</v>
      </c>
      <c r="BJ189" s="24">
        <v>0</v>
      </c>
      <c r="BK189" s="28">
        <v>150</v>
      </c>
      <c r="BL189" s="28">
        <v>0</v>
      </c>
      <c r="BM189" s="28">
        <v>21975</v>
      </c>
      <c r="BN189" s="28">
        <v>24721</v>
      </c>
      <c r="BO189" s="28">
        <v>0</v>
      </c>
      <c r="BP189" s="47">
        <v>0</v>
      </c>
      <c r="BQ189" s="28">
        <v>18540</v>
      </c>
      <c r="BR189" s="28">
        <v>0</v>
      </c>
      <c r="BS189" s="28">
        <v>1589040</v>
      </c>
      <c r="BT189" s="37">
        <v>3690</v>
      </c>
      <c r="BU189" s="39">
        <v>1995350</v>
      </c>
      <c r="BV189" s="39">
        <v>1995350</v>
      </c>
      <c r="BW189" s="43">
        <v>0</v>
      </c>
      <c r="BX189" s="37">
        <v>0</v>
      </c>
      <c r="BY189" s="43">
        <v>109900</v>
      </c>
      <c r="BZ189" s="5">
        <v>0</v>
      </c>
      <c r="CA189" s="5">
        <v>0</v>
      </c>
      <c r="CB189" s="6">
        <v>345980</v>
      </c>
      <c r="CC189" s="28">
        <v>345980</v>
      </c>
      <c r="CD189" s="37">
        <v>0</v>
      </c>
      <c r="CE189" s="37">
        <v>0</v>
      </c>
      <c r="CF189" s="37">
        <v>0</v>
      </c>
      <c r="CG189" s="43">
        <v>0</v>
      </c>
      <c r="CH189" s="47">
        <v>0</v>
      </c>
      <c r="CI189" s="55">
        <f t="shared" si="50"/>
        <v>5154002</v>
      </c>
      <c r="CJ189" s="55">
        <f t="shared" si="51"/>
        <v>1995350</v>
      </c>
      <c r="CK189" s="55">
        <f t="shared" si="52"/>
        <v>3690</v>
      </c>
      <c r="CL189" s="55">
        <f t="shared" si="53"/>
        <v>800</v>
      </c>
      <c r="CM189" s="55">
        <f t="shared" si="54"/>
        <v>7153842</v>
      </c>
      <c r="CN189" s="59">
        <f t="shared" si="55"/>
        <v>72.045231080026653</v>
      </c>
      <c r="CO189" s="59">
        <v>72.045231080026653</v>
      </c>
      <c r="CP189" s="59">
        <v>72.045231080026653</v>
      </c>
      <c r="CQ189" s="55">
        <f t="shared" si="56"/>
        <v>565.29766890557096</v>
      </c>
      <c r="CR189" s="55">
        <f t="shared" si="57"/>
        <v>7263742</v>
      </c>
      <c r="CS189" s="55">
        <f t="shared" si="58"/>
        <v>573.98198340576846</v>
      </c>
      <c r="CT189" s="55">
        <f t="shared" si="59"/>
        <v>7263742</v>
      </c>
      <c r="CU189" s="55">
        <f t="shared" si="60"/>
        <v>573.98198340576846</v>
      </c>
      <c r="CV189" s="55">
        <f t="shared" si="61"/>
        <v>57.769261161596205</v>
      </c>
      <c r="CW189" s="55">
        <f t="shared" si="62"/>
        <v>1.6293954958514421</v>
      </c>
      <c r="CX189" s="55">
        <f t="shared" si="63"/>
        <v>1.5487949427103911</v>
      </c>
      <c r="CY189" s="55">
        <f t="shared" si="64"/>
        <v>0</v>
      </c>
      <c r="CZ189" s="55">
        <f t="shared" si="65"/>
        <v>0</v>
      </c>
      <c r="DA189" s="55">
        <f t="shared" si="66"/>
        <v>132.32003160806005</v>
      </c>
      <c r="DB189" s="55">
        <f t="shared" si="67"/>
        <v>125.56617937574082</v>
      </c>
      <c r="DC189" s="55">
        <f t="shared" si="68"/>
        <v>257.88621098380088</v>
      </c>
      <c r="DD189" s="55">
        <f t="shared" si="69"/>
        <v>157.67285657842748</v>
      </c>
      <c r="DE189" s="55">
        <f t="shared" si="70"/>
        <v>4.9252469379691819</v>
      </c>
      <c r="DF189" s="55">
        <f t="shared" si="71"/>
        <v>27.339391544843934</v>
      </c>
      <c r="DG189" s="55">
        <f t="shared" si="72"/>
        <v>0</v>
      </c>
      <c r="DH189" s="55">
        <f t="shared" si="73"/>
        <v>27.339391544843934</v>
      </c>
      <c r="DI189" s="55">
        <f t="shared" si="74"/>
        <v>157.96444093243778</v>
      </c>
    </row>
    <row r="190" spans="1:113">
      <c r="A190" s="7" t="s">
        <v>193</v>
      </c>
      <c r="B190" s="3" t="s">
        <v>77</v>
      </c>
      <c r="C190" s="3" t="s">
        <v>194</v>
      </c>
      <c r="D190" s="4">
        <v>5058</v>
      </c>
      <c r="E190" s="5">
        <v>0</v>
      </c>
      <c r="F190" s="5">
        <v>0</v>
      </c>
      <c r="G190" s="4">
        <v>1845</v>
      </c>
      <c r="H190" s="28">
        <v>86</v>
      </c>
      <c r="I190" s="28">
        <v>500</v>
      </c>
      <c r="J190" s="28">
        <v>0</v>
      </c>
      <c r="K190" s="28">
        <v>0</v>
      </c>
      <c r="L190" s="28">
        <v>87100</v>
      </c>
      <c r="M190" s="28">
        <v>0</v>
      </c>
      <c r="N190" s="28">
        <v>0</v>
      </c>
      <c r="O190" s="28">
        <v>0</v>
      </c>
      <c r="P190" s="28">
        <v>0</v>
      </c>
      <c r="Q190" s="28">
        <v>213420</v>
      </c>
      <c r="R190" s="28">
        <v>83820</v>
      </c>
      <c r="S190" s="28">
        <v>0</v>
      </c>
      <c r="T190" s="25">
        <v>224</v>
      </c>
      <c r="U190" s="28">
        <v>0</v>
      </c>
      <c r="V190" s="5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5">
        <v>0</v>
      </c>
      <c r="AC190" s="5">
        <v>0</v>
      </c>
      <c r="AD190" s="5">
        <v>0</v>
      </c>
      <c r="AE190" s="28">
        <v>1600</v>
      </c>
      <c r="AF190" s="5">
        <v>0</v>
      </c>
      <c r="AG190" s="5">
        <v>0</v>
      </c>
      <c r="AH190" s="28">
        <v>1780</v>
      </c>
      <c r="AI190" s="28">
        <v>0</v>
      </c>
      <c r="AJ190" s="28">
        <v>0</v>
      </c>
      <c r="AK190" s="28">
        <v>0</v>
      </c>
      <c r="AL190" s="28">
        <v>3000</v>
      </c>
      <c r="AM190" s="5">
        <v>0</v>
      </c>
      <c r="AN190" s="4">
        <v>187</v>
      </c>
      <c r="AO190" s="5">
        <v>0</v>
      </c>
      <c r="AP190" s="28">
        <v>13440</v>
      </c>
      <c r="AQ190" s="5">
        <v>0</v>
      </c>
      <c r="AR190" s="5">
        <v>0</v>
      </c>
      <c r="AS190" s="5">
        <v>0</v>
      </c>
      <c r="AT190" s="28">
        <v>148680</v>
      </c>
      <c r="AU190" s="28">
        <v>0</v>
      </c>
      <c r="AV190" s="28">
        <v>616530</v>
      </c>
      <c r="AW190" s="28">
        <v>11265</v>
      </c>
      <c r="AX190" s="33">
        <v>0</v>
      </c>
      <c r="AY190" s="33">
        <v>0</v>
      </c>
      <c r="AZ190" s="33">
        <v>0</v>
      </c>
      <c r="BA190" s="33">
        <v>0</v>
      </c>
      <c r="BB190" s="28">
        <v>3030</v>
      </c>
      <c r="BC190" s="28">
        <v>5020</v>
      </c>
      <c r="BD190" s="28">
        <v>2880</v>
      </c>
      <c r="BE190" s="28">
        <v>0</v>
      </c>
      <c r="BF190" s="25">
        <v>0</v>
      </c>
      <c r="BG190" s="25">
        <v>0</v>
      </c>
      <c r="BH190" s="25">
        <v>0</v>
      </c>
      <c r="BI190" s="25">
        <v>500</v>
      </c>
      <c r="BJ190" s="25">
        <v>0</v>
      </c>
      <c r="BK190" s="28">
        <v>0</v>
      </c>
      <c r="BL190" s="28">
        <v>0</v>
      </c>
      <c r="BM190" s="28">
        <v>8960</v>
      </c>
      <c r="BN190" s="28">
        <v>10890</v>
      </c>
      <c r="BO190" s="28">
        <v>14880</v>
      </c>
      <c r="BP190" s="47">
        <v>0</v>
      </c>
      <c r="BQ190" s="28">
        <v>12700</v>
      </c>
      <c r="BR190" s="28">
        <v>0</v>
      </c>
      <c r="BS190" s="28">
        <v>199040</v>
      </c>
      <c r="BT190" s="37">
        <v>420</v>
      </c>
      <c r="BU190" s="39">
        <v>953770</v>
      </c>
      <c r="BV190" s="39">
        <v>953770</v>
      </c>
      <c r="BW190" s="43">
        <v>0</v>
      </c>
      <c r="BX190" s="37">
        <v>0</v>
      </c>
      <c r="BY190" s="43">
        <v>90990</v>
      </c>
      <c r="BZ190" s="5">
        <v>0</v>
      </c>
      <c r="CA190" s="5">
        <v>0</v>
      </c>
      <c r="CB190" s="6">
        <v>119080</v>
      </c>
      <c r="CC190" s="28">
        <v>119080</v>
      </c>
      <c r="CD190" s="37">
        <v>0</v>
      </c>
      <c r="CE190" s="37">
        <v>0</v>
      </c>
      <c r="CF190" s="37">
        <v>0</v>
      </c>
      <c r="CG190" s="43">
        <v>0</v>
      </c>
      <c r="CH190" s="47">
        <v>0</v>
      </c>
      <c r="CI190" s="55">
        <f t="shared" si="50"/>
        <v>1557701</v>
      </c>
      <c r="CJ190" s="55">
        <f t="shared" si="51"/>
        <v>953770</v>
      </c>
      <c r="CK190" s="55">
        <f t="shared" si="52"/>
        <v>420</v>
      </c>
      <c r="CL190" s="55">
        <f t="shared" si="53"/>
        <v>724</v>
      </c>
      <c r="CM190" s="55">
        <f t="shared" si="54"/>
        <v>2512615</v>
      </c>
      <c r="CN190" s="59">
        <f t="shared" si="55"/>
        <v>61.995212159443447</v>
      </c>
      <c r="CO190" s="59">
        <v>61.995212159443447</v>
      </c>
      <c r="CP190" s="59">
        <v>61.995212159443447</v>
      </c>
      <c r="CQ190" s="55">
        <f t="shared" si="56"/>
        <v>496.76057730328193</v>
      </c>
      <c r="CR190" s="55">
        <f t="shared" si="57"/>
        <v>2603605</v>
      </c>
      <c r="CS190" s="55">
        <f t="shared" si="58"/>
        <v>514.74990114669833</v>
      </c>
      <c r="CT190" s="55">
        <f t="shared" si="59"/>
        <v>2603605</v>
      </c>
      <c r="CU190" s="55">
        <f t="shared" si="60"/>
        <v>514.74990114669833</v>
      </c>
      <c r="CV190" s="55">
        <f t="shared" si="61"/>
        <v>46.615262949782526</v>
      </c>
      <c r="CW190" s="55">
        <f t="shared" si="62"/>
        <v>2.5108738631870304</v>
      </c>
      <c r="CX190" s="55">
        <f t="shared" si="63"/>
        <v>16.571767497034401</v>
      </c>
      <c r="CY190" s="55">
        <f t="shared" si="64"/>
        <v>0</v>
      </c>
      <c r="CZ190" s="55">
        <f t="shared" si="65"/>
        <v>2.9418742586002371</v>
      </c>
      <c r="DA190" s="55">
        <f t="shared" si="66"/>
        <v>121.8920521945433</v>
      </c>
      <c r="DB190" s="55">
        <f t="shared" si="67"/>
        <v>39.351522340846181</v>
      </c>
      <c r="DC190" s="55">
        <f t="shared" si="68"/>
        <v>161.24357453538948</v>
      </c>
      <c r="DD190" s="55">
        <f t="shared" si="69"/>
        <v>188.56662712534597</v>
      </c>
      <c r="DE190" s="55">
        <f t="shared" si="70"/>
        <v>5.5160142348754446</v>
      </c>
      <c r="DF190" s="55">
        <f t="shared" si="71"/>
        <v>23.542902332937921</v>
      </c>
      <c r="DG190" s="55">
        <f t="shared" si="72"/>
        <v>0</v>
      </c>
      <c r="DH190" s="55">
        <f t="shared" si="73"/>
        <v>23.542902332937921</v>
      </c>
      <c r="DI190" s="55">
        <f t="shared" si="74"/>
        <v>188.64966389877421</v>
      </c>
    </row>
    <row r="191" spans="1:113">
      <c r="A191" s="7" t="s">
        <v>104</v>
      </c>
      <c r="B191" s="3" t="s">
        <v>77</v>
      </c>
      <c r="C191" s="3" t="s">
        <v>105</v>
      </c>
      <c r="D191" s="4">
        <v>196</v>
      </c>
      <c r="E191" s="5">
        <v>0</v>
      </c>
      <c r="F191" s="5">
        <v>0</v>
      </c>
      <c r="G191" s="5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5101</v>
      </c>
      <c r="R191" s="27">
        <v>0</v>
      </c>
      <c r="S191" s="27">
        <v>0</v>
      </c>
      <c r="T191" s="24">
        <v>0</v>
      </c>
      <c r="U191" s="27">
        <v>0</v>
      </c>
      <c r="V191" s="5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5">
        <v>0</v>
      </c>
      <c r="AC191" s="5">
        <v>0</v>
      </c>
      <c r="AD191" s="5">
        <v>0</v>
      </c>
      <c r="AE191" s="27">
        <v>0</v>
      </c>
      <c r="AF191" s="5">
        <v>0</v>
      </c>
      <c r="AG191" s="5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5">
        <v>0</v>
      </c>
      <c r="AN191" s="5">
        <v>0</v>
      </c>
      <c r="AO191" s="5">
        <v>0</v>
      </c>
      <c r="AP191" s="27">
        <v>0</v>
      </c>
      <c r="AQ191" s="5">
        <v>0</v>
      </c>
      <c r="AR191" s="5">
        <v>0</v>
      </c>
      <c r="AS191" s="5">
        <v>0</v>
      </c>
      <c r="AT191" s="27">
        <v>697</v>
      </c>
      <c r="AU191" s="27">
        <v>0</v>
      </c>
      <c r="AV191" s="27">
        <v>0</v>
      </c>
      <c r="AW191" s="27">
        <v>0</v>
      </c>
      <c r="AX191" s="32">
        <v>0</v>
      </c>
      <c r="AY191" s="32">
        <v>0</v>
      </c>
      <c r="AZ191" s="32">
        <v>0</v>
      </c>
      <c r="BA191" s="32">
        <v>0</v>
      </c>
      <c r="BB191" s="27">
        <v>1</v>
      </c>
      <c r="BC191" s="27">
        <v>173</v>
      </c>
      <c r="BD191" s="27">
        <v>80</v>
      </c>
      <c r="BE191" s="27">
        <v>0</v>
      </c>
      <c r="BF191" s="24">
        <v>0</v>
      </c>
      <c r="BG191" s="24">
        <v>0</v>
      </c>
      <c r="BH191" s="24">
        <v>0</v>
      </c>
      <c r="BI191" s="24">
        <v>0</v>
      </c>
      <c r="BJ191" s="24">
        <v>0</v>
      </c>
      <c r="BK191" s="27">
        <v>0</v>
      </c>
      <c r="BL191" s="27">
        <v>0</v>
      </c>
      <c r="BM191" s="27">
        <v>138</v>
      </c>
      <c r="BN191" s="27">
        <v>231</v>
      </c>
      <c r="BO191" s="27">
        <v>0</v>
      </c>
      <c r="BP191" s="47">
        <v>0</v>
      </c>
      <c r="BQ191" s="27">
        <v>0</v>
      </c>
      <c r="BR191" s="27">
        <v>0</v>
      </c>
      <c r="BS191" s="27">
        <v>0</v>
      </c>
      <c r="BT191" s="36">
        <v>0</v>
      </c>
      <c r="BU191" s="39">
        <v>5101</v>
      </c>
      <c r="BV191" s="39">
        <v>126043</v>
      </c>
      <c r="BW191" s="43">
        <v>0</v>
      </c>
      <c r="BX191" s="36">
        <v>0</v>
      </c>
      <c r="BY191" s="43">
        <v>0</v>
      </c>
      <c r="BZ191" s="5">
        <v>0</v>
      </c>
      <c r="CA191" s="5">
        <v>0</v>
      </c>
      <c r="CB191" s="6">
        <v>11567</v>
      </c>
      <c r="CC191" s="27">
        <v>11567</v>
      </c>
      <c r="CD191" s="36">
        <v>0</v>
      </c>
      <c r="CE191" s="36">
        <v>0</v>
      </c>
      <c r="CF191" s="36">
        <v>0</v>
      </c>
      <c r="CG191" s="43">
        <v>0</v>
      </c>
      <c r="CH191" s="47">
        <v>0</v>
      </c>
      <c r="CI191" s="55">
        <f t="shared" si="50"/>
        <v>17988</v>
      </c>
      <c r="CJ191" s="55">
        <f t="shared" si="51"/>
        <v>126043</v>
      </c>
      <c r="CK191" s="55">
        <f t="shared" si="52"/>
        <v>0</v>
      </c>
      <c r="CL191" s="55">
        <f t="shared" si="53"/>
        <v>0</v>
      </c>
      <c r="CM191" s="55">
        <f t="shared" si="54"/>
        <v>144031</v>
      </c>
      <c r="CN191" s="59">
        <f t="shared" si="55"/>
        <v>12.488978067221639</v>
      </c>
      <c r="CO191" s="59">
        <v>12.488978067221639</v>
      </c>
      <c r="CP191" s="59">
        <v>12.488978067221639</v>
      </c>
      <c r="CQ191" s="55">
        <f t="shared" si="56"/>
        <v>734.85204081632651</v>
      </c>
      <c r="CR191" s="55">
        <f t="shared" si="57"/>
        <v>144031</v>
      </c>
      <c r="CS191" s="55">
        <f t="shared" si="58"/>
        <v>734.85204081632651</v>
      </c>
      <c r="CT191" s="55">
        <f t="shared" si="59"/>
        <v>144031</v>
      </c>
      <c r="CU191" s="55">
        <f t="shared" si="60"/>
        <v>734.85204081632651</v>
      </c>
      <c r="CV191" s="55">
        <f t="shared" si="61"/>
        <v>3.556122448979592</v>
      </c>
      <c r="CW191" s="55">
        <f t="shared" si="62"/>
        <v>0</v>
      </c>
      <c r="CX191" s="55">
        <f t="shared" si="63"/>
        <v>0</v>
      </c>
      <c r="CY191" s="55">
        <f t="shared" si="64"/>
        <v>0</v>
      </c>
      <c r="CZ191" s="55">
        <f t="shared" si="65"/>
        <v>0</v>
      </c>
      <c r="DA191" s="55">
        <f t="shared" si="66"/>
        <v>0</v>
      </c>
      <c r="DB191" s="55">
        <f t="shared" si="67"/>
        <v>0</v>
      </c>
      <c r="DC191" s="55">
        <f t="shared" si="68"/>
        <v>0</v>
      </c>
      <c r="DD191" s="55">
        <f t="shared" si="69"/>
        <v>643.07653061224494</v>
      </c>
      <c r="DE191" s="55">
        <f t="shared" si="70"/>
        <v>2.7704081632653059</v>
      </c>
      <c r="DF191" s="55">
        <f t="shared" si="71"/>
        <v>59.015306122448976</v>
      </c>
      <c r="DG191" s="55">
        <f t="shared" si="72"/>
        <v>0</v>
      </c>
      <c r="DH191" s="55">
        <f t="shared" si="73"/>
        <v>59.015306122448976</v>
      </c>
      <c r="DI191" s="55">
        <f t="shared" si="74"/>
        <v>643.07653061224494</v>
      </c>
    </row>
    <row r="192" spans="1:113">
      <c r="A192" s="7" t="s">
        <v>223</v>
      </c>
      <c r="B192" s="3" t="s">
        <v>77</v>
      </c>
      <c r="C192" s="3" t="s">
        <v>224</v>
      </c>
      <c r="D192" s="4">
        <v>4309</v>
      </c>
      <c r="E192" s="5">
        <v>0</v>
      </c>
      <c r="F192" s="5">
        <v>0</v>
      </c>
      <c r="G192" s="5">
        <v>0</v>
      </c>
      <c r="H192" s="27">
        <v>0</v>
      </c>
      <c r="I192" s="27">
        <v>500</v>
      </c>
      <c r="J192" s="27">
        <v>0</v>
      </c>
      <c r="K192" s="27">
        <v>0</v>
      </c>
      <c r="L192" s="27">
        <v>46280</v>
      </c>
      <c r="M192" s="27">
        <v>0</v>
      </c>
      <c r="N192" s="27">
        <v>0</v>
      </c>
      <c r="O192" s="27">
        <v>0</v>
      </c>
      <c r="P192" s="27">
        <v>0</v>
      </c>
      <c r="Q192" s="27">
        <v>298120</v>
      </c>
      <c r="R192" s="27">
        <v>6960</v>
      </c>
      <c r="S192" s="27">
        <v>0</v>
      </c>
      <c r="T192" s="24">
        <v>0</v>
      </c>
      <c r="U192" s="27">
        <v>0</v>
      </c>
      <c r="V192" s="5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5">
        <v>0</v>
      </c>
      <c r="AC192" s="5">
        <v>0</v>
      </c>
      <c r="AD192" s="5">
        <v>0</v>
      </c>
      <c r="AE192" s="27">
        <v>0</v>
      </c>
      <c r="AF192" s="5">
        <v>0</v>
      </c>
      <c r="AG192" s="5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5">
        <v>0</v>
      </c>
      <c r="AN192" s="4">
        <v>182</v>
      </c>
      <c r="AO192" s="5">
        <v>0</v>
      </c>
      <c r="AP192" s="27">
        <v>36880</v>
      </c>
      <c r="AQ192" s="5">
        <v>0</v>
      </c>
      <c r="AR192" s="5">
        <v>0</v>
      </c>
      <c r="AS192" s="5">
        <v>0</v>
      </c>
      <c r="AT192" s="27">
        <v>230850</v>
      </c>
      <c r="AU192" s="27">
        <v>0</v>
      </c>
      <c r="AV192" s="27">
        <v>326460</v>
      </c>
      <c r="AW192" s="27">
        <v>0</v>
      </c>
      <c r="AX192" s="32">
        <v>0</v>
      </c>
      <c r="AY192" s="32">
        <v>0</v>
      </c>
      <c r="AZ192" s="32">
        <v>0</v>
      </c>
      <c r="BA192" s="32">
        <v>0</v>
      </c>
      <c r="BB192" s="27">
        <v>126</v>
      </c>
      <c r="BC192" s="27">
        <v>5106</v>
      </c>
      <c r="BD192" s="27">
        <v>970</v>
      </c>
      <c r="BE192" s="27">
        <v>0</v>
      </c>
      <c r="BF192" s="24">
        <v>0</v>
      </c>
      <c r="BG192" s="24">
        <v>0</v>
      </c>
      <c r="BH192" s="24">
        <v>0</v>
      </c>
      <c r="BI192" s="24">
        <v>400</v>
      </c>
      <c r="BJ192" s="24">
        <v>0</v>
      </c>
      <c r="BK192" s="27">
        <v>0</v>
      </c>
      <c r="BL192" s="27">
        <v>0</v>
      </c>
      <c r="BM192" s="27">
        <v>6447</v>
      </c>
      <c r="BN192" s="27">
        <v>13839</v>
      </c>
      <c r="BO192" s="27">
        <v>0</v>
      </c>
      <c r="BP192" s="47">
        <v>0</v>
      </c>
      <c r="BQ192" s="27">
        <v>120</v>
      </c>
      <c r="BR192" s="27">
        <v>0</v>
      </c>
      <c r="BS192" s="27">
        <v>254120</v>
      </c>
      <c r="BT192" s="36">
        <v>0</v>
      </c>
      <c r="BU192" s="39">
        <v>298120</v>
      </c>
      <c r="BV192" s="39">
        <v>745910</v>
      </c>
      <c r="BW192" s="43">
        <v>0</v>
      </c>
      <c r="BX192" s="36">
        <v>0</v>
      </c>
      <c r="BY192" s="43">
        <v>0</v>
      </c>
      <c r="BZ192" s="5">
        <v>0</v>
      </c>
      <c r="CA192" s="5">
        <v>0</v>
      </c>
      <c r="CB192" s="6">
        <v>173320</v>
      </c>
      <c r="CC192" s="27">
        <v>173320</v>
      </c>
      <c r="CD192" s="36">
        <v>0</v>
      </c>
      <c r="CE192" s="36">
        <v>0</v>
      </c>
      <c r="CF192" s="36">
        <v>0</v>
      </c>
      <c r="CG192" s="43">
        <v>0</v>
      </c>
      <c r="CH192" s="47">
        <v>0</v>
      </c>
      <c r="CI192" s="55">
        <f t="shared" si="50"/>
        <v>1400098</v>
      </c>
      <c r="CJ192" s="55">
        <f t="shared" si="51"/>
        <v>745910</v>
      </c>
      <c r="CK192" s="55">
        <f t="shared" si="52"/>
        <v>0</v>
      </c>
      <c r="CL192" s="55">
        <f t="shared" si="53"/>
        <v>400</v>
      </c>
      <c r="CM192" s="55">
        <f t="shared" si="54"/>
        <v>2146408</v>
      </c>
      <c r="CN192" s="59">
        <f t="shared" si="55"/>
        <v>65.229816512051769</v>
      </c>
      <c r="CO192" s="59">
        <v>65.229816512051769</v>
      </c>
      <c r="CP192" s="59">
        <v>65.229816512051769</v>
      </c>
      <c r="CQ192" s="55">
        <f t="shared" si="56"/>
        <v>498.12207008586677</v>
      </c>
      <c r="CR192" s="55">
        <f t="shared" si="57"/>
        <v>2146408</v>
      </c>
      <c r="CS192" s="55">
        <f t="shared" si="58"/>
        <v>498.12207008586677</v>
      </c>
      <c r="CT192" s="55">
        <f t="shared" si="59"/>
        <v>2146408</v>
      </c>
      <c r="CU192" s="55">
        <f t="shared" si="60"/>
        <v>498.12207008586677</v>
      </c>
      <c r="CV192" s="55">
        <f t="shared" si="61"/>
        <v>64.314226038524026</v>
      </c>
      <c r="CW192" s="55">
        <f t="shared" si="62"/>
        <v>2.7848688790902763E-2</v>
      </c>
      <c r="CX192" s="55">
        <f t="shared" si="63"/>
        <v>1.6152239498723602</v>
      </c>
      <c r="CY192" s="55">
        <f t="shared" si="64"/>
        <v>0</v>
      </c>
      <c r="CZ192" s="55">
        <f t="shared" si="65"/>
        <v>0</v>
      </c>
      <c r="DA192" s="55">
        <f t="shared" si="66"/>
        <v>75.762357855650961</v>
      </c>
      <c r="DB192" s="55">
        <f t="shared" si="67"/>
        <v>58.974239962868417</v>
      </c>
      <c r="DC192" s="55">
        <f t="shared" si="68"/>
        <v>134.73659781851939</v>
      </c>
      <c r="DD192" s="55">
        <f t="shared" si="69"/>
        <v>173.10512880018567</v>
      </c>
      <c r="DE192" s="55">
        <f t="shared" si="70"/>
        <v>5.9220236713854719</v>
      </c>
      <c r="DF192" s="55">
        <f t="shared" si="71"/>
        <v>40.222789510327225</v>
      </c>
      <c r="DG192" s="55">
        <f t="shared" si="72"/>
        <v>0</v>
      </c>
      <c r="DH192" s="55">
        <f t="shared" si="73"/>
        <v>40.222789510327225</v>
      </c>
      <c r="DI192" s="55">
        <f t="shared" si="74"/>
        <v>173.10512880018567</v>
      </c>
    </row>
    <row r="193" spans="1:113">
      <c r="A193" s="7" t="s">
        <v>130</v>
      </c>
      <c r="B193" s="3" t="s">
        <v>77</v>
      </c>
      <c r="C193" s="3" t="s">
        <v>131</v>
      </c>
      <c r="D193" s="4">
        <v>2010</v>
      </c>
      <c r="E193" s="5">
        <v>0</v>
      </c>
      <c r="F193" s="5">
        <v>0</v>
      </c>
      <c r="G193" s="5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77321</v>
      </c>
      <c r="R193" s="27">
        <v>40048</v>
      </c>
      <c r="S193" s="27">
        <v>0</v>
      </c>
      <c r="T193" s="24">
        <v>0</v>
      </c>
      <c r="U193" s="27">
        <v>0</v>
      </c>
      <c r="V193" s="5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5">
        <v>0</v>
      </c>
      <c r="AC193" s="5">
        <v>0</v>
      </c>
      <c r="AD193" s="5">
        <v>0</v>
      </c>
      <c r="AE193" s="27">
        <v>0</v>
      </c>
      <c r="AF193" s="5">
        <v>0</v>
      </c>
      <c r="AG193" s="5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5">
        <v>0</v>
      </c>
      <c r="AN193" s="5">
        <v>0</v>
      </c>
      <c r="AO193" s="5">
        <v>0</v>
      </c>
      <c r="AP193" s="27">
        <v>0</v>
      </c>
      <c r="AQ193" s="5">
        <v>0</v>
      </c>
      <c r="AR193" s="5">
        <v>0</v>
      </c>
      <c r="AS193" s="5">
        <v>0</v>
      </c>
      <c r="AT193" s="27">
        <v>51259</v>
      </c>
      <c r="AU193" s="27">
        <v>0</v>
      </c>
      <c r="AV193" s="27">
        <v>161053</v>
      </c>
      <c r="AW193" s="27">
        <v>0</v>
      </c>
      <c r="AX193" s="32">
        <v>0</v>
      </c>
      <c r="AY193" s="32">
        <v>0</v>
      </c>
      <c r="AZ193" s="32">
        <v>0</v>
      </c>
      <c r="BA193" s="32">
        <v>0</v>
      </c>
      <c r="BB193" s="27">
        <v>6</v>
      </c>
      <c r="BC193" s="27">
        <v>1712</v>
      </c>
      <c r="BD193" s="27">
        <v>920</v>
      </c>
      <c r="BE193" s="27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27">
        <v>0</v>
      </c>
      <c r="BL193" s="27">
        <v>0</v>
      </c>
      <c r="BM193" s="27">
        <v>1360</v>
      </c>
      <c r="BN193" s="27">
        <v>2289</v>
      </c>
      <c r="BO193" s="27">
        <v>0</v>
      </c>
      <c r="BP193" s="47">
        <v>0</v>
      </c>
      <c r="BQ193" s="27">
        <v>995</v>
      </c>
      <c r="BR193" s="27">
        <v>0</v>
      </c>
      <c r="BS193" s="27">
        <v>0</v>
      </c>
      <c r="BT193" s="36">
        <v>0</v>
      </c>
      <c r="BU193" s="39">
        <v>378180</v>
      </c>
      <c r="BV193" s="39">
        <v>378180</v>
      </c>
      <c r="BW193" s="43">
        <v>0</v>
      </c>
      <c r="BX193" s="36">
        <v>0</v>
      </c>
      <c r="BY193" s="43">
        <v>2550</v>
      </c>
      <c r="BZ193" s="5">
        <v>0</v>
      </c>
      <c r="CA193" s="5">
        <v>0</v>
      </c>
      <c r="CB193" s="6">
        <v>62639</v>
      </c>
      <c r="CC193" s="27">
        <v>62639</v>
      </c>
      <c r="CD193" s="36">
        <v>0</v>
      </c>
      <c r="CE193" s="36">
        <v>0</v>
      </c>
      <c r="CF193" s="36">
        <v>0</v>
      </c>
      <c r="CG193" s="43">
        <v>0</v>
      </c>
      <c r="CH193" s="47">
        <v>0</v>
      </c>
      <c r="CI193" s="55">
        <f t="shared" si="50"/>
        <v>399602</v>
      </c>
      <c r="CJ193" s="55">
        <f t="shared" si="51"/>
        <v>378180</v>
      </c>
      <c r="CK193" s="55">
        <f t="shared" si="52"/>
        <v>0</v>
      </c>
      <c r="CL193" s="55">
        <f t="shared" si="53"/>
        <v>0</v>
      </c>
      <c r="CM193" s="55">
        <f t="shared" si="54"/>
        <v>777782</v>
      </c>
      <c r="CN193" s="59">
        <f t="shared" si="55"/>
        <v>51.37712109562834</v>
      </c>
      <c r="CO193" s="59">
        <v>51.37712109562834</v>
      </c>
      <c r="CP193" s="59">
        <v>51.37712109562834</v>
      </c>
      <c r="CQ193" s="55">
        <f t="shared" si="56"/>
        <v>386.95621890547261</v>
      </c>
      <c r="CR193" s="55">
        <f t="shared" si="57"/>
        <v>780332</v>
      </c>
      <c r="CS193" s="55">
        <f t="shared" si="58"/>
        <v>388.22487562189053</v>
      </c>
      <c r="CT193" s="55">
        <f t="shared" si="59"/>
        <v>780332</v>
      </c>
      <c r="CU193" s="55">
        <f t="shared" si="60"/>
        <v>388.22487562189053</v>
      </c>
      <c r="CV193" s="55">
        <f t="shared" si="61"/>
        <v>25.501990049751242</v>
      </c>
      <c r="CW193" s="55">
        <f t="shared" si="62"/>
        <v>0.49502487562189057</v>
      </c>
      <c r="CX193" s="55">
        <f t="shared" si="63"/>
        <v>19.924378109452736</v>
      </c>
      <c r="CY193" s="55">
        <f t="shared" si="64"/>
        <v>0</v>
      </c>
      <c r="CZ193" s="55">
        <f t="shared" si="65"/>
        <v>0</v>
      </c>
      <c r="DA193" s="55">
        <f t="shared" si="66"/>
        <v>80.125870646766174</v>
      </c>
      <c r="DB193" s="55">
        <f t="shared" si="67"/>
        <v>0</v>
      </c>
      <c r="DC193" s="55">
        <f t="shared" si="68"/>
        <v>80.125870646766174</v>
      </c>
      <c r="DD193" s="55">
        <f t="shared" si="69"/>
        <v>188.14925373134329</v>
      </c>
      <c r="DE193" s="55">
        <f t="shared" si="70"/>
        <v>2.6701492537313434</v>
      </c>
      <c r="DF193" s="55">
        <f t="shared" si="71"/>
        <v>31.163681592039801</v>
      </c>
      <c r="DG193" s="55">
        <f t="shared" si="72"/>
        <v>0</v>
      </c>
      <c r="DH193" s="55">
        <f t="shared" si="73"/>
        <v>31.163681592039801</v>
      </c>
      <c r="DI193" s="55">
        <f t="shared" si="74"/>
        <v>188.14925373134329</v>
      </c>
    </row>
    <row r="194" spans="1:113">
      <c r="A194" s="7" t="s">
        <v>122</v>
      </c>
      <c r="B194" s="3" t="s">
        <v>77</v>
      </c>
      <c r="C194" s="3" t="s">
        <v>123</v>
      </c>
      <c r="D194" s="4">
        <v>906</v>
      </c>
      <c r="E194" s="5">
        <v>0</v>
      </c>
      <c r="F194" s="5">
        <v>0</v>
      </c>
      <c r="G194" s="5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23500</v>
      </c>
      <c r="R194" s="27">
        <v>22740</v>
      </c>
      <c r="S194" s="27">
        <v>0</v>
      </c>
      <c r="T194" s="24">
        <v>0</v>
      </c>
      <c r="U194" s="27">
        <v>0</v>
      </c>
      <c r="V194" s="5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5">
        <v>0</v>
      </c>
      <c r="AC194" s="5">
        <v>0</v>
      </c>
      <c r="AD194" s="5">
        <v>0</v>
      </c>
      <c r="AE194" s="27">
        <v>0</v>
      </c>
      <c r="AF194" s="5">
        <v>0</v>
      </c>
      <c r="AG194" s="5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5">
        <v>0</v>
      </c>
      <c r="AN194" s="5">
        <v>0</v>
      </c>
      <c r="AO194" s="5">
        <v>0</v>
      </c>
      <c r="AP194" s="27">
        <v>0</v>
      </c>
      <c r="AQ194" s="5">
        <v>0</v>
      </c>
      <c r="AR194" s="5">
        <v>0</v>
      </c>
      <c r="AS194" s="5">
        <v>0</v>
      </c>
      <c r="AT194" s="27">
        <v>33320</v>
      </c>
      <c r="AU194" s="27">
        <v>0</v>
      </c>
      <c r="AV194" s="27">
        <v>53000</v>
      </c>
      <c r="AW194" s="27">
        <v>0</v>
      </c>
      <c r="AX194" s="32">
        <v>0</v>
      </c>
      <c r="AY194" s="32">
        <v>0</v>
      </c>
      <c r="AZ194" s="32">
        <v>0</v>
      </c>
      <c r="BA194" s="32">
        <v>0</v>
      </c>
      <c r="BB194" s="27">
        <v>3</v>
      </c>
      <c r="BC194" s="27">
        <v>735</v>
      </c>
      <c r="BD194" s="27">
        <v>190</v>
      </c>
      <c r="BE194" s="27">
        <v>0</v>
      </c>
      <c r="BF194" s="24">
        <v>0</v>
      </c>
      <c r="BG194" s="24">
        <v>0</v>
      </c>
      <c r="BH194" s="24">
        <v>0</v>
      </c>
      <c r="BI194" s="24">
        <v>200</v>
      </c>
      <c r="BJ194" s="24">
        <v>0</v>
      </c>
      <c r="BK194" s="27">
        <v>0</v>
      </c>
      <c r="BL194" s="27">
        <v>0</v>
      </c>
      <c r="BM194" s="27">
        <v>584</v>
      </c>
      <c r="BN194" s="27">
        <v>982</v>
      </c>
      <c r="BO194" s="27">
        <v>0</v>
      </c>
      <c r="BP194" s="47">
        <v>0</v>
      </c>
      <c r="BQ194" s="27">
        <v>0</v>
      </c>
      <c r="BR194" s="27">
        <v>0</v>
      </c>
      <c r="BS194" s="27">
        <v>0</v>
      </c>
      <c r="BT194" s="36">
        <v>0</v>
      </c>
      <c r="BU194" s="39">
        <v>126300</v>
      </c>
      <c r="BV194" s="39">
        <v>126300</v>
      </c>
      <c r="BW194" s="43">
        <v>0</v>
      </c>
      <c r="BX194" s="36">
        <v>0</v>
      </c>
      <c r="BY194" s="43">
        <v>0</v>
      </c>
      <c r="BZ194" s="5">
        <v>0</v>
      </c>
      <c r="CA194" s="5">
        <v>0</v>
      </c>
      <c r="CB194" s="6">
        <v>24050</v>
      </c>
      <c r="CC194" s="27">
        <v>24050</v>
      </c>
      <c r="CD194" s="36">
        <v>0</v>
      </c>
      <c r="CE194" s="36">
        <v>0</v>
      </c>
      <c r="CF194" s="36">
        <v>0</v>
      </c>
      <c r="CG194" s="43">
        <v>0</v>
      </c>
      <c r="CH194" s="47">
        <v>0</v>
      </c>
      <c r="CI194" s="55">
        <f t="shared" ref="CI194:CI237" si="75">H194+I194+J194+K194+L194+M194+N194+O194+P194+Q194+R194+S194+U194+W194+X194+Y194+Z194+AA194+AE194+AH194+AI194+AJ194+AK194+AL194+AP194+AT194+AU194+AV194+AW194+BB194+BC194+BD194+BE194+BK194+BL194+BM194+BN194+BO194+BQ194+BR194+BS194+CC194</f>
        <v>159104</v>
      </c>
      <c r="CJ194" s="55">
        <f t="shared" ref="CJ194:CJ237" si="76">BV194</f>
        <v>126300</v>
      </c>
      <c r="CK194" s="55">
        <f t="shared" ref="CK194:CK237" si="77">BT194+BX194+CD194+CE194+CF194</f>
        <v>0</v>
      </c>
      <c r="CL194" s="55">
        <f t="shared" ref="CL194:CL237" si="78">T194+AX194+AY194+AZ194+BA194+BF194+BG194+BH194+BI194+BJ194</f>
        <v>200</v>
      </c>
      <c r="CM194" s="55">
        <f t="shared" ref="CM194:CM237" si="79">CI194+CJ194+CK194+CL194</f>
        <v>285604</v>
      </c>
      <c r="CN194" s="59">
        <f t="shared" ref="CN194:CN237" si="80">CI194/CM194*100</f>
        <v>55.707903250654752</v>
      </c>
      <c r="CO194" s="59">
        <v>55.707903250654752</v>
      </c>
      <c r="CP194" s="59">
        <v>55.707903250654752</v>
      </c>
      <c r="CQ194" s="55">
        <f t="shared" ref="CQ194:CQ238" si="81">CM194/D194</f>
        <v>315.23620309050773</v>
      </c>
      <c r="CR194" s="55">
        <f t="shared" ref="CR194:CR238" si="82">CM194+BW194+BY194</f>
        <v>285604</v>
      </c>
      <c r="CS194" s="55">
        <f t="shared" ref="CS194:CS238" si="83">CR194/D194</f>
        <v>315.23620309050773</v>
      </c>
      <c r="CT194" s="55">
        <f t="shared" ref="CT194:CT238" si="84">CR194+CH194+BP194</f>
        <v>285604</v>
      </c>
      <c r="CU194" s="55">
        <f t="shared" ref="CU194:CU238" si="85">CT194/D194</f>
        <v>315.23620309050773</v>
      </c>
      <c r="CV194" s="55">
        <f t="shared" ref="CV194:CV238" si="86">(L194+AT194)/D194</f>
        <v>36.777041942604853</v>
      </c>
      <c r="CW194" s="55">
        <f t="shared" ref="CW194:CW238" si="87">(M194+BQ194)/D194</f>
        <v>0</v>
      </c>
      <c r="CX194" s="55">
        <f t="shared" ref="CX194:CX238" si="88">(R194+AU194)/D194</f>
        <v>25.099337748344372</v>
      </c>
      <c r="CY194" s="55">
        <f t="shared" ref="CY194:CY238" si="89">(O194+BR194)/D194</f>
        <v>0</v>
      </c>
      <c r="CZ194" s="55">
        <f t="shared" ref="CZ194:CZ238" si="90">(N194+BO194)/D194</f>
        <v>0</v>
      </c>
      <c r="DA194" s="55">
        <f t="shared" ref="DA194:DA238" si="91">AV194/D194</f>
        <v>58.498896247240616</v>
      </c>
      <c r="DB194" s="55">
        <f t="shared" ref="DB194:DB238" si="92">BS194/D194</f>
        <v>0</v>
      </c>
      <c r="DC194" s="55">
        <f t="shared" ref="DC194:DC238" si="93">DA194+DB194</f>
        <v>58.498896247240616</v>
      </c>
      <c r="DD194" s="55">
        <f t="shared" ref="DD194:DD238" si="94">BV194/D194</f>
        <v>139.40397350993376</v>
      </c>
      <c r="DE194" s="55">
        <f t="shared" ref="DE194:DE238" si="95">(X194+Y194+Z194+AA194+BB194+BC194+BM194+BN194)/D194</f>
        <v>2.5430463576158941</v>
      </c>
      <c r="DF194" s="55">
        <f t="shared" ref="DF194:DF238" si="96">CC194/D194</f>
        <v>26.545253863134658</v>
      </c>
      <c r="DG194" s="55">
        <f t="shared" ref="DG194:DG238" si="97">CD194/D194</f>
        <v>0</v>
      </c>
      <c r="DH194" s="55">
        <f t="shared" ref="DH194:DH238" si="98">DF194+DG194</f>
        <v>26.545253863134658</v>
      </c>
      <c r="DI194" s="55">
        <f t="shared" ref="DI194:DI238" si="99">(CJ194+CK194)/D194</f>
        <v>139.40397350993376</v>
      </c>
    </row>
    <row r="195" spans="1:113">
      <c r="A195" s="7" t="s">
        <v>128</v>
      </c>
      <c r="B195" s="3" t="s">
        <v>77</v>
      </c>
      <c r="C195" s="3" t="s">
        <v>129</v>
      </c>
      <c r="D195" s="4">
        <v>47303</v>
      </c>
      <c r="E195" s="5">
        <v>0</v>
      </c>
      <c r="F195" s="5">
        <v>0</v>
      </c>
      <c r="G195" s="4">
        <v>310</v>
      </c>
      <c r="H195" s="27">
        <v>0</v>
      </c>
      <c r="I195" s="27">
        <v>1100</v>
      </c>
      <c r="J195" s="27">
        <v>0</v>
      </c>
      <c r="K195" s="27">
        <v>0</v>
      </c>
      <c r="L195" s="27">
        <v>1462100</v>
      </c>
      <c r="M195" s="27">
        <v>580</v>
      </c>
      <c r="N195" s="27">
        <v>24440</v>
      </c>
      <c r="O195" s="27">
        <v>0</v>
      </c>
      <c r="P195" s="27">
        <v>0</v>
      </c>
      <c r="Q195" s="27">
        <v>3168400</v>
      </c>
      <c r="R195" s="27">
        <v>126040</v>
      </c>
      <c r="S195" s="27">
        <v>0</v>
      </c>
      <c r="T195" s="24">
        <v>0</v>
      </c>
      <c r="U195" s="27">
        <v>0</v>
      </c>
      <c r="V195" s="5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5">
        <v>0</v>
      </c>
      <c r="AC195" s="5">
        <v>0</v>
      </c>
      <c r="AD195" s="5">
        <v>0</v>
      </c>
      <c r="AE195" s="27">
        <v>0</v>
      </c>
      <c r="AF195" s="5">
        <v>0</v>
      </c>
      <c r="AG195" s="5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5">
        <v>0</v>
      </c>
      <c r="AN195" s="5">
        <v>0</v>
      </c>
      <c r="AO195" s="5">
        <v>0</v>
      </c>
      <c r="AP195" s="27">
        <v>74180</v>
      </c>
      <c r="AQ195" s="5">
        <v>0</v>
      </c>
      <c r="AR195" s="5">
        <v>0</v>
      </c>
      <c r="AS195" s="5">
        <v>0</v>
      </c>
      <c r="AT195" s="27">
        <v>2292260</v>
      </c>
      <c r="AU195" s="27">
        <v>0</v>
      </c>
      <c r="AV195" s="27">
        <v>7033530</v>
      </c>
      <c r="AW195" s="27">
        <v>235425</v>
      </c>
      <c r="AX195" s="32">
        <v>0</v>
      </c>
      <c r="AY195" s="32">
        <v>0</v>
      </c>
      <c r="AZ195" s="32">
        <v>0</v>
      </c>
      <c r="BA195" s="32">
        <v>0</v>
      </c>
      <c r="BB195" s="27">
        <v>580</v>
      </c>
      <c r="BC195" s="27">
        <v>57980</v>
      </c>
      <c r="BD195" s="27">
        <v>20125</v>
      </c>
      <c r="BE195" s="27">
        <v>0</v>
      </c>
      <c r="BF195" s="24">
        <v>0</v>
      </c>
      <c r="BG195" s="24">
        <v>0</v>
      </c>
      <c r="BH195" s="24">
        <v>0</v>
      </c>
      <c r="BI195" s="24">
        <v>5380</v>
      </c>
      <c r="BJ195" s="24">
        <v>0</v>
      </c>
      <c r="BK195" s="27">
        <v>4740</v>
      </c>
      <c r="BL195" s="27">
        <v>0</v>
      </c>
      <c r="BM195" s="27">
        <v>65100</v>
      </c>
      <c r="BN195" s="27">
        <v>95800</v>
      </c>
      <c r="BO195" s="27">
        <v>995180</v>
      </c>
      <c r="BP195" s="47">
        <v>0</v>
      </c>
      <c r="BQ195" s="27">
        <v>35870</v>
      </c>
      <c r="BR195" s="27">
        <v>0</v>
      </c>
      <c r="BS195" s="27">
        <v>2983520</v>
      </c>
      <c r="BT195" s="37">
        <v>40620</v>
      </c>
      <c r="BU195" s="39">
        <v>9275110</v>
      </c>
      <c r="BV195" s="39">
        <v>9275110</v>
      </c>
      <c r="BW195" s="43">
        <v>0</v>
      </c>
      <c r="BX195" s="37">
        <v>0</v>
      </c>
      <c r="BY195" s="43">
        <v>3066200</v>
      </c>
      <c r="BZ195" s="5">
        <v>0</v>
      </c>
      <c r="CA195" s="5">
        <v>0</v>
      </c>
      <c r="CB195" s="6">
        <v>1503700</v>
      </c>
      <c r="CC195" s="27">
        <v>1503700</v>
      </c>
      <c r="CD195" s="37">
        <v>0</v>
      </c>
      <c r="CE195" s="37">
        <v>0</v>
      </c>
      <c r="CF195" s="37">
        <v>0</v>
      </c>
      <c r="CG195" s="43">
        <v>0</v>
      </c>
      <c r="CH195" s="47">
        <v>0</v>
      </c>
      <c r="CI195" s="55">
        <f t="shared" si="75"/>
        <v>20180650</v>
      </c>
      <c r="CJ195" s="55">
        <f t="shared" si="76"/>
        <v>9275110</v>
      </c>
      <c r="CK195" s="55">
        <f t="shared" si="77"/>
        <v>40620</v>
      </c>
      <c r="CL195" s="55">
        <f t="shared" si="78"/>
        <v>5380</v>
      </c>
      <c r="CM195" s="55">
        <f t="shared" si="79"/>
        <v>29501760</v>
      </c>
      <c r="CN195" s="59">
        <f t="shared" si="80"/>
        <v>68.404901944833114</v>
      </c>
      <c r="CO195" s="59">
        <v>68.404901944833114</v>
      </c>
      <c r="CP195" s="59">
        <v>68.404901944833114</v>
      </c>
      <c r="CQ195" s="55">
        <f t="shared" si="81"/>
        <v>623.67629960044815</v>
      </c>
      <c r="CR195" s="55">
        <f t="shared" si="82"/>
        <v>32567960</v>
      </c>
      <c r="CS195" s="55">
        <f t="shared" si="83"/>
        <v>688.49671268207089</v>
      </c>
      <c r="CT195" s="55">
        <f t="shared" si="84"/>
        <v>32567960</v>
      </c>
      <c r="CU195" s="55">
        <f t="shared" si="85"/>
        <v>688.49671268207089</v>
      </c>
      <c r="CV195" s="55">
        <f t="shared" si="86"/>
        <v>79.368327590216268</v>
      </c>
      <c r="CW195" s="55">
        <f t="shared" si="87"/>
        <v>0.77056423482654379</v>
      </c>
      <c r="CX195" s="55">
        <f t="shared" si="88"/>
        <v>2.6645244487664632</v>
      </c>
      <c r="CY195" s="55">
        <f t="shared" si="89"/>
        <v>0</v>
      </c>
      <c r="CZ195" s="55">
        <f t="shared" si="90"/>
        <v>21.555081073082047</v>
      </c>
      <c r="DA195" s="55">
        <f t="shared" si="91"/>
        <v>148.69099211466502</v>
      </c>
      <c r="DB195" s="55">
        <f t="shared" si="92"/>
        <v>63.072532397522359</v>
      </c>
      <c r="DC195" s="55">
        <f t="shared" si="93"/>
        <v>211.76352451218739</v>
      </c>
      <c r="DD195" s="55">
        <f t="shared" si="94"/>
        <v>196.07868422721603</v>
      </c>
      <c r="DE195" s="55">
        <f t="shared" si="95"/>
        <v>4.63945204321079</v>
      </c>
      <c r="DF195" s="55">
        <f t="shared" si="96"/>
        <v>31.788681478975963</v>
      </c>
      <c r="DG195" s="55">
        <f t="shared" si="97"/>
        <v>0</v>
      </c>
      <c r="DH195" s="55">
        <f t="shared" si="98"/>
        <v>31.788681478975963</v>
      </c>
      <c r="DI195" s="55">
        <f t="shared" si="99"/>
        <v>196.93740354734371</v>
      </c>
    </row>
    <row r="196" spans="1:113">
      <c r="A196" s="7" t="s">
        <v>273</v>
      </c>
      <c r="B196" s="3" t="s">
        <v>77</v>
      </c>
      <c r="C196" s="3" t="s">
        <v>274</v>
      </c>
      <c r="D196" s="4">
        <v>7215</v>
      </c>
      <c r="E196" s="5">
        <v>0</v>
      </c>
      <c r="F196" s="5">
        <v>0</v>
      </c>
      <c r="G196" s="5">
        <v>0</v>
      </c>
      <c r="H196" s="28">
        <v>18</v>
      </c>
      <c r="I196" s="28">
        <v>0</v>
      </c>
      <c r="J196" s="28">
        <v>0</v>
      </c>
      <c r="K196" s="28">
        <v>0</v>
      </c>
      <c r="L196" s="28">
        <v>119380</v>
      </c>
      <c r="M196" s="28">
        <v>140</v>
      </c>
      <c r="N196" s="28">
        <v>0</v>
      </c>
      <c r="O196" s="28">
        <v>0</v>
      </c>
      <c r="P196" s="28">
        <v>0</v>
      </c>
      <c r="Q196" s="28">
        <v>275670</v>
      </c>
      <c r="R196" s="28">
        <v>80480</v>
      </c>
      <c r="S196" s="28">
        <v>0</v>
      </c>
      <c r="T196" s="24">
        <v>0</v>
      </c>
      <c r="U196" s="28">
        <v>0</v>
      </c>
      <c r="V196" s="5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5">
        <v>0</v>
      </c>
      <c r="AC196" s="5">
        <v>0</v>
      </c>
      <c r="AD196" s="5">
        <v>0</v>
      </c>
      <c r="AE196" s="28">
        <v>0</v>
      </c>
      <c r="AF196" s="5">
        <v>0</v>
      </c>
      <c r="AG196" s="5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5">
        <v>0</v>
      </c>
      <c r="AN196" s="5">
        <v>0</v>
      </c>
      <c r="AO196" s="5">
        <v>0</v>
      </c>
      <c r="AP196" s="28">
        <v>0</v>
      </c>
      <c r="AQ196" s="5">
        <v>0</v>
      </c>
      <c r="AR196" s="5">
        <v>0</v>
      </c>
      <c r="AS196" s="5">
        <v>0</v>
      </c>
      <c r="AT196" s="28">
        <v>287750</v>
      </c>
      <c r="AU196" s="28">
        <v>0</v>
      </c>
      <c r="AV196" s="28">
        <v>627670</v>
      </c>
      <c r="AW196" s="28">
        <v>0</v>
      </c>
      <c r="AX196" s="32">
        <v>0</v>
      </c>
      <c r="AY196" s="32">
        <v>0</v>
      </c>
      <c r="AZ196" s="32">
        <v>0</v>
      </c>
      <c r="BA196" s="32">
        <v>0</v>
      </c>
      <c r="BB196" s="28">
        <v>16</v>
      </c>
      <c r="BC196" s="28">
        <v>4582</v>
      </c>
      <c r="BD196" s="28">
        <v>5680</v>
      </c>
      <c r="BE196" s="28">
        <v>0</v>
      </c>
      <c r="BF196" s="24">
        <v>0</v>
      </c>
      <c r="BG196" s="24">
        <v>0</v>
      </c>
      <c r="BH196" s="24">
        <v>0</v>
      </c>
      <c r="BI196" s="24">
        <v>500</v>
      </c>
      <c r="BJ196" s="24">
        <v>0</v>
      </c>
      <c r="BK196" s="28">
        <v>0</v>
      </c>
      <c r="BL196" s="28">
        <v>0</v>
      </c>
      <c r="BM196" s="28">
        <v>3639</v>
      </c>
      <c r="BN196" s="28">
        <v>6127</v>
      </c>
      <c r="BO196" s="28">
        <v>0</v>
      </c>
      <c r="BP196" s="47">
        <v>0</v>
      </c>
      <c r="BQ196" s="28">
        <v>4600</v>
      </c>
      <c r="BR196" s="28">
        <v>0</v>
      </c>
      <c r="BS196" s="28">
        <v>624040</v>
      </c>
      <c r="BT196" s="37">
        <v>430</v>
      </c>
      <c r="BU196" s="39">
        <v>1441520</v>
      </c>
      <c r="BV196" s="39">
        <v>1441520</v>
      </c>
      <c r="BW196" s="43">
        <v>0</v>
      </c>
      <c r="BX196" s="37">
        <v>0</v>
      </c>
      <c r="BY196" s="43">
        <v>107620</v>
      </c>
      <c r="BZ196" s="5">
        <v>0</v>
      </c>
      <c r="CA196" s="5">
        <v>0</v>
      </c>
      <c r="CB196" s="6">
        <v>153020</v>
      </c>
      <c r="CC196" s="28">
        <v>153020</v>
      </c>
      <c r="CD196" s="37">
        <v>0</v>
      </c>
      <c r="CE196" s="37">
        <v>0</v>
      </c>
      <c r="CF196" s="37">
        <v>0</v>
      </c>
      <c r="CG196" s="43">
        <v>0</v>
      </c>
      <c r="CH196" s="47">
        <v>0</v>
      </c>
      <c r="CI196" s="55">
        <f t="shared" si="75"/>
        <v>2192812</v>
      </c>
      <c r="CJ196" s="55">
        <f t="shared" si="76"/>
        <v>1441520</v>
      </c>
      <c r="CK196" s="55">
        <f t="shared" si="77"/>
        <v>430</v>
      </c>
      <c r="CL196" s="55">
        <f t="shared" si="78"/>
        <v>500</v>
      </c>
      <c r="CM196" s="55">
        <f t="shared" si="79"/>
        <v>3635262</v>
      </c>
      <c r="CN196" s="59">
        <f t="shared" si="80"/>
        <v>60.320604127020282</v>
      </c>
      <c r="CO196" s="59">
        <v>60.320604127020282</v>
      </c>
      <c r="CP196" s="59">
        <v>60.320604127020282</v>
      </c>
      <c r="CQ196" s="55">
        <f t="shared" si="81"/>
        <v>503.84781704781705</v>
      </c>
      <c r="CR196" s="55">
        <f t="shared" si="82"/>
        <v>3742882</v>
      </c>
      <c r="CS196" s="55">
        <f t="shared" si="83"/>
        <v>518.76396396396399</v>
      </c>
      <c r="CT196" s="55">
        <f t="shared" si="84"/>
        <v>3742882</v>
      </c>
      <c r="CU196" s="55">
        <f t="shared" si="85"/>
        <v>518.76396396396399</v>
      </c>
      <c r="CV196" s="55">
        <f t="shared" si="86"/>
        <v>56.428274428274428</v>
      </c>
      <c r="CW196" s="55">
        <f t="shared" si="87"/>
        <v>0.656964656964657</v>
      </c>
      <c r="CX196" s="55">
        <f t="shared" si="88"/>
        <v>11.154539154539155</v>
      </c>
      <c r="CY196" s="55">
        <f t="shared" si="89"/>
        <v>0</v>
      </c>
      <c r="CZ196" s="55">
        <f t="shared" si="90"/>
        <v>0</v>
      </c>
      <c r="DA196" s="55">
        <f t="shared" si="91"/>
        <v>86.995148995148995</v>
      </c>
      <c r="DB196" s="55">
        <f t="shared" si="92"/>
        <v>86.492030492030494</v>
      </c>
      <c r="DC196" s="55">
        <f t="shared" si="93"/>
        <v>173.4871794871795</v>
      </c>
      <c r="DD196" s="55">
        <f t="shared" si="94"/>
        <v>199.7948717948718</v>
      </c>
      <c r="DE196" s="55">
        <f t="shared" si="95"/>
        <v>1.990852390852391</v>
      </c>
      <c r="DF196" s="55">
        <f t="shared" si="96"/>
        <v>21.208593208593207</v>
      </c>
      <c r="DG196" s="55">
        <f t="shared" si="97"/>
        <v>0</v>
      </c>
      <c r="DH196" s="55">
        <f t="shared" si="98"/>
        <v>21.208593208593207</v>
      </c>
      <c r="DI196" s="55">
        <f t="shared" si="99"/>
        <v>199.85446985446984</v>
      </c>
    </row>
    <row r="197" spans="1:113">
      <c r="A197" s="7" t="s">
        <v>110</v>
      </c>
      <c r="B197" s="3" t="s">
        <v>77</v>
      </c>
      <c r="C197" s="3" t="s">
        <v>111</v>
      </c>
      <c r="D197" s="4">
        <v>2066</v>
      </c>
      <c r="E197" s="5">
        <v>0</v>
      </c>
      <c r="F197" s="5">
        <v>0</v>
      </c>
      <c r="G197" s="5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84122</v>
      </c>
      <c r="R197" s="27">
        <v>41932</v>
      </c>
      <c r="S197" s="27">
        <v>0</v>
      </c>
      <c r="T197" s="24">
        <v>0</v>
      </c>
      <c r="U197" s="27">
        <v>0</v>
      </c>
      <c r="V197" s="5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5">
        <v>0</v>
      </c>
      <c r="AC197" s="5">
        <v>0</v>
      </c>
      <c r="AD197" s="5">
        <v>0</v>
      </c>
      <c r="AE197" s="27">
        <v>0</v>
      </c>
      <c r="AF197" s="5">
        <v>0</v>
      </c>
      <c r="AG197" s="5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5">
        <v>0</v>
      </c>
      <c r="AN197" s="5">
        <v>0</v>
      </c>
      <c r="AO197" s="5">
        <v>0</v>
      </c>
      <c r="AP197" s="27">
        <v>0</v>
      </c>
      <c r="AQ197" s="5">
        <v>0</v>
      </c>
      <c r="AR197" s="5">
        <v>0</v>
      </c>
      <c r="AS197" s="5">
        <v>0</v>
      </c>
      <c r="AT197" s="27">
        <v>52189</v>
      </c>
      <c r="AU197" s="27">
        <v>0</v>
      </c>
      <c r="AV197" s="27">
        <v>129267</v>
      </c>
      <c r="AW197" s="27">
        <v>0</v>
      </c>
      <c r="AX197" s="32">
        <v>0</v>
      </c>
      <c r="AY197" s="32">
        <v>0</v>
      </c>
      <c r="AZ197" s="32">
        <v>0</v>
      </c>
      <c r="BA197" s="32">
        <v>0</v>
      </c>
      <c r="BB197" s="27">
        <v>6</v>
      </c>
      <c r="BC197" s="27">
        <v>1771</v>
      </c>
      <c r="BD197" s="27">
        <v>650</v>
      </c>
      <c r="BE197" s="27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7">
        <v>0</v>
      </c>
      <c r="BL197" s="27">
        <v>0</v>
      </c>
      <c r="BM197" s="27">
        <v>1406</v>
      </c>
      <c r="BN197" s="27">
        <v>2367</v>
      </c>
      <c r="BO197" s="27">
        <v>0</v>
      </c>
      <c r="BP197" s="47">
        <v>0</v>
      </c>
      <c r="BQ197" s="27">
        <v>995</v>
      </c>
      <c r="BR197" s="27">
        <v>0</v>
      </c>
      <c r="BS197" s="27">
        <v>0</v>
      </c>
      <c r="BT197" s="36">
        <v>0</v>
      </c>
      <c r="BU197" s="39">
        <v>230761</v>
      </c>
      <c r="BV197" s="39">
        <v>230761</v>
      </c>
      <c r="BW197" s="43">
        <v>0</v>
      </c>
      <c r="BX197" s="36">
        <v>0</v>
      </c>
      <c r="BY197" s="43">
        <v>0</v>
      </c>
      <c r="BZ197" s="5">
        <v>0</v>
      </c>
      <c r="CA197" s="5">
        <v>0</v>
      </c>
      <c r="CB197" s="6">
        <v>56750</v>
      </c>
      <c r="CC197" s="27">
        <v>56750</v>
      </c>
      <c r="CD197" s="36">
        <v>0</v>
      </c>
      <c r="CE197" s="36">
        <v>0</v>
      </c>
      <c r="CF197" s="36">
        <v>0</v>
      </c>
      <c r="CG197" s="43">
        <v>0</v>
      </c>
      <c r="CH197" s="47">
        <v>0</v>
      </c>
      <c r="CI197" s="55">
        <f t="shared" si="75"/>
        <v>371455</v>
      </c>
      <c r="CJ197" s="55">
        <f t="shared" si="76"/>
        <v>230761</v>
      </c>
      <c r="CK197" s="55">
        <f t="shared" si="77"/>
        <v>0</v>
      </c>
      <c r="CL197" s="55">
        <f t="shared" si="78"/>
        <v>0</v>
      </c>
      <c r="CM197" s="55">
        <f t="shared" si="79"/>
        <v>602216</v>
      </c>
      <c r="CN197" s="59">
        <f t="shared" si="80"/>
        <v>61.68135685534758</v>
      </c>
      <c r="CO197" s="59">
        <v>61.68135685534758</v>
      </c>
      <c r="CP197" s="59">
        <v>61.68135685534758</v>
      </c>
      <c r="CQ197" s="55">
        <f t="shared" si="81"/>
        <v>291.48886737657307</v>
      </c>
      <c r="CR197" s="55">
        <f t="shared" si="82"/>
        <v>602216</v>
      </c>
      <c r="CS197" s="55">
        <f t="shared" si="83"/>
        <v>291.48886737657307</v>
      </c>
      <c r="CT197" s="55">
        <f t="shared" si="84"/>
        <v>602216</v>
      </c>
      <c r="CU197" s="55">
        <f t="shared" si="85"/>
        <v>291.48886737657307</v>
      </c>
      <c r="CV197" s="55">
        <f t="shared" si="86"/>
        <v>25.260890609874153</v>
      </c>
      <c r="CW197" s="55">
        <f t="shared" si="87"/>
        <v>0.48160696999031943</v>
      </c>
      <c r="CX197" s="55">
        <f t="shared" si="88"/>
        <v>20.296224588576962</v>
      </c>
      <c r="CY197" s="55">
        <f t="shared" si="89"/>
        <v>0</v>
      </c>
      <c r="CZ197" s="55">
        <f t="shared" si="90"/>
        <v>0</v>
      </c>
      <c r="DA197" s="55">
        <f t="shared" si="91"/>
        <v>62.568731848983546</v>
      </c>
      <c r="DB197" s="55">
        <f t="shared" si="92"/>
        <v>0</v>
      </c>
      <c r="DC197" s="55">
        <f t="shared" si="93"/>
        <v>62.568731848983546</v>
      </c>
      <c r="DD197" s="55">
        <f t="shared" si="94"/>
        <v>111.69457889641819</v>
      </c>
      <c r="DE197" s="55">
        <f t="shared" si="95"/>
        <v>2.6863504356243948</v>
      </c>
      <c r="DF197" s="55">
        <f t="shared" si="96"/>
        <v>27.468538238141335</v>
      </c>
      <c r="DG197" s="55">
        <f t="shared" si="97"/>
        <v>0</v>
      </c>
      <c r="DH197" s="55">
        <f t="shared" si="98"/>
        <v>27.468538238141335</v>
      </c>
      <c r="DI197" s="55">
        <f t="shared" si="99"/>
        <v>111.69457889641819</v>
      </c>
    </row>
    <row r="198" spans="1:113">
      <c r="A198" s="7" t="s">
        <v>217</v>
      </c>
      <c r="B198" s="3" t="s">
        <v>139</v>
      </c>
      <c r="C198" s="3" t="s">
        <v>218</v>
      </c>
      <c r="D198" s="4">
        <v>3390</v>
      </c>
      <c r="E198" s="5">
        <v>0</v>
      </c>
      <c r="F198" s="5">
        <v>0</v>
      </c>
      <c r="G198" s="5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84590</v>
      </c>
      <c r="M198" s="27">
        <v>113621</v>
      </c>
      <c r="N198" s="27">
        <v>0</v>
      </c>
      <c r="O198" s="27">
        <v>0</v>
      </c>
      <c r="P198" s="27">
        <v>0</v>
      </c>
      <c r="Q198" s="27">
        <v>0</v>
      </c>
      <c r="R198" s="27">
        <v>122205</v>
      </c>
      <c r="S198" s="27">
        <v>0</v>
      </c>
      <c r="T198" s="24">
        <v>0</v>
      </c>
      <c r="U198" s="27">
        <v>0</v>
      </c>
      <c r="V198" s="5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5">
        <v>0</v>
      </c>
      <c r="AC198" s="5">
        <v>0</v>
      </c>
      <c r="AD198" s="5">
        <v>0</v>
      </c>
      <c r="AE198" s="27">
        <v>0</v>
      </c>
      <c r="AF198" s="5">
        <v>0</v>
      </c>
      <c r="AG198" s="5">
        <v>0</v>
      </c>
      <c r="AH198" s="27">
        <v>0</v>
      </c>
      <c r="AI198" s="27">
        <v>43610</v>
      </c>
      <c r="AJ198" s="27">
        <v>0</v>
      </c>
      <c r="AK198" s="27">
        <v>0</v>
      </c>
      <c r="AL198" s="27">
        <v>0</v>
      </c>
      <c r="AM198" s="5">
        <v>0</v>
      </c>
      <c r="AN198" s="5">
        <v>0</v>
      </c>
      <c r="AO198" s="5">
        <v>0</v>
      </c>
      <c r="AP198" s="27">
        <v>0</v>
      </c>
      <c r="AQ198" s="5">
        <v>0</v>
      </c>
      <c r="AR198" s="5">
        <v>0</v>
      </c>
      <c r="AS198" s="5">
        <v>0</v>
      </c>
      <c r="AT198" s="27">
        <v>128851</v>
      </c>
      <c r="AU198" s="27">
        <v>0</v>
      </c>
      <c r="AV198" s="27">
        <v>545810</v>
      </c>
      <c r="AW198" s="27">
        <v>7720</v>
      </c>
      <c r="AX198" s="32">
        <v>0</v>
      </c>
      <c r="AY198" s="32">
        <v>0</v>
      </c>
      <c r="AZ198" s="32">
        <v>0</v>
      </c>
      <c r="BA198" s="32">
        <v>0</v>
      </c>
      <c r="BB198" s="27">
        <v>0</v>
      </c>
      <c r="BC198" s="27">
        <v>0</v>
      </c>
      <c r="BD198" s="27">
        <v>1570</v>
      </c>
      <c r="BE198" s="27">
        <v>0</v>
      </c>
      <c r="BF198" s="24">
        <v>220</v>
      </c>
      <c r="BG198" s="24">
        <v>480</v>
      </c>
      <c r="BH198" s="24">
        <v>0</v>
      </c>
      <c r="BI198" s="24">
        <v>0</v>
      </c>
      <c r="BJ198" s="24">
        <v>1130</v>
      </c>
      <c r="BK198" s="27">
        <v>0</v>
      </c>
      <c r="BL198" s="27">
        <v>0</v>
      </c>
      <c r="BM198" s="27">
        <v>0</v>
      </c>
      <c r="BN198" s="27">
        <v>0</v>
      </c>
      <c r="BO198" s="27">
        <v>46680</v>
      </c>
      <c r="BP198" s="47">
        <v>10880</v>
      </c>
      <c r="BQ198" s="27">
        <v>0</v>
      </c>
      <c r="BR198" s="27">
        <v>9490</v>
      </c>
      <c r="BS198" s="27">
        <v>214626</v>
      </c>
      <c r="BT198" s="36">
        <v>0</v>
      </c>
      <c r="BU198" s="39">
        <v>605140</v>
      </c>
      <c r="BV198" s="39">
        <v>605140</v>
      </c>
      <c r="BW198" s="43">
        <v>0</v>
      </c>
      <c r="BX198" s="36">
        <v>0</v>
      </c>
      <c r="BY198" s="43">
        <v>45360</v>
      </c>
      <c r="BZ198" s="5">
        <v>0</v>
      </c>
      <c r="CA198" s="5">
        <v>0</v>
      </c>
      <c r="CB198" s="6">
        <v>28640</v>
      </c>
      <c r="CC198" s="27">
        <v>28640</v>
      </c>
      <c r="CD198" s="36">
        <v>0</v>
      </c>
      <c r="CE198" s="36">
        <v>0</v>
      </c>
      <c r="CF198" s="36">
        <v>0</v>
      </c>
      <c r="CG198" s="43">
        <v>0</v>
      </c>
      <c r="CH198" s="47">
        <v>0</v>
      </c>
      <c r="CI198" s="55">
        <f t="shared" si="75"/>
        <v>1347413</v>
      </c>
      <c r="CJ198" s="55">
        <f t="shared" si="76"/>
        <v>605140</v>
      </c>
      <c r="CK198" s="55">
        <f t="shared" si="77"/>
        <v>0</v>
      </c>
      <c r="CL198" s="55">
        <f t="shared" si="78"/>
        <v>1830</v>
      </c>
      <c r="CM198" s="55">
        <f t="shared" si="79"/>
        <v>1954383</v>
      </c>
      <c r="CN198" s="59">
        <f t="shared" si="80"/>
        <v>68.943139599556474</v>
      </c>
      <c r="CO198" s="59">
        <v>68.943139599556474</v>
      </c>
      <c r="CP198" s="59">
        <v>68.943139599556474</v>
      </c>
      <c r="CQ198" s="55">
        <f t="shared" si="81"/>
        <v>576.5141592920354</v>
      </c>
      <c r="CR198" s="55">
        <f t="shared" si="82"/>
        <v>1999743</v>
      </c>
      <c r="CS198" s="55">
        <f t="shared" si="83"/>
        <v>589.8946902654867</v>
      </c>
      <c r="CT198" s="55">
        <f t="shared" si="84"/>
        <v>2010623</v>
      </c>
      <c r="CU198" s="55">
        <f t="shared" si="85"/>
        <v>593.10412979351031</v>
      </c>
      <c r="CV198" s="55">
        <f t="shared" si="86"/>
        <v>62.961946902654866</v>
      </c>
      <c r="CW198" s="55">
        <f t="shared" si="87"/>
        <v>33.516519174041299</v>
      </c>
      <c r="CX198" s="55">
        <f t="shared" si="88"/>
        <v>36.048672566371678</v>
      </c>
      <c r="CY198" s="55">
        <f t="shared" si="89"/>
        <v>2.7994100294985249</v>
      </c>
      <c r="CZ198" s="55">
        <f t="shared" si="90"/>
        <v>13.769911504424778</v>
      </c>
      <c r="DA198" s="55">
        <f t="shared" si="91"/>
        <v>161.00589970501474</v>
      </c>
      <c r="DB198" s="55">
        <f t="shared" si="92"/>
        <v>63.311504424778761</v>
      </c>
      <c r="DC198" s="55">
        <f t="shared" si="93"/>
        <v>224.31740412979349</v>
      </c>
      <c r="DD198" s="55">
        <f t="shared" si="94"/>
        <v>178.50737463126845</v>
      </c>
      <c r="DE198" s="55">
        <f t="shared" si="95"/>
        <v>0</v>
      </c>
      <c r="DF198" s="55">
        <f t="shared" si="96"/>
        <v>8.4483775811209441</v>
      </c>
      <c r="DG198" s="55">
        <f t="shared" si="97"/>
        <v>0</v>
      </c>
      <c r="DH198" s="55">
        <f t="shared" si="98"/>
        <v>8.4483775811209441</v>
      </c>
      <c r="DI198" s="55">
        <f t="shared" si="99"/>
        <v>178.50737463126845</v>
      </c>
    </row>
    <row r="199" spans="1:113">
      <c r="A199" s="7" t="s">
        <v>219</v>
      </c>
      <c r="B199" s="3" t="s">
        <v>139</v>
      </c>
      <c r="C199" s="3" t="s">
        <v>220</v>
      </c>
      <c r="D199" s="4">
        <v>3629</v>
      </c>
      <c r="E199" s="5">
        <v>0</v>
      </c>
      <c r="F199" s="5">
        <v>0</v>
      </c>
      <c r="G199" s="5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80710</v>
      </c>
      <c r="M199" s="27">
        <v>1540</v>
      </c>
      <c r="N199" s="27">
        <v>0</v>
      </c>
      <c r="O199" s="27">
        <v>0</v>
      </c>
      <c r="P199" s="27">
        <v>0</v>
      </c>
      <c r="Q199" s="27">
        <v>0</v>
      </c>
      <c r="R199" s="27">
        <v>3430</v>
      </c>
      <c r="S199" s="27">
        <v>0</v>
      </c>
      <c r="T199" s="24">
        <v>0</v>
      </c>
      <c r="U199" s="27">
        <v>0</v>
      </c>
      <c r="V199" s="5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5">
        <v>0</v>
      </c>
      <c r="AC199" s="5">
        <v>0</v>
      </c>
      <c r="AD199" s="5">
        <v>0</v>
      </c>
      <c r="AE199" s="27">
        <v>0</v>
      </c>
      <c r="AF199" s="5">
        <v>0</v>
      </c>
      <c r="AG199" s="5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5">
        <v>0</v>
      </c>
      <c r="AN199" s="5">
        <v>0</v>
      </c>
      <c r="AO199" s="5">
        <v>0</v>
      </c>
      <c r="AP199" s="27">
        <v>0</v>
      </c>
      <c r="AQ199" s="5">
        <v>0</v>
      </c>
      <c r="AR199" s="5">
        <v>0</v>
      </c>
      <c r="AS199" s="5">
        <v>0</v>
      </c>
      <c r="AT199" s="27">
        <v>124840</v>
      </c>
      <c r="AU199" s="27">
        <v>166670</v>
      </c>
      <c r="AV199" s="27">
        <v>323020</v>
      </c>
      <c r="AW199" s="27">
        <v>8830</v>
      </c>
      <c r="AX199" s="32">
        <v>0</v>
      </c>
      <c r="AY199" s="32">
        <v>0</v>
      </c>
      <c r="AZ199" s="32">
        <v>0</v>
      </c>
      <c r="BA199" s="32">
        <v>0</v>
      </c>
      <c r="BB199" s="27">
        <v>300</v>
      </c>
      <c r="BC199" s="27">
        <v>8030</v>
      </c>
      <c r="BD199" s="27">
        <v>4150</v>
      </c>
      <c r="BE199" s="27">
        <v>0</v>
      </c>
      <c r="BF199" s="24">
        <v>0</v>
      </c>
      <c r="BG199" s="24">
        <v>0</v>
      </c>
      <c r="BH199" s="24">
        <v>0</v>
      </c>
      <c r="BI199" s="24">
        <v>0</v>
      </c>
      <c r="BJ199" s="24">
        <v>90</v>
      </c>
      <c r="BK199" s="27">
        <v>405</v>
      </c>
      <c r="BL199" s="27">
        <v>0</v>
      </c>
      <c r="BM199" s="27">
        <v>14720</v>
      </c>
      <c r="BN199" s="27">
        <v>4400</v>
      </c>
      <c r="BO199" s="27">
        <v>0</v>
      </c>
      <c r="BP199" s="47">
        <v>0</v>
      </c>
      <c r="BQ199" s="27">
        <v>153050</v>
      </c>
      <c r="BR199" s="27">
        <v>21870</v>
      </c>
      <c r="BS199" s="27">
        <v>0</v>
      </c>
      <c r="BT199" s="36">
        <v>0</v>
      </c>
      <c r="BU199" s="39">
        <v>465480</v>
      </c>
      <c r="BV199" s="39">
        <v>465480</v>
      </c>
      <c r="BW199" s="43">
        <v>0</v>
      </c>
      <c r="BX199" s="36">
        <v>0</v>
      </c>
      <c r="BY199" s="43">
        <v>0</v>
      </c>
      <c r="BZ199" s="5">
        <v>0</v>
      </c>
      <c r="CA199" s="5">
        <v>0</v>
      </c>
      <c r="CB199" s="6">
        <v>76750</v>
      </c>
      <c r="CC199" s="27">
        <v>54720</v>
      </c>
      <c r="CD199" s="36">
        <v>22030</v>
      </c>
      <c r="CE199" s="36">
        <v>0</v>
      </c>
      <c r="CF199" s="36">
        <v>0</v>
      </c>
      <c r="CG199" s="43">
        <v>0</v>
      </c>
      <c r="CH199" s="47">
        <v>0</v>
      </c>
      <c r="CI199" s="55">
        <f t="shared" si="75"/>
        <v>970685</v>
      </c>
      <c r="CJ199" s="55">
        <f t="shared" si="76"/>
        <v>465480</v>
      </c>
      <c r="CK199" s="55">
        <f t="shared" si="77"/>
        <v>22030</v>
      </c>
      <c r="CL199" s="55">
        <f t="shared" si="78"/>
        <v>90</v>
      </c>
      <c r="CM199" s="55">
        <f t="shared" si="79"/>
        <v>1458285</v>
      </c>
      <c r="CN199" s="59">
        <f t="shared" si="80"/>
        <v>66.563463246210446</v>
      </c>
      <c r="CO199" s="59">
        <v>66.563463246210446</v>
      </c>
      <c r="CP199" s="59">
        <v>66.563463246210446</v>
      </c>
      <c r="CQ199" s="55">
        <f t="shared" si="81"/>
        <v>401.84210526315792</v>
      </c>
      <c r="CR199" s="55">
        <f t="shared" si="82"/>
        <v>1458285</v>
      </c>
      <c r="CS199" s="55">
        <f t="shared" si="83"/>
        <v>401.84210526315792</v>
      </c>
      <c r="CT199" s="55">
        <f t="shared" si="84"/>
        <v>1458285</v>
      </c>
      <c r="CU199" s="55">
        <f t="shared" si="85"/>
        <v>401.84210526315792</v>
      </c>
      <c r="CV199" s="55">
        <f t="shared" si="86"/>
        <v>56.640947919537062</v>
      </c>
      <c r="CW199" s="55">
        <f t="shared" si="87"/>
        <v>42.598511986773218</v>
      </c>
      <c r="CX199" s="55">
        <f t="shared" si="88"/>
        <v>46.872416643703502</v>
      </c>
      <c r="CY199" s="55">
        <f t="shared" si="89"/>
        <v>6.026453568476164</v>
      </c>
      <c r="CZ199" s="55">
        <f t="shared" si="90"/>
        <v>0</v>
      </c>
      <c r="DA199" s="55">
        <f t="shared" si="91"/>
        <v>89.010746762193435</v>
      </c>
      <c r="DB199" s="55">
        <f t="shared" si="92"/>
        <v>0</v>
      </c>
      <c r="DC199" s="55">
        <f t="shared" si="93"/>
        <v>89.010746762193435</v>
      </c>
      <c r="DD199" s="55">
        <f t="shared" si="94"/>
        <v>128.26674014880132</v>
      </c>
      <c r="DE199" s="55">
        <f t="shared" si="95"/>
        <v>7.5640672361532104</v>
      </c>
      <c r="DF199" s="55">
        <f t="shared" si="96"/>
        <v>15.078534031413612</v>
      </c>
      <c r="DG199" s="55">
        <f t="shared" si="97"/>
        <v>6.0705428492697715</v>
      </c>
      <c r="DH199" s="55">
        <f t="shared" si="98"/>
        <v>21.149076880683385</v>
      </c>
      <c r="DI199" s="55">
        <f t="shared" si="99"/>
        <v>134.33728299807109</v>
      </c>
    </row>
    <row r="200" spans="1:113">
      <c r="A200" s="7" t="s">
        <v>221</v>
      </c>
      <c r="B200" s="3" t="s">
        <v>139</v>
      </c>
      <c r="C200" s="3" t="s">
        <v>222</v>
      </c>
      <c r="D200" s="4">
        <v>646</v>
      </c>
      <c r="E200" s="5">
        <v>0</v>
      </c>
      <c r="F200" s="5">
        <v>0</v>
      </c>
      <c r="G200" s="5">
        <v>0</v>
      </c>
      <c r="H200" s="28">
        <v>20</v>
      </c>
      <c r="I200" s="28">
        <v>0</v>
      </c>
      <c r="J200" s="28">
        <v>0</v>
      </c>
      <c r="K200" s="28">
        <v>0</v>
      </c>
      <c r="L200" s="28">
        <v>0</v>
      </c>
      <c r="M200" s="28">
        <v>11520</v>
      </c>
      <c r="N200" s="28">
        <v>0</v>
      </c>
      <c r="O200" s="28">
        <v>0</v>
      </c>
      <c r="P200" s="28">
        <v>0</v>
      </c>
      <c r="Q200" s="28">
        <v>0</v>
      </c>
      <c r="R200" s="28">
        <v>19456</v>
      </c>
      <c r="S200" s="28">
        <v>0</v>
      </c>
      <c r="T200" s="25">
        <v>18</v>
      </c>
      <c r="U200" s="28">
        <v>290</v>
      </c>
      <c r="V200" s="5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5">
        <v>0</v>
      </c>
      <c r="AC200" s="5">
        <v>0</v>
      </c>
      <c r="AD200" s="5">
        <v>0</v>
      </c>
      <c r="AE200" s="28">
        <v>0</v>
      </c>
      <c r="AF200" s="5">
        <v>0</v>
      </c>
      <c r="AG200" s="5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5">
        <v>0</v>
      </c>
      <c r="AN200" s="5">
        <v>0</v>
      </c>
      <c r="AO200" s="5">
        <v>0</v>
      </c>
      <c r="AP200" s="28">
        <v>0</v>
      </c>
      <c r="AQ200" s="5">
        <v>0</v>
      </c>
      <c r="AR200" s="5">
        <v>0</v>
      </c>
      <c r="AS200" s="5">
        <v>0</v>
      </c>
      <c r="AT200" s="28">
        <v>18599</v>
      </c>
      <c r="AU200" s="28">
        <v>0</v>
      </c>
      <c r="AV200" s="28">
        <v>26200</v>
      </c>
      <c r="AW200" s="28">
        <v>1975</v>
      </c>
      <c r="AX200" s="33">
        <v>0</v>
      </c>
      <c r="AY200" s="33">
        <v>0</v>
      </c>
      <c r="AZ200" s="33">
        <v>0</v>
      </c>
      <c r="BA200" s="33">
        <v>6</v>
      </c>
      <c r="BB200" s="28">
        <v>14</v>
      </c>
      <c r="BC200" s="28">
        <v>758</v>
      </c>
      <c r="BD200" s="28">
        <v>568</v>
      </c>
      <c r="BE200" s="28">
        <v>72</v>
      </c>
      <c r="BF200" s="25">
        <v>78</v>
      </c>
      <c r="BG200" s="25">
        <v>0</v>
      </c>
      <c r="BH200" s="25">
        <v>0</v>
      </c>
      <c r="BI200" s="25">
        <v>0</v>
      </c>
      <c r="BJ200" s="25">
        <v>0</v>
      </c>
      <c r="BK200" s="28">
        <v>23</v>
      </c>
      <c r="BL200" s="28">
        <v>0</v>
      </c>
      <c r="BM200" s="28">
        <v>808</v>
      </c>
      <c r="BN200" s="28">
        <v>824</v>
      </c>
      <c r="BO200" s="28">
        <v>3186</v>
      </c>
      <c r="BP200" s="47">
        <v>0</v>
      </c>
      <c r="BQ200" s="28">
        <v>0</v>
      </c>
      <c r="BR200" s="28">
        <v>567</v>
      </c>
      <c r="BS200" s="28">
        <v>2163</v>
      </c>
      <c r="BT200" s="36">
        <v>0</v>
      </c>
      <c r="BU200" s="39">
        <v>45650</v>
      </c>
      <c r="BV200" s="39">
        <v>45650</v>
      </c>
      <c r="BW200" s="43">
        <v>0</v>
      </c>
      <c r="BX200" s="36">
        <v>0</v>
      </c>
      <c r="BY200" s="43">
        <v>0</v>
      </c>
      <c r="BZ200" s="5">
        <v>0</v>
      </c>
      <c r="CA200" s="5">
        <v>0</v>
      </c>
      <c r="CB200" s="6">
        <v>4454</v>
      </c>
      <c r="CC200" s="28">
        <v>0</v>
      </c>
      <c r="CD200" s="36">
        <v>4454</v>
      </c>
      <c r="CE200" s="36">
        <v>0</v>
      </c>
      <c r="CF200" s="36">
        <v>0</v>
      </c>
      <c r="CG200" s="43">
        <v>0</v>
      </c>
      <c r="CH200" s="47">
        <v>0</v>
      </c>
      <c r="CI200" s="55">
        <f t="shared" si="75"/>
        <v>87043</v>
      </c>
      <c r="CJ200" s="55">
        <f t="shared" si="76"/>
        <v>45650</v>
      </c>
      <c r="CK200" s="55">
        <f t="shared" si="77"/>
        <v>4454</v>
      </c>
      <c r="CL200" s="55">
        <f t="shared" si="78"/>
        <v>102</v>
      </c>
      <c r="CM200" s="55">
        <f t="shared" si="79"/>
        <v>137249</v>
      </c>
      <c r="CN200" s="59">
        <f t="shared" si="80"/>
        <v>63.41976990724887</v>
      </c>
      <c r="CO200" s="59">
        <v>63.41976990724887</v>
      </c>
      <c r="CP200" s="59">
        <v>63.41976990724887</v>
      </c>
      <c r="CQ200" s="55">
        <f t="shared" si="81"/>
        <v>212.45975232198143</v>
      </c>
      <c r="CR200" s="55">
        <f t="shared" si="82"/>
        <v>137249</v>
      </c>
      <c r="CS200" s="55">
        <f t="shared" si="83"/>
        <v>212.45975232198143</v>
      </c>
      <c r="CT200" s="55">
        <f t="shared" si="84"/>
        <v>137249</v>
      </c>
      <c r="CU200" s="55">
        <f t="shared" si="85"/>
        <v>212.45975232198143</v>
      </c>
      <c r="CV200" s="55">
        <f t="shared" si="86"/>
        <v>28.791021671826627</v>
      </c>
      <c r="CW200" s="55">
        <f t="shared" si="87"/>
        <v>17.8328173374613</v>
      </c>
      <c r="CX200" s="55">
        <f t="shared" si="88"/>
        <v>30.117647058823529</v>
      </c>
      <c r="CY200" s="55">
        <f t="shared" si="89"/>
        <v>0.87770897832817341</v>
      </c>
      <c r="CZ200" s="55">
        <f t="shared" si="90"/>
        <v>4.931888544891641</v>
      </c>
      <c r="DA200" s="55">
        <f t="shared" si="91"/>
        <v>40.557275541795669</v>
      </c>
      <c r="DB200" s="55">
        <f t="shared" si="92"/>
        <v>3.348297213622291</v>
      </c>
      <c r="DC200" s="55">
        <f t="shared" si="93"/>
        <v>43.905572755417957</v>
      </c>
      <c r="DD200" s="55">
        <f t="shared" si="94"/>
        <v>70.6656346749226</v>
      </c>
      <c r="DE200" s="55">
        <f t="shared" si="95"/>
        <v>3.7213622291021671</v>
      </c>
      <c r="DF200" s="55">
        <f t="shared" si="96"/>
        <v>0</v>
      </c>
      <c r="DG200" s="55">
        <f t="shared" si="97"/>
        <v>6.8947368421052628</v>
      </c>
      <c r="DH200" s="55">
        <f t="shared" si="98"/>
        <v>6.8947368421052628</v>
      </c>
      <c r="DI200" s="55">
        <f t="shared" si="99"/>
        <v>77.56037151702786</v>
      </c>
    </row>
    <row r="201" spans="1:113">
      <c r="A201" s="7" t="s">
        <v>253</v>
      </c>
      <c r="B201" s="3" t="s">
        <v>139</v>
      </c>
      <c r="C201" s="3" t="s">
        <v>254</v>
      </c>
      <c r="D201" s="4">
        <v>1916</v>
      </c>
      <c r="E201" s="5">
        <v>0</v>
      </c>
      <c r="F201" s="5">
        <v>0</v>
      </c>
      <c r="G201" s="5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48720</v>
      </c>
      <c r="N201" s="27">
        <v>0</v>
      </c>
      <c r="O201" s="27">
        <v>0</v>
      </c>
      <c r="P201" s="27">
        <v>0</v>
      </c>
      <c r="Q201" s="27">
        <v>0</v>
      </c>
      <c r="R201" s="27">
        <v>67680</v>
      </c>
      <c r="S201" s="27">
        <v>0</v>
      </c>
      <c r="T201" s="24">
        <v>0</v>
      </c>
      <c r="U201" s="27">
        <v>0</v>
      </c>
      <c r="V201" s="5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5">
        <v>0</v>
      </c>
      <c r="AC201" s="5">
        <v>0</v>
      </c>
      <c r="AD201" s="5">
        <v>0</v>
      </c>
      <c r="AE201" s="27">
        <v>0</v>
      </c>
      <c r="AF201" s="5">
        <v>0</v>
      </c>
      <c r="AG201" s="5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5">
        <v>0</v>
      </c>
      <c r="AN201" s="5">
        <v>0</v>
      </c>
      <c r="AO201" s="5">
        <v>0</v>
      </c>
      <c r="AP201" s="27">
        <v>0</v>
      </c>
      <c r="AQ201" s="5">
        <v>0</v>
      </c>
      <c r="AR201" s="5">
        <v>0</v>
      </c>
      <c r="AS201" s="5">
        <v>0</v>
      </c>
      <c r="AT201" s="27">
        <v>100730</v>
      </c>
      <c r="AU201" s="27">
        <v>0</v>
      </c>
      <c r="AV201" s="27">
        <v>186230</v>
      </c>
      <c r="AW201" s="27">
        <v>4240</v>
      </c>
      <c r="AX201" s="32">
        <v>0</v>
      </c>
      <c r="AY201" s="32">
        <v>0</v>
      </c>
      <c r="AZ201" s="32">
        <v>0</v>
      </c>
      <c r="BA201" s="32">
        <v>0</v>
      </c>
      <c r="BB201" s="27">
        <v>0</v>
      </c>
      <c r="BC201" s="27">
        <v>1300</v>
      </c>
      <c r="BD201" s="27">
        <v>940</v>
      </c>
      <c r="BE201" s="27">
        <v>0</v>
      </c>
      <c r="BF201" s="24">
        <v>0</v>
      </c>
      <c r="BG201" s="24">
        <v>0</v>
      </c>
      <c r="BH201" s="24">
        <v>0</v>
      </c>
      <c r="BI201" s="24">
        <v>0</v>
      </c>
      <c r="BJ201" s="24">
        <v>20</v>
      </c>
      <c r="BK201" s="27">
        <v>0</v>
      </c>
      <c r="BL201" s="27">
        <v>30</v>
      </c>
      <c r="BM201" s="27">
        <v>3790</v>
      </c>
      <c r="BN201" s="27">
        <v>0</v>
      </c>
      <c r="BO201" s="27">
        <v>11280</v>
      </c>
      <c r="BP201" s="47">
        <v>0</v>
      </c>
      <c r="BQ201" s="27">
        <v>0</v>
      </c>
      <c r="BR201" s="27">
        <v>4960</v>
      </c>
      <c r="BS201" s="27">
        <v>146040</v>
      </c>
      <c r="BT201" s="36">
        <v>0</v>
      </c>
      <c r="BU201" s="39">
        <v>330680</v>
      </c>
      <c r="BV201" s="39">
        <v>330680</v>
      </c>
      <c r="BW201" s="43">
        <v>0</v>
      </c>
      <c r="BX201" s="36">
        <v>0</v>
      </c>
      <c r="BY201" s="43">
        <v>0</v>
      </c>
      <c r="BZ201" s="5">
        <v>0</v>
      </c>
      <c r="CA201" s="5">
        <v>0</v>
      </c>
      <c r="CB201" s="6">
        <v>49070</v>
      </c>
      <c r="CC201" s="27">
        <v>0</v>
      </c>
      <c r="CD201" s="36">
        <v>49070</v>
      </c>
      <c r="CE201" s="36">
        <v>0</v>
      </c>
      <c r="CF201" s="36">
        <v>0</v>
      </c>
      <c r="CG201" s="43">
        <v>0</v>
      </c>
      <c r="CH201" s="47">
        <v>0</v>
      </c>
      <c r="CI201" s="55">
        <f t="shared" si="75"/>
        <v>575940</v>
      </c>
      <c r="CJ201" s="55">
        <f t="shared" si="76"/>
        <v>330680</v>
      </c>
      <c r="CK201" s="55">
        <f t="shared" si="77"/>
        <v>49070</v>
      </c>
      <c r="CL201" s="55">
        <f t="shared" si="78"/>
        <v>20</v>
      </c>
      <c r="CM201" s="55">
        <f t="shared" si="79"/>
        <v>955710</v>
      </c>
      <c r="CN201" s="59">
        <f t="shared" si="80"/>
        <v>60.263050506952943</v>
      </c>
      <c r="CO201" s="59">
        <v>60.263050506952943</v>
      </c>
      <c r="CP201" s="59">
        <v>60.263050506952943</v>
      </c>
      <c r="CQ201" s="55">
        <f t="shared" si="81"/>
        <v>498.80480167014616</v>
      </c>
      <c r="CR201" s="55">
        <f t="shared" si="82"/>
        <v>955710</v>
      </c>
      <c r="CS201" s="55">
        <f t="shared" si="83"/>
        <v>498.80480167014616</v>
      </c>
      <c r="CT201" s="55">
        <f t="shared" si="84"/>
        <v>955710</v>
      </c>
      <c r="CU201" s="55">
        <f t="shared" si="85"/>
        <v>498.80480167014616</v>
      </c>
      <c r="CV201" s="55">
        <f t="shared" si="86"/>
        <v>52.57306889352818</v>
      </c>
      <c r="CW201" s="55">
        <f t="shared" si="87"/>
        <v>25.427974947807932</v>
      </c>
      <c r="CX201" s="55">
        <f t="shared" si="88"/>
        <v>35.323590814196244</v>
      </c>
      <c r="CY201" s="55">
        <f t="shared" si="89"/>
        <v>2.5887265135699375</v>
      </c>
      <c r="CZ201" s="55">
        <f t="shared" si="90"/>
        <v>5.8872651356993737</v>
      </c>
      <c r="DA201" s="55">
        <f t="shared" si="91"/>
        <v>97.197286012526092</v>
      </c>
      <c r="DB201" s="55">
        <f t="shared" si="92"/>
        <v>76.221294363256789</v>
      </c>
      <c r="DC201" s="55">
        <f t="shared" si="93"/>
        <v>173.41858037578288</v>
      </c>
      <c r="DD201" s="55">
        <f t="shared" si="94"/>
        <v>172.58872651356992</v>
      </c>
      <c r="DE201" s="55">
        <f t="shared" si="95"/>
        <v>2.6565762004175366</v>
      </c>
      <c r="DF201" s="55">
        <f t="shared" si="96"/>
        <v>0</v>
      </c>
      <c r="DG201" s="55">
        <f t="shared" si="97"/>
        <v>25.610647181628391</v>
      </c>
      <c r="DH201" s="55">
        <f t="shared" si="98"/>
        <v>25.610647181628391</v>
      </c>
      <c r="DI201" s="55">
        <f t="shared" si="99"/>
        <v>198.19937369519832</v>
      </c>
    </row>
    <row r="202" spans="1:113">
      <c r="A202" s="7" t="s">
        <v>225</v>
      </c>
      <c r="B202" s="3" t="s">
        <v>139</v>
      </c>
      <c r="C202" s="3" t="s">
        <v>226</v>
      </c>
      <c r="D202" s="4">
        <v>3337</v>
      </c>
      <c r="E202" s="5">
        <v>0</v>
      </c>
      <c r="F202" s="5">
        <v>0</v>
      </c>
      <c r="G202" s="5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60660</v>
      </c>
      <c r="N202" s="27">
        <v>0</v>
      </c>
      <c r="O202" s="27">
        <v>0</v>
      </c>
      <c r="P202" s="27">
        <v>0</v>
      </c>
      <c r="Q202" s="27">
        <v>0</v>
      </c>
      <c r="R202" s="27">
        <v>79800</v>
      </c>
      <c r="S202" s="27">
        <v>0</v>
      </c>
      <c r="T202" s="24">
        <v>0</v>
      </c>
      <c r="U202" s="27">
        <v>2310</v>
      </c>
      <c r="V202" s="5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5">
        <v>0</v>
      </c>
      <c r="AC202" s="5">
        <v>0</v>
      </c>
      <c r="AD202" s="5">
        <v>0</v>
      </c>
      <c r="AE202" s="27">
        <v>0</v>
      </c>
      <c r="AF202" s="5">
        <v>0</v>
      </c>
      <c r="AG202" s="5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5">
        <v>0</v>
      </c>
      <c r="AN202" s="5">
        <v>0</v>
      </c>
      <c r="AO202" s="5">
        <v>0</v>
      </c>
      <c r="AP202" s="27">
        <v>0</v>
      </c>
      <c r="AQ202" s="5">
        <v>0</v>
      </c>
      <c r="AR202" s="5">
        <v>0</v>
      </c>
      <c r="AS202" s="5">
        <v>0</v>
      </c>
      <c r="AT202" s="27">
        <v>134000</v>
      </c>
      <c r="AU202" s="27">
        <v>0</v>
      </c>
      <c r="AV202" s="27">
        <v>209300</v>
      </c>
      <c r="AW202" s="27">
        <v>11100</v>
      </c>
      <c r="AX202" s="32">
        <v>0</v>
      </c>
      <c r="AY202" s="32">
        <v>0</v>
      </c>
      <c r="AZ202" s="32">
        <v>0</v>
      </c>
      <c r="BA202" s="32">
        <v>0</v>
      </c>
      <c r="BB202" s="27">
        <v>0</v>
      </c>
      <c r="BC202" s="27">
        <v>0</v>
      </c>
      <c r="BD202" s="27">
        <v>0</v>
      </c>
      <c r="BE202" s="27">
        <v>0</v>
      </c>
      <c r="BF202" s="24">
        <v>0</v>
      </c>
      <c r="BG202" s="24">
        <v>0</v>
      </c>
      <c r="BH202" s="24">
        <v>0</v>
      </c>
      <c r="BI202" s="24">
        <v>0</v>
      </c>
      <c r="BJ202" s="24">
        <v>45</v>
      </c>
      <c r="BK202" s="27">
        <v>0</v>
      </c>
      <c r="BL202" s="27">
        <v>0</v>
      </c>
      <c r="BM202" s="27">
        <v>0</v>
      </c>
      <c r="BN202" s="27">
        <v>0</v>
      </c>
      <c r="BO202" s="27">
        <v>20350</v>
      </c>
      <c r="BP202" s="47">
        <v>0</v>
      </c>
      <c r="BQ202" s="27">
        <v>0</v>
      </c>
      <c r="BR202" s="27">
        <v>0</v>
      </c>
      <c r="BS202" s="27">
        <v>0</v>
      </c>
      <c r="BT202" s="36">
        <v>0</v>
      </c>
      <c r="BU202" s="39">
        <v>611580</v>
      </c>
      <c r="BV202" s="39">
        <v>611580</v>
      </c>
      <c r="BW202" s="43">
        <v>0</v>
      </c>
      <c r="BX202" s="36">
        <v>0</v>
      </c>
      <c r="BY202" s="43">
        <v>0</v>
      </c>
      <c r="BZ202" s="5">
        <v>0</v>
      </c>
      <c r="CA202" s="5">
        <v>0</v>
      </c>
      <c r="CB202" s="6">
        <v>65660</v>
      </c>
      <c r="CC202" s="27">
        <v>0</v>
      </c>
      <c r="CD202" s="36">
        <v>65660</v>
      </c>
      <c r="CE202" s="36">
        <v>0</v>
      </c>
      <c r="CF202" s="36">
        <v>0</v>
      </c>
      <c r="CG202" s="43">
        <v>0</v>
      </c>
      <c r="CH202" s="47">
        <v>0</v>
      </c>
      <c r="CI202" s="55">
        <f t="shared" si="75"/>
        <v>517520</v>
      </c>
      <c r="CJ202" s="55">
        <f t="shared" si="76"/>
        <v>611580</v>
      </c>
      <c r="CK202" s="55">
        <f t="shared" si="77"/>
        <v>65660</v>
      </c>
      <c r="CL202" s="55">
        <f t="shared" si="78"/>
        <v>45</v>
      </c>
      <c r="CM202" s="55">
        <f t="shared" si="79"/>
        <v>1194805</v>
      </c>
      <c r="CN202" s="59">
        <f t="shared" si="80"/>
        <v>43.3141809751382</v>
      </c>
      <c r="CO202" s="59">
        <v>43.3141809751382</v>
      </c>
      <c r="CP202" s="59">
        <v>43.3141809751382</v>
      </c>
      <c r="CQ202" s="55">
        <f t="shared" si="81"/>
        <v>358.04764758765356</v>
      </c>
      <c r="CR202" s="55">
        <f t="shared" si="82"/>
        <v>1194805</v>
      </c>
      <c r="CS202" s="55">
        <f t="shared" si="83"/>
        <v>358.04764758765356</v>
      </c>
      <c r="CT202" s="55">
        <f t="shared" si="84"/>
        <v>1194805</v>
      </c>
      <c r="CU202" s="55">
        <f t="shared" si="85"/>
        <v>358.04764758765356</v>
      </c>
      <c r="CV202" s="55">
        <f t="shared" si="86"/>
        <v>40.155828588552595</v>
      </c>
      <c r="CW202" s="55">
        <f t="shared" si="87"/>
        <v>18.178004195385075</v>
      </c>
      <c r="CX202" s="55">
        <f t="shared" si="88"/>
        <v>23.913694935570874</v>
      </c>
      <c r="CY202" s="55">
        <f t="shared" si="89"/>
        <v>0</v>
      </c>
      <c r="CZ202" s="55">
        <f t="shared" si="90"/>
        <v>6.0982918789331739</v>
      </c>
      <c r="DA202" s="55">
        <f t="shared" si="91"/>
        <v>62.721006892418337</v>
      </c>
      <c r="DB202" s="55">
        <f t="shared" si="92"/>
        <v>0</v>
      </c>
      <c r="DC202" s="55">
        <f t="shared" si="93"/>
        <v>62.721006892418337</v>
      </c>
      <c r="DD202" s="55">
        <f t="shared" si="94"/>
        <v>183.27240035960443</v>
      </c>
      <c r="DE202" s="55">
        <f t="shared" si="95"/>
        <v>0</v>
      </c>
      <c r="DF202" s="55">
        <f t="shared" si="96"/>
        <v>0</v>
      </c>
      <c r="DG202" s="55">
        <f t="shared" si="97"/>
        <v>19.676356008390769</v>
      </c>
      <c r="DH202" s="55">
        <f t="shared" si="98"/>
        <v>19.676356008390769</v>
      </c>
      <c r="DI202" s="55">
        <f t="shared" si="99"/>
        <v>202.9487563679952</v>
      </c>
    </row>
    <row r="203" spans="1:113">
      <c r="A203" s="7" t="s">
        <v>197</v>
      </c>
      <c r="B203" s="3" t="s">
        <v>139</v>
      </c>
      <c r="C203" s="3" t="s">
        <v>198</v>
      </c>
      <c r="D203" s="4">
        <v>37655</v>
      </c>
      <c r="E203" s="5">
        <v>0</v>
      </c>
      <c r="F203" s="5">
        <v>0</v>
      </c>
      <c r="G203" s="5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113660</v>
      </c>
      <c r="M203" s="27">
        <v>618580</v>
      </c>
      <c r="N203" s="27">
        <v>0</v>
      </c>
      <c r="O203" s="27">
        <v>0</v>
      </c>
      <c r="P203" s="27">
        <v>0</v>
      </c>
      <c r="Q203" s="27">
        <v>0</v>
      </c>
      <c r="R203" s="27">
        <v>946050</v>
      </c>
      <c r="S203" s="27">
        <v>0</v>
      </c>
      <c r="T203" s="24">
        <v>0</v>
      </c>
      <c r="U203" s="27">
        <v>7770</v>
      </c>
      <c r="V203" s="5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5">
        <v>0</v>
      </c>
      <c r="AC203" s="5">
        <v>0</v>
      </c>
      <c r="AD203" s="5">
        <v>0</v>
      </c>
      <c r="AE203" s="27">
        <v>0</v>
      </c>
      <c r="AF203" s="5">
        <v>0</v>
      </c>
      <c r="AG203" s="5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5">
        <v>0</v>
      </c>
      <c r="AN203" s="5">
        <v>0</v>
      </c>
      <c r="AO203" s="5">
        <v>0</v>
      </c>
      <c r="AP203" s="27">
        <v>0</v>
      </c>
      <c r="AQ203" s="5">
        <v>0</v>
      </c>
      <c r="AR203" s="5">
        <v>0</v>
      </c>
      <c r="AS203" s="5">
        <v>0</v>
      </c>
      <c r="AT203" s="27">
        <v>1835570</v>
      </c>
      <c r="AU203" s="27">
        <v>0</v>
      </c>
      <c r="AV203" s="27">
        <v>3657200</v>
      </c>
      <c r="AW203" s="27">
        <v>158950</v>
      </c>
      <c r="AX203" s="32">
        <v>0</v>
      </c>
      <c r="AY203" s="32">
        <v>0</v>
      </c>
      <c r="AZ203" s="32">
        <v>0</v>
      </c>
      <c r="BA203" s="32">
        <v>0</v>
      </c>
      <c r="BB203" s="27">
        <v>670</v>
      </c>
      <c r="BC203" s="27">
        <v>43640</v>
      </c>
      <c r="BD203" s="27">
        <v>13790</v>
      </c>
      <c r="BE203" s="27">
        <v>0</v>
      </c>
      <c r="BF203" s="24">
        <v>0</v>
      </c>
      <c r="BG203" s="24">
        <v>0</v>
      </c>
      <c r="BH203" s="24">
        <v>0</v>
      </c>
      <c r="BI203" s="24">
        <v>0</v>
      </c>
      <c r="BJ203" s="24">
        <v>3540</v>
      </c>
      <c r="BK203" s="27">
        <v>8675</v>
      </c>
      <c r="BL203" s="27">
        <v>0</v>
      </c>
      <c r="BM203" s="27">
        <v>54140</v>
      </c>
      <c r="BN203" s="27">
        <v>51960</v>
      </c>
      <c r="BO203" s="27">
        <v>270940</v>
      </c>
      <c r="BP203" s="47">
        <v>0</v>
      </c>
      <c r="BQ203" s="27">
        <v>0</v>
      </c>
      <c r="BR203" s="27">
        <v>210865</v>
      </c>
      <c r="BS203" s="27">
        <v>4048226</v>
      </c>
      <c r="BT203" s="36">
        <v>0</v>
      </c>
      <c r="BU203" s="39">
        <v>10107420</v>
      </c>
      <c r="BV203" s="39">
        <v>10107420</v>
      </c>
      <c r="BW203" s="43">
        <v>0</v>
      </c>
      <c r="BX203" s="36">
        <v>0</v>
      </c>
      <c r="BY203" s="43">
        <v>0</v>
      </c>
      <c r="BZ203" s="5">
        <v>0</v>
      </c>
      <c r="CA203" s="5">
        <v>0</v>
      </c>
      <c r="CB203" s="6">
        <v>690010</v>
      </c>
      <c r="CC203" s="27">
        <v>0</v>
      </c>
      <c r="CD203" s="36">
        <v>690010</v>
      </c>
      <c r="CE203" s="36">
        <v>0</v>
      </c>
      <c r="CF203" s="36">
        <v>0</v>
      </c>
      <c r="CG203" s="43">
        <v>0</v>
      </c>
      <c r="CH203" s="47">
        <v>0</v>
      </c>
      <c r="CI203" s="55">
        <f t="shared" si="75"/>
        <v>12040686</v>
      </c>
      <c r="CJ203" s="55">
        <f t="shared" si="76"/>
        <v>10107420</v>
      </c>
      <c r="CK203" s="55">
        <f t="shared" si="77"/>
        <v>690010</v>
      </c>
      <c r="CL203" s="55">
        <f t="shared" si="78"/>
        <v>3540</v>
      </c>
      <c r="CM203" s="55">
        <f t="shared" si="79"/>
        <v>22841656</v>
      </c>
      <c r="CN203" s="59">
        <f t="shared" si="80"/>
        <v>52.713717429244191</v>
      </c>
      <c r="CO203" s="59">
        <v>52.713717429244191</v>
      </c>
      <c r="CP203" s="59">
        <v>52.713717429244191</v>
      </c>
      <c r="CQ203" s="55">
        <f t="shared" si="81"/>
        <v>606.60353206745447</v>
      </c>
      <c r="CR203" s="55">
        <f t="shared" si="82"/>
        <v>22841656</v>
      </c>
      <c r="CS203" s="55">
        <f t="shared" si="83"/>
        <v>606.60353206745447</v>
      </c>
      <c r="CT203" s="55">
        <f t="shared" si="84"/>
        <v>22841656</v>
      </c>
      <c r="CU203" s="55">
        <f t="shared" si="85"/>
        <v>606.60353206745447</v>
      </c>
      <c r="CV203" s="55">
        <f t="shared" si="86"/>
        <v>51.765502589297569</v>
      </c>
      <c r="CW203" s="55">
        <f t="shared" si="87"/>
        <v>16.42756606028416</v>
      </c>
      <c r="CX203" s="55">
        <f t="shared" si="88"/>
        <v>25.124153498871333</v>
      </c>
      <c r="CY203" s="55">
        <f t="shared" si="89"/>
        <v>5.5999203293055375</v>
      </c>
      <c r="CZ203" s="55">
        <f t="shared" si="90"/>
        <v>7.1953259859248444</v>
      </c>
      <c r="DA203" s="55">
        <f t="shared" si="91"/>
        <v>97.12388792988979</v>
      </c>
      <c r="DB203" s="55">
        <f t="shared" si="92"/>
        <v>107.50832558757138</v>
      </c>
      <c r="DC203" s="55">
        <f t="shared" si="93"/>
        <v>204.63221351746117</v>
      </c>
      <c r="DD203" s="55">
        <f t="shared" si="94"/>
        <v>268.42172354269019</v>
      </c>
      <c r="DE203" s="55">
        <f t="shared" si="95"/>
        <v>3.994423051387598</v>
      </c>
      <c r="DF203" s="55">
        <f t="shared" si="96"/>
        <v>0</v>
      </c>
      <c r="DG203" s="55">
        <f t="shared" si="97"/>
        <v>18.324525295445493</v>
      </c>
      <c r="DH203" s="55">
        <f t="shared" si="98"/>
        <v>18.324525295445493</v>
      </c>
      <c r="DI203" s="55">
        <f t="shared" si="99"/>
        <v>286.74624883813573</v>
      </c>
    </row>
    <row r="204" spans="1:113">
      <c r="A204" s="7" t="s">
        <v>229</v>
      </c>
      <c r="B204" s="3" t="s">
        <v>139</v>
      </c>
      <c r="C204" s="3" t="s">
        <v>230</v>
      </c>
      <c r="D204" s="4">
        <v>964</v>
      </c>
      <c r="E204" s="5">
        <v>0</v>
      </c>
      <c r="F204" s="5">
        <v>0</v>
      </c>
      <c r="G204" s="5">
        <v>0</v>
      </c>
      <c r="H204" s="28">
        <v>18.600000000000001</v>
      </c>
      <c r="I204" s="28">
        <v>0</v>
      </c>
      <c r="J204" s="28">
        <v>0</v>
      </c>
      <c r="K204" s="28">
        <v>0</v>
      </c>
      <c r="L204" s="28">
        <v>8400</v>
      </c>
      <c r="M204" s="28">
        <v>9690</v>
      </c>
      <c r="N204" s="28">
        <v>0</v>
      </c>
      <c r="O204" s="28">
        <v>0</v>
      </c>
      <c r="P204" s="28">
        <v>0</v>
      </c>
      <c r="Q204" s="28">
        <v>0</v>
      </c>
      <c r="R204" s="28">
        <v>18400</v>
      </c>
      <c r="S204" s="28">
        <v>0</v>
      </c>
      <c r="T204" s="24">
        <v>0</v>
      </c>
      <c r="U204" s="28">
        <v>0</v>
      </c>
      <c r="V204" s="5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5">
        <v>0</v>
      </c>
      <c r="AC204" s="5">
        <v>0</v>
      </c>
      <c r="AD204" s="5">
        <v>0</v>
      </c>
      <c r="AE204" s="28">
        <v>0</v>
      </c>
      <c r="AF204" s="5">
        <v>0</v>
      </c>
      <c r="AG204" s="5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5">
        <v>0</v>
      </c>
      <c r="AN204" s="5">
        <v>0</v>
      </c>
      <c r="AO204" s="5">
        <v>0</v>
      </c>
      <c r="AP204" s="28">
        <v>0</v>
      </c>
      <c r="AQ204" s="5">
        <v>0</v>
      </c>
      <c r="AR204" s="5">
        <v>0</v>
      </c>
      <c r="AS204" s="5">
        <v>0</v>
      </c>
      <c r="AT204" s="28">
        <v>37430</v>
      </c>
      <c r="AU204" s="28">
        <v>26900</v>
      </c>
      <c r="AV204" s="28">
        <v>45010</v>
      </c>
      <c r="AW204" s="28">
        <v>3510</v>
      </c>
      <c r="AX204" s="32">
        <v>0</v>
      </c>
      <c r="AY204" s="32">
        <v>0</v>
      </c>
      <c r="AZ204" s="32">
        <v>0</v>
      </c>
      <c r="BA204" s="32">
        <v>0</v>
      </c>
      <c r="BB204" s="28">
        <v>0</v>
      </c>
      <c r="BC204" s="28">
        <v>1380</v>
      </c>
      <c r="BD204" s="28">
        <v>800</v>
      </c>
      <c r="BE204" s="28">
        <v>0</v>
      </c>
      <c r="BF204" s="24">
        <v>0</v>
      </c>
      <c r="BG204" s="24">
        <v>0</v>
      </c>
      <c r="BH204" s="24">
        <v>0</v>
      </c>
      <c r="BI204" s="24">
        <v>0</v>
      </c>
      <c r="BJ204" s="24">
        <v>0</v>
      </c>
      <c r="BK204" s="28">
        <v>0</v>
      </c>
      <c r="BL204" s="28">
        <v>0</v>
      </c>
      <c r="BM204" s="28">
        <v>2360</v>
      </c>
      <c r="BN204" s="28">
        <v>400</v>
      </c>
      <c r="BO204" s="28">
        <v>0</v>
      </c>
      <c r="BP204" s="47">
        <v>0</v>
      </c>
      <c r="BQ204" s="28">
        <v>19420</v>
      </c>
      <c r="BR204" s="28">
        <v>3510</v>
      </c>
      <c r="BS204" s="28">
        <v>1550</v>
      </c>
      <c r="BT204" s="36">
        <v>0</v>
      </c>
      <c r="BU204" s="39">
        <v>144280</v>
      </c>
      <c r="BV204" s="39">
        <v>144280</v>
      </c>
      <c r="BW204" s="43">
        <v>0</v>
      </c>
      <c r="BX204" s="36">
        <v>0</v>
      </c>
      <c r="BY204" s="43">
        <v>0</v>
      </c>
      <c r="BZ204" s="5">
        <v>0</v>
      </c>
      <c r="CA204" s="5">
        <v>0</v>
      </c>
      <c r="CB204" s="6">
        <v>12840</v>
      </c>
      <c r="CC204" s="28">
        <v>0</v>
      </c>
      <c r="CD204" s="36">
        <v>12840</v>
      </c>
      <c r="CE204" s="36">
        <v>0</v>
      </c>
      <c r="CF204" s="36">
        <v>0</v>
      </c>
      <c r="CG204" s="43">
        <v>0</v>
      </c>
      <c r="CH204" s="47">
        <v>0</v>
      </c>
      <c r="CI204" s="55">
        <f t="shared" si="75"/>
        <v>178778.6</v>
      </c>
      <c r="CJ204" s="55">
        <f t="shared" si="76"/>
        <v>144280</v>
      </c>
      <c r="CK204" s="55">
        <f t="shared" si="77"/>
        <v>12840</v>
      </c>
      <c r="CL204" s="55">
        <f t="shared" si="78"/>
        <v>0</v>
      </c>
      <c r="CM204" s="55">
        <f t="shared" si="79"/>
        <v>335898.6</v>
      </c>
      <c r="CN204" s="59">
        <f t="shared" si="80"/>
        <v>53.223978903157089</v>
      </c>
      <c r="CO204" s="59">
        <v>53.223978903157089</v>
      </c>
      <c r="CP204" s="59">
        <v>53.223978903157089</v>
      </c>
      <c r="CQ204" s="55">
        <f t="shared" si="81"/>
        <v>348.44253112033192</v>
      </c>
      <c r="CR204" s="55">
        <f t="shared" si="82"/>
        <v>335898.6</v>
      </c>
      <c r="CS204" s="55">
        <f t="shared" si="83"/>
        <v>348.44253112033192</v>
      </c>
      <c r="CT204" s="55">
        <f t="shared" si="84"/>
        <v>335898.6</v>
      </c>
      <c r="CU204" s="55">
        <f t="shared" si="85"/>
        <v>348.44253112033192</v>
      </c>
      <c r="CV204" s="55">
        <f t="shared" si="86"/>
        <v>47.54149377593361</v>
      </c>
      <c r="CW204" s="55">
        <f t="shared" si="87"/>
        <v>30.197095435684648</v>
      </c>
      <c r="CX204" s="55">
        <f t="shared" si="88"/>
        <v>46.991701244813278</v>
      </c>
      <c r="CY204" s="55">
        <f t="shared" si="89"/>
        <v>3.6410788381742738</v>
      </c>
      <c r="CZ204" s="55">
        <f t="shared" si="90"/>
        <v>0</v>
      </c>
      <c r="DA204" s="55">
        <f t="shared" si="91"/>
        <v>46.690871369294605</v>
      </c>
      <c r="DB204" s="55">
        <f t="shared" si="92"/>
        <v>1.607883817427386</v>
      </c>
      <c r="DC204" s="55">
        <f t="shared" si="93"/>
        <v>48.298755186721991</v>
      </c>
      <c r="DD204" s="55">
        <f t="shared" si="94"/>
        <v>149.66804979253112</v>
      </c>
      <c r="DE204" s="55">
        <f t="shared" si="95"/>
        <v>4.2946058091286305</v>
      </c>
      <c r="DF204" s="55">
        <f t="shared" si="96"/>
        <v>0</v>
      </c>
      <c r="DG204" s="55">
        <f t="shared" si="97"/>
        <v>13.319502074688797</v>
      </c>
      <c r="DH204" s="55">
        <f t="shared" si="98"/>
        <v>13.319502074688797</v>
      </c>
      <c r="DI204" s="55">
        <f t="shared" si="99"/>
        <v>162.98755186721991</v>
      </c>
    </row>
    <row r="205" spans="1:113">
      <c r="A205" s="7" t="s">
        <v>231</v>
      </c>
      <c r="B205" s="3" t="s">
        <v>139</v>
      </c>
      <c r="C205" s="3" t="s">
        <v>232</v>
      </c>
      <c r="D205" s="4">
        <v>3398</v>
      </c>
      <c r="E205" s="5">
        <v>0</v>
      </c>
      <c r="F205" s="5">
        <v>0</v>
      </c>
      <c r="G205" s="5">
        <v>0</v>
      </c>
      <c r="H205" s="28">
        <v>117</v>
      </c>
      <c r="I205" s="28">
        <v>0</v>
      </c>
      <c r="J205" s="28">
        <v>0</v>
      </c>
      <c r="K205" s="28">
        <v>0</v>
      </c>
      <c r="L205" s="28">
        <v>29030</v>
      </c>
      <c r="M205" s="28">
        <v>119970</v>
      </c>
      <c r="N205" s="28">
        <v>0</v>
      </c>
      <c r="O205" s="28">
        <v>1860</v>
      </c>
      <c r="P205" s="28">
        <v>0</v>
      </c>
      <c r="Q205" s="28">
        <v>0</v>
      </c>
      <c r="R205" s="28">
        <v>77659</v>
      </c>
      <c r="S205" s="28">
        <v>0</v>
      </c>
      <c r="T205" s="25">
        <v>95</v>
      </c>
      <c r="U205" s="28">
        <v>1526</v>
      </c>
      <c r="V205" s="5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5">
        <v>0</v>
      </c>
      <c r="AC205" s="5">
        <v>0</v>
      </c>
      <c r="AD205" s="5">
        <v>0</v>
      </c>
      <c r="AE205" s="28">
        <v>0</v>
      </c>
      <c r="AF205" s="5">
        <v>0</v>
      </c>
      <c r="AG205" s="5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5">
        <v>0</v>
      </c>
      <c r="AN205" s="5">
        <v>0</v>
      </c>
      <c r="AO205" s="5">
        <v>0</v>
      </c>
      <c r="AP205" s="28">
        <v>0</v>
      </c>
      <c r="AQ205" s="5">
        <v>0</v>
      </c>
      <c r="AR205" s="5">
        <v>0</v>
      </c>
      <c r="AS205" s="5">
        <v>0</v>
      </c>
      <c r="AT205" s="28">
        <v>144649</v>
      </c>
      <c r="AU205" s="28">
        <v>0</v>
      </c>
      <c r="AV205" s="28">
        <v>347350</v>
      </c>
      <c r="AW205" s="28">
        <v>1938</v>
      </c>
      <c r="AX205" s="33">
        <v>0</v>
      </c>
      <c r="AY205" s="33">
        <v>0</v>
      </c>
      <c r="AZ205" s="33">
        <v>0</v>
      </c>
      <c r="BA205" s="33">
        <v>34</v>
      </c>
      <c r="BB205" s="28">
        <v>72</v>
      </c>
      <c r="BC205" s="28">
        <v>3985</v>
      </c>
      <c r="BD205" s="28">
        <v>2089</v>
      </c>
      <c r="BE205" s="28">
        <v>377</v>
      </c>
      <c r="BF205" s="25">
        <v>411</v>
      </c>
      <c r="BG205" s="25">
        <v>0</v>
      </c>
      <c r="BH205" s="25">
        <v>0</v>
      </c>
      <c r="BI205" s="25">
        <v>0</v>
      </c>
      <c r="BJ205" s="25">
        <v>175</v>
      </c>
      <c r="BK205" s="28">
        <v>119</v>
      </c>
      <c r="BL205" s="28">
        <v>250</v>
      </c>
      <c r="BM205" s="28">
        <v>4251</v>
      </c>
      <c r="BN205" s="28">
        <v>4335</v>
      </c>
      <c r="BO205" s="28">
        <v>16760</v>
      </c>
      <c r="BP205" s="47">
        <v>0</v>
      </c>
      <c r="BQ205" s="28">
        <v>0</v>
      </c>
      <c r="BR205" s="28">
        <v>6590</v>
      </c>
      <c r="BS205" s="28">
        <v>27436</v>
      </c>
      <c r="BT205" s="36">
        <v>0</v>
      </c>
      <c r="BU205" s="39">
        <v>304100</v>
      </c>
      <c r="BV205" s="39">
        <v>304100</v>
      </c>
      <c r="BW205" s="43">
        <v>0</v>
      </c>
      <c r="BX205" s="36">
        <v>0</v>
      </c>
      <c r="BY205" s="43">
        <v>0</v>
      </c>
      <c r="BZ205" s="5">
        <v>0</v>
      </c>
      <c r="CA205" s="5">
        <v>0</v>
      </c>
      <c r="CB205" s="6">
        <v>26887</v>
      </c>
      <c r="CC205" s="28">
        <v>0</v>
      </c>
      <c r="CD205" s="36">
        <v>26887</v>
      </c>
      <c r="CE205" s="36">
        <v>0</v>
      </c>
      <c r="CF205" s="36">
        <v>0</v>
      </c>
      <c r="CG205" s="43">
        <v>0</v>
      </c>
      <c r="CH205" s="47">
        <v>0</v>
      </c>
      <c r="CI205" s="55">
        <f t="shared" si="75"/>
        <v>790363</v>
      </c>
      <c r="CJ205" s="55">
        <f t="shared" si="76"/>
        <v>304100</v>
      </c>
      <c r="CK205" s="55">
        <f t="shared" si="77"/>
        <v>26887</v>
      </c>
      <c r="CL205" s="55">
        <f t="shared" si="78"/>
        <v>715</v>
      </c>
      <c r="CM205" s="55">
        <f t="shared" si="79"/>
        <v>1122065</v>
      </c>
      <c r="CN205" s="59">
        <f t="shared" si="80"/>
        <v>70.438254468324018</v>
      </c>
      <c r="CO205" s="59">
        <v>70.438254468324018</v>
      </c>
      <c r="CP205" s="59">
        <v>70.438254468324018</v>
      </c>
      <c r="CQ205" s="55">
        <f t="shared" si="81"/>
        <v>330.21336080047087</v>
      </c>
      <c r="CR205" s="55">
        <f t="shared" si="82"/>
        <v>1122065</v>
      </c>
      <c r="CS205" s="55">
        <f t="shared" si="83"/>
        <v>330.21336080047087</v>
      </c>
      <c r="CT205" s="55">
        <f t="shared" si="84"/>
        <v>1122065</v>
      </c>
      <c r="CU205" s="55">
        <f t="shared" si="85"/>
        <v>330.21336080047087</v>
      </c>
      <c r="CV205" s="55">
        <f t="shared" si="86"/>
        <v>51.112124779281928</v>
      </c>
      <c r="CW205" s="55">
        <f t="shared" si="87"/>
        <v>35.306062389640964</v>
      </c>
      <c r="CX205" s="55">
        <f t="shared" si="88"/>
        <v>22.854326074161271</v>
      </c>
      <c r="CY205" s="55">
        <f t="shared" si="89"/>
        <v>2.4867569158328426</v>
      </c>
      <c r="CZ205" s="55">
        <f t="shared" si="90"/>
        <v>4.9323131253678634</v>
      </c>
      <c r="DA205" s="55">
        <f t="shared" si="91"/>
        <v>102.2218952324897</v>
      </c>
      <c r="DB205" s="55">
        <f t="shared" si="92"/>
        <v>8.0741612713360809</v>
      </c>
      <c r="DC205" s="55">
        <f t="shared" si="93"/>
        <v>110.29605650382578</v>
      </c>
      <c r="DD205" s="55">
        <f t="shared" si="94"/>
        <v>89.493819894055321</v>
      </c>
      <c r="DE205" s="55">
        <f t="shared" si="95"/>
        <v>3.7207180694526194</v>
      </c>
      <c r="DF205" s="55">
        <f t="shared" si="96"/>
        <v>0</v>
      </c>
      <c r="DG205" s="55">
        <f t="shared" si="97"/>
        <v>7.9125956444967631</v>
      </c>
      <c r="DH205" s="55">
        <f t="shared" si="98"/>
        <v>7.9125956444967631</v>
      </c>
      <c r="DI205" s="55">
        <f t="shared" si="99"/>
        <v>97.406415538552096</v>
      </c>
    </row>
    <row r="206" spans="1:113">
      <c r="A206" s="7" t="s">
        <v>233</v>
      </c>
      <c r="B206" s="3" t="s">
        <v>139</v>
      </c>
      <c r="C206" s="3" t="s">
        <v>234</v>
      </c>
      <c r="D206" s="4">
        <v>1166</v>
      </c>
      <c r="E206" s="5">
        <v>0</v>
      </c>
      <c r="F206" s="5">
        <v>0</v>
      </c>
      <c r="G206" s="5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11640</v>
      </c>
      <c r="N206" s="27">
        <v>0</v>
      </c>
      <c r="O206" s="27">
        <v>0</v>
      </c>
      <c r="P206" s="27">
        <v>0</v>
      </c>
      <c r="Q206" s="27">
        <v>0</v>
      </c>
      <c r="R206" s="27">
        <v>27100</v>
      </c>
      <c r="S206" s="27">
        <v>0</v>
      </c>
      <c r="T206" s="24">
        <v>0</v>
      </c>
      <c r="U206" s="27">
        <v>1450</v>
      </c>
      <c r="V206" s="5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5">
        <v>0</v>
      </c>
      <c r="AC206" s="5">
        <v>0</v>
      </c>
      <c r="AD206" s="5">
        <v>0</v>
      </c>
      <c r="AE206" s="27">
        <v>0</v>
      </c>
      <c r="AF206" s="5">
        <v>0</v>
      </c>
      <c r="AG206" s="5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5">
        <v>0</v>
      </c>
      <c r="AN206" s="5">
        <v>0</v>
      </c>
      <c r="AO206" s="5">
        <v>0</v>
      </c>
      <c r="AP206" s="27">
        <v>0</v>
      </c>
      <c r="AQ206" s="5">
        <v>0</v>
      </c>
      <c r="AR206" s="5">
        <v>0</v>
      </c>
      <c r="AS206" s="5">
        <v>0</v>
      </c>
      <c r="AT206" s="27">
        <v>26740</v>
      </c>
      <c r="AU206" s="27">
        <v>0</v>
      </c>
      <c r="AV206" s="27">
        <v>0</v>
      </c>
      <c r="AW206" s="27">
        <v>0</v>
      </c>
      <c r="AX206" s="32">
        <v>0</v>
      </c>
      <c r="AY206" s="32">
        <v>0</v>
      </c>
      <c r="AZ206" s="32">
        <v>0</v>
      </c>
      <c r="BA206" s="32">
        <v>0</v>
      </c>
      <c r="BB206" s="27">
        <v>0</v>
      </c>
      <c r="BC206" s="27">
        <v>780</v>
      </c>
      <c r="BD206" s="27">
        <v>500</v>
      </c>
      <c r="BE206" s="27">
        <v>0</v>
      </c>
      <c r="BF206" s="24">
        <v>0</v>
      </c>
      <c r="BG206" s="24">
        <v>0</v>
      </c>
      <c r="BH206" s="24">
        <v>0</v>
      </c>
      <c r="BI206" s="24">
        <v>0</v>
      </c>
      <c r="BJ206" s="24">
        <v>151</v>
      </c>
      <c r="BK206" s="27">
        <v>1030</v>
      </c>
      <c r="BL206" s="27">
        <v>192</v>
      </c>
      <c r="BM206" s="27">
        <v>2370</v>
      </c>
      <c r="BN206" s="27">
        <v>570</v>
      </c>
      <c r="BO206" s="27">
        <v>6000</v>
      </c>
      <c r="BP206" s="47">
        <v>0</v>
      </c>
      <c r="BQ206" s="27">
        <v>0</v>
      </c>
      <c r="BR206" s="27">
        <v>8350</v>
      </c>
      <c r="BS206" s="27">
        <v>0</v>
      </c>
      <c r="BT206" s="36">
        <v>0</v>
      </c>
      <c r="BU206" s="39">
        <v>433330</v>
      </c>
      <c r="BV206" s="39">
        <v>433330</v>
      </c>
      <c r="BW206" s="43">
        <v>0</v>
      </c>
      <c r="BX206" s="36">
        <v>0</v>
      </c>
      <c r="BY206" s="43">
        <v>0</v>
      </c>
      <c r="BZ206" s="5">
        <v>0</v>
      </c>
      <c r="CA206" s="5">
        <v>0</v>
      </c>
      <c r="CB206" s="6">
        <v>15720</v>
      </c>
      <c r="CC206" s="27">
        <v>0</v>
      </c>
      <c r="CD206" s="36">
        <v>15720</v>
      </c>
      <c r="CE206" s="36">
        <v>0</v>
      </c>
      <c r="CF206" s="36">
        <v>0</v>
      </c>
      <c r="CG206" s="43">
        <v>0</v>
      </c>
      <c r="CH206" s="47">
        <v>0</v>
      </c>
      <c r="CI206" s="55">
        <f t="shared" si="75"/>
        <v>86722</v>
      </c>
      <c r="CJ206" s="55">
        <f t="shared" si="76"/>
        <v>433330</v>
      </c>
      <c r="CK206" s="55">
        <f t="shared" si="77"/>
        <v>15720</v>
      </c>
      <c r="CL206" s="55">
        <f t="shared" si="78"/>
        <v>151</v>
      </c>
      <c r="CM206" s="55">
        <f t="shared" si="79"/>
        <v>535923</v>
      </c>
      <c r="CN206" s="59">
        <f t="shared" si="80"/>
        <v>16.18180223651532</v>
      </c>
      <c r="CO206" s="59">
        <v>16.18180223651532</v>
      </c>
      <c r="CP206" s="59">
        <v>16.18180223651532</v>
      </c>
      <c r="CQ206" s="55">
        <f t="shared" si="81"/>
        <v>459.62521440823326</v>
      </c>
      <c r="CR206" s="55">
        <f t="shared" si="82"/>
        <v>535923</v>
      </c>
      <c r="CS206" s="55">
        <f t="shared" si="83"/>
        <v>459.62521440823326</v>
      </c>
      <c r="CT206" s="55">
        <f t="shared" si="84"/>
        <v>535923</v>
      </c>
      <c r="CU206" s="55">
        <f t="shared" si="85"/>
        <v>459.62521440823326</v>
      </c>
      <c r="CV206" s="55">
        <f t="shared" si="86"/>
        <v>22.933104631217837</v>
      </c>
      <c r="CW206" s="55">
        <f t="shared" si="87"/>
        <v>9.9828473413379069</v>
      </c>
      <c r="CX206" s="55">
        <f t="shared" si="88"/>
        <v>23.241852487135507</v>
      </c>
      <c r="CY206" s="55">
        <f t="shared" si="89"/>
        <v>7.1612349914236706</v>
      </c>
      <c r="CZ206" s="55">
        <f t="shared" si="90"/>
        <v>5.1457975986277873</v>
      </c>
      <c r="DA206" s="55">
        <f t="shared" si="91"/>
        <v>0</v>
      </c>
      <c r="DB206" s="55">
        <f t="shared" si="92"/>
        <v>0</v>
      </c>
      <c r="DC206" s="55">
        <f t="shared" si="93"/>
        <v>0</v>
      </c>
      <c r="DD206" s="55">
        <f t="shared" si="94"/>
        <v>371.63807890222984</v>
      </c>
      <c r="DE206" s="55">
        <f t="shared" si="95"/>
        <v>3.1903945111492282</v>
      </c>
      <c r="DF206" s="55">
        <f t="shared" si="96"/>
        <v>0</v>
      </c>
      <c r="DG206" s="55">
        <f t="shared" si="97"/>
        <v>13.481989708404802</v>
      </c>
      <c r="DH206" s="55">
        <f t="shared" si="98"/>
        <v>13.481989708404802</v>
      </c>
      <c r="DI206" s="55">
        <f t="shared" si="99"/>
        <v>385.12006861063463</v>
      </c>
    </row>
    <row r="207" spans="1:113">
      <c r="A207" s="7" t="s">
        <v>235</v>
      </c>
      <c r="B207" s="3" t="s">
        <v>139</v>
      </c>
      <c r="C207" s="3" t="s">
        <v>236</v>
      </c>
      <c r="D207" s="4">
        <v>1452</v>
      </c>
      <c r="E207" s="5">
        <v>0</v>
      </c>
      <c r="F207" s="5">
        <v>0</v>
      </c>
      <c r="G207" s="5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22500</v>
      </c>
      <c r="M207" s="27">
        <v>0</v>
      </c>
      <c r="N207" s="27">
        <v>0</v>
      </c>
      <c r="O207" s="27">
        <v>0</v>
      </c>
      <c r="P207" s="27">
        <v>63710</v>
      </c>
      <c r="Q207" s="27">
        <v>0</v>
      </c>
      <c r="R207" s="27">
        <v>51370</v>
      </c>
      <c r="S207" s="27">
        <v>0</v>
      </c>
      <c r="T207" s="24">
        <v>0</v>
      </c>
      <c r="U207" s="27">
        <v>0</v>
      </c>
      <c r="V207" s="5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5">
        <v>0</v>
      </c>
      <c r="AC207" s="5">
        <v>0</v>
      </c>
      <c r="AD207" s="5">
        <v>0</v>
      </c>
      <c r="AE207" s="27">
        <v>0</v>
      </c>
      <c r="AF207" s="5">
        <v>0</v>
      </c>
      <c r="AG207" s="5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5">
        <v>0</v>
      </c>
      <c r="AN207" s="5">
        <v>0</v>
      </c>
      <c r="AO207" s="5">
        <v>0</v>
      </c>
      <c r="AP207" s="27">
        <v>0</v>
      </c>
      <c r="AQ207" s="5">
        <v>0</v>
      </c>
      <c r="AR207" s="5">
        <v>0</v>
      </c>
      <c r="AS207" s="5">
        <v>0</v>
      </c>
      <c r="AT207" s="27">
        <v>91580</v>
      </c>
      <c r="AU207" s="27">
        <v>0</v>
      </c>
      <c r="AV207" s="27">
        <v>205700</v>
      </c>
      <c r="AW207" s="27">
        <v>1780</v>
      </c>
      <c r="AX207" s="32">
        <v>0</v>
      </c>
      <c r="AY207" s="32">
        <v>0</v>
      </c>
      <c r="AZ207" s="32">
        <v>0</v>
      </c>
      <c r="BA207" s="32">
        <v>0</v>
      </c>
      <c r="BB207" s="27">
        <v>200</v>
      </c>
      <c r="BC207" s="27">
        <v>3320</v>
      </c>
      <c r="BD207" s="27">
        <v>450</v>
      </c>
      <c r="BE207" s="27">
        <v>0</v>
      </c>
      <c r="BF207" s="24">
        <v>0</v>
      </c>
      <c r="BG207" s="24">
        <v>0</v>
      </c>
      <c r="BH207" s="24">
        <v>0</v>
      </c>
      <c r="BI207" s="24">
        <v>0</v>
      </c>
      <c r="BJ207" s="24">
        <v>296</v>
      </c>
      <c r="BK207" s="27">
        <v>0</v>
      </c>
      <c r="BL207" s="27">
        <v>0</v>
      </c>
      <c r="BM207" s="27">
        <v>2720</v>
      </c>
      <c r="BN207" s="27">
        <v>380</v>
      </c>
      <c r="BO207" s="27">
        <v>13880</v>
      </c>
      <c r="BP207" s="47">
        <v>0</v>
      </c>
      <c r="BQ207" s="27">
        <v>0</v>
      </c>
      <c r="BR207" s="27">
        <v>0</v>
      </c>
      <c r="BS207" s="27">
        <v>27390</v>
      </c>
      <c r="BT207" s="36">
        <v>0</v>
      </c>
      <c r="BU207" s="39">
        <v>159580</v>
      </c>
      <c r="BV207" s="39">
        <v>159580</v>
      </c>
      <c r="BW207" s="43">
        <v>0</v>
      </c>
      <c r="BX207" s="36">
        <v>0</v>
      </c>
      <c r="BY207" s="43">
        <v>0</v>
      </c>
      <c r="BZ207" s="5">
        <v>0</v>
      </c>
      <c r="CA207" s="5">
        <v>0</v>
      </c>
      <c r="CB207" s="6">
        <v>7920</v>
      </c>
      <c r="CC207" s="27">
        <v>0</v>
      </c>
      <c r="CD207" s="36">
        <v>7920</v>
      </c>
      <c r="CE207" s="36">
        <v>0</v>
      </c>
      <c r="CF207" s="36">
        <v>0</v>
      </c>
      <c r="CG207" s="43">
        <v>0</v>
      </c>
      <c r="CH207" s="47">
        <v>0</v>
      </c>
      <c r="CI207" s="55">
        <f t="shared" si="75"/>
        <v>484980</v>
      </c>
      <c r="CJ207" s="55">
        <f t="shared" si="76"/>
        <v>159580</v>
      </c>
      <c r="CK207" s="55">
        <f t="shared" si="77"/>
        <v>7920</v>
      </c>
      <c r="CL207" s="55">
        <f t="shared" si="78"/>
        <v>296</v>
      </c>
      <c r="CM207" s="55">
        <f t="shared" si="79"/>
        <v>652776</v>
      </c>
      <c r="CN207" s="59">
        <f t="shared" si="80"/>
        <v>74.29501084598698</v>
      </c>
      <c r="CO207" s="59">
        <v>74.29501084598698</v>
      </c>
      <c r="CP207" s="59">
        <v>74.29501084598698</v>
      </c>
      <c r="CQ207" s="55">
        <f t="shared" si="81"/>
        <v>449.57024793388427</v>
      </c>
      <c r="CR207" s="55">
        <f t="shared" si="82"/>
        <v>652776</v>
      </c>
      <c r="CS207" s="55">
        <f t="shared" si="83"/>
        <v>449.57024793388427</v>
      </c>
      <c r="CT207" s="55">
        <f t="shared" si="84"/>
        <v>652776</v>
      </c>
      <c r="CU207" s="55">
        <f t="shared" si="85"/>
        <v>449.57024793388427</v>
      </c>
      <c r="CV207" s="55">
        <f t="shared" si="86"/>
        <v>78.567493112947659</v>
      </c>
      <c r="CW207" s="55">
        <f t="shared" si="87"/>
        <v>0</v>
      </c>
      <c r="CX207" s="55">
        <f t="shared" si="88"/>
        <v>35.378787878787875</v>
      </c>
      <c r="CY207" s="55">
        <f t="shared" si="89"/>
        <v>0</v>
      </c>
      <c r="CZ207" s="55">
        <f t="shared" si="90"/>
        <v>9.5592286501377419</v>
      </c>
      <c r="DA207" s="55">
        <f t="shared" si="91"/>
        <v>141.66666666666666</v>
      </c>
      <c r="DB207" s="55">
        <f t="shared" si="92"/>
        <v>18.863636363636363</v>
      </c>
      <c r="DC207" s="55">
        <f t="shared" si="93"/>
        <v>160.53030303030303</v>
      </c>
      <c r="DD207" s="55">
        <f t="shared" si="94"/>
        <v>109.90358126721763</v>
      </c>
      <c r="DE207" s="55">
        <f t="shared" si="95"/>
        <v>4.559228650137741</v>
      </c>
      <c r="DF207" s="55">
        <f t="shared" si="96"/>
        <v>0</v>
      </c>
      <c r="DG207" s="55">
        <f t="shared" si="97"/>
        <v>5.4545454545454541</v>
      </c>
      <c r="DH207" s="55">
        <f t="shared" si="98"/>
        <v>5.4545454545454541</v>
      </c>
      <c r="DI207" s="55">
        <f t="shared" si="99"/>
        <v>115.35812672176309</v>
      </c>
    </row>
    <row r="208" spans="1:113">
      <c r="A208" s="7" t="s">
        <v>138</v>
      </c>
      <c r="B208" s="3" t="s">
        <v>139</v>
      </c>
      <c r="C208" s="3" t="s">
        <v>140</v>
      </c>
      <c r="D208" s="4">
        <v>963</v>
      </c>
      <c r="E208" s="5">
        <v>0</v>
      </c>
      <c r="F208" s="5">
        <v>0</v>
      </c>
      <c r="G208" s="5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17680</v>
      </c>
      <c r="N208" s="27">
        <v>0</v>
      </c>
      <c r="O208" s="27">
        <v>0</v>
      </c>
      <c r="P208" s="27">
        <v>0</v>
      </c>
      <c r="Q208" s="27">
        <v>0</v>
      </c>
      <c r="R208" s="27">
        <v>25430</v>
      </c>
      <c r="S208" s="27">
        <v>0</v>
      </c>
      <c r="T208" s="24">
        <v>0</v>
      </c>
      <c r="U208" s="27">
        <v>0</v>
      </c>
      <c r="V208" s="5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5">
        <v>0</v>
      </c>
      <c r="AC208" s="5">
        <v>0</v>
      </c>
      <c r="AD208" s="5">
        <v>0</v>
      </c>
      <c r="AE208" s="27">
        <v>0</v>
      </c>
      <c r="AF208" s="5">
        <v>0</v>
      </c>
      <c r="AG208" s="5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5">
        <v>0</v>
      </c>
      <c r="AN208" s="5">
        <v>0</v>
      </c>
      <c r="AO208" s="5">
        <v>0</v>
      </c>
      <c r="AP208" s="27">
        <v>0</v>
      </c>
      <c r="AQ208" s="5">
        <v>0</v>
      </c>
      <c r="AR208" s="5">
        <v>0</v>
      </c>
      <c r="AS208" s="5">
        <v>0</v>
      </c>
      <c r="AT208" s="27">
        <v>29298</v>
      </c>
      <c r="AU208" s="27">
        <v>0</v>
      </c>
      <c r="AV208" s="27">
        <v>59040</v>
      </c>
      <c r="AW208" s="27">
        <v>2020</v>
      </c>
      <c r="AX208" s="32">
        <v>0</v>
      </c>
      <c r="AY208" s="32">
        <v>0</v>
      </c>
      <c r="AZ208" s="32">
        <v>0</v>
      </c>
      <c r="BA208" s="32">
        <v>0</v>
      </c>
      <c r="BB208" s="27">
        <v>0</v>
      </c>
      <c r="BC208" s="27">
        <v>2800</v>
      </c>
      <c r="BD208" s="27">
        <v>0</v>
      </c>
      <c r="BE208" s="27">
        <v>0</v>
      </c>
      <c r="BF208" s="24">
        <v>0</v>
      </c>
      <c r="BG208" s="24">
        <v>0</v>
      </c>
      <c r="BH208" s="24">
        <v>0</v>
      </c>
      <c r="BI208" s="24">
        <v>0</v>
      </c>
      <c r="BJ208" s="24">
        <v>30</v>
      </c>
      <c r="BK208" s="27">
        <v>0</v>
      </c>
      <c r="BL208" s="27">
        <v>0</v>
      </c>
      <c r="BM208" s="27">
        <v>4540</v>
      </c>
      <c r="BN208" s="27">
        <v>560</v>
      </c>
      <c r="BO208" s="27">
        <v>2410</v>
      </c>
      <c r="BP208" s="47">
        <v>0</v>
      </c>
      <c r="BQ208" s="27">
        <v>0</v>
      </c>
      <c r="BR208" s="27">
        <v>0</v>
      </c>
      <c r="BS208" s="27">
        <v>0</v>
      </c>
      <c r="BT208" s="36">
        <v>0</v>
      </c>
      <c r="BU208" s="39">
        <v>205876</v>
      </c>
      <c r="BV208" s="39">
        <v>205876</v>
      </c>
      <c r="BW208" s="43">
        <v>0</v>
      </c>
      <c r="BX208" s="36">
        <v>0</v>
      </c>
      <c r="BY208" s="43">
        <v>0</v>
      </c>
      <c r="BZ208" s="5">
        <v>0</v>
      </c>
      <c r="CA208" s="5">
        <v>0</v>
      </c>
      <c r="CB208" s="6">
        <v>15370</v>
      </c>
      <c r="CC208" s="27">
        <v>0</v>
      </c>
      <c r="CD208" s="36">
        <v>15370</v>
      </c>
      <c r="CE208" s="36">
        <v>0</v>
      </c>
      <c r="CF208" s="36">
        <v>0</v>
      </c>
      <c r="CG208" s="43">
        <v>0</v>
      </c>
      <c r="CH208" s="47">
        <v>0</v>
      </c>
      <c r="CI208" s="55">
        <f t="shared" si="75"/>
        <v>143778</v>
      </c>
      <c r="CJ208" s="55">
        <f t="shared" si="76"/>
        <v>205876</v>
      </c>
      <c r="CK208" s="55">
        <f t="shared" si="77"/>
        <v>15370</v>
      </c>
      <c r="CL208" s="55">
        <f t="shared" si="78"/>
        <v>30</v>
      </c>
      <c r="CM208" s="55">
        <f t="shared" si="79"/>
        <v>365054</v>
      </c>
      <c r="CN208" s="59">
        <f t="shared" si="80"/>
        <v>39.385405994729545</v>
      </c>
      <c r="CO208" s="59">
        <v>39.385405994729545</v>
      </c>
      <c r="CP208" s="59">
        <v>39.385405994729545</v>
      </c>
      <c r="CQ208" s="55">
        <f t="shared" si="81"/>
        <v>379.07995846313605</v>
      </c>
      <c r="CR208" s="55">
        <f t="shared" si="82"/>
        <v>365054</v>
      </c>
      <c r="CS208" s="55">
        <f t="shared" si="83"/>
        <v>379.07995846313605</v>
      </c>
      <c r="CT208" s="55">
        <f t="shared" si="84"/>
        <v>365054</v>
      </c>
      <c r="CU208" s="55">
        <f t="shared" si="85"/>
        <v>379.07995846313605</v>
      </c>
      <c r="CV208" s="55">
        <f t="shared" si="86"/>
        <v>30.423676012461058</v>
      </c>
      <c r="CW208" s="55">
        <f t="shared" si="87"/>
        <v>18.359293873312566</v>
      </c>
      <c r="CX208" s="55">
        <f t="shared" si="88"/>
        <v>26.407061266874351</v>
      </c>
      <c r="CY208" s="55">
        <f t="shared" si="89"/>
        <v>0</v>
      </c>
      <c r="CZ208" s="55">
        <f t="shared" si="90"/>
        <v>2.5025960539979231</v>
      </c>
      <c r="DA208" s="55">
        <f t="shared" si="91"/>
        <v>61.308411214953274</v>
      </c>
      <c r="DB208" s="55">
        <f t="shared" si="92"/>
        <v>0</v>
      </c>
      <c r="DC208" s="55">
        <f t="shared" si="93"/>
        <v>61.308411214953274</v>
      </c>
      <c r="DD208" s="55">
        <f t="shared" si="94"/>
        <v>213.78608515057113</v>
      </c>
      <c r="DE208" s="55">
        <f t="shared" si="95"/>
        <v>8.2035306334371754</v>
      </c>
      <c r="DF208" s="55">
        <f t="shared" si="96"/>
        <v>0</v>
      </c>
      <c r="DG208" s="55">
        <f t="shared" si="97"/>
        <v>15.960539979231568</v>
      </c>
      <c r="DH208" s="55">
        <f t="shared" si="98"/>
        <v>15.960539979231568</v>
      </c>
      <c r="DI208" s="55">
        <f t="shared" si="99"/>
        <v>229.74662512980271</v>
      </c>
    </row>
    <row r="209" spans="1:113">
      <c r="A209" s="7" t="s">
        <v>237</v>
      </c>
      <c r="B209" s="3" t="s">
        <v>139</v>
      </c>
      <c r="C209" s="3" t="s">
        <v>238</v>
      </c>
      <c r="D209" s="4">
        <v>659</v>
      </c>
      <c r="E209" s="5">
        <v>0</v>
      </c>
      <c r="F209" s="5">
        <v>0</v>
      </c>
      <c r="G209" s="5">
        <v>0</v>
      </c>
      <c r="H209" s="27">
        <v>20.81</v>
      </c>
      <c r="I209" s="27">
        <v>0</v>
      </c>
      <c r="J209" s="27">
        <v>0</v>
      </c>
      <c r="K209" s="27">
        <v>0</v>
      </c>
      <c r="L209" s="27">
        <v>4720</v>
      </c>
      <c r="M209" s="27">
        <v>8970</v>
      </c>
      <c r="N209" s="27">
        <v>0</v>
      </c>
      <c r="O209" s="27">
        <v>0</v>
      </c>
      <c r="P209" s="27">
        <v>10200</v>
      </c>
      <c r="Q209" s="27">
        <v>0</v>
      </c>
      <c r="R209" s="27">
        <v>17918.740000000002</v>
      </c>
      <c r="S209" s="27">
        <v>0</v>
      </c>
      <c r="T209" s="24">
        <v>18.489999999999998</v>
      </c>
      <c r="U209" s="27">
        <v>295.89999999999998</v>
      </c>
      <c r="V209" s="5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5">
        <v>0</v>
      </c>
      <c r="AC209" s="5">
        <v>0</v>
      </c>
      <c r="AD209" s="5">
        <v>0</v>
      </c>
      <c r="AE209" s="27">
        <v>0</v>
      </c>
      <c r="AF209" s="5">
        <v>0</v>
      </c>
      <c r="AG209" s="5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5">
        <v>0</v>
      </c>
      <c r="AN209" s="5">
        <v>0</v>
      </c>
      <c r="AO209" s="5">
        <v>0</v>
      </c>
      <c r="AP209" s="27">
        <v>0</v>
      </c>
      <c r="AQ209" s="5">
        <v>0</v>
      </c>
      <c r="AR209" s="5">
        <v>0</v>
      </c>
      <c r="AS209" s="5">
        <v>0</v>
      </c>
      <c r="AT209" s="27">
        <v>22053.77</v>
      </c>
      <c r="AU209" s="27">
        <v>740</v>
      </c>
      <c r="AV209" s="27">
        <v>63840</v>
      </c>
      <c r="AW209" s="27">
        <v>1351.23</v>
      </c>
      <c r="AX209" s="32">
        <v>0</v>
      </c>
      <c r="AY209" s="32">
        <v>0</v>
      </c>
      <c r="AZ209" s="32">
        <v>0</v>
      </c>
      <c r="BA209" s="32">
        <v>6.55</v>
      </c>
      <c r="BB209" s="27">
        <v>13.87</v>
      </c>
      <c r="BC209" s="27">
        <v>892.89</v>
      </c>
      <c r="BD209" s="27">
        <v>488.53</v>
      </c>
      <c r="BE209" s="27">
        <v>73.209999999999994</v>
      </c>
      <c r="BF209" s="24">
        <v>79.760000000000005</v>
      </c>
      <c r="BG209" s="24">
        <v>0</v>
      </c>
      <c r="BH209" s="24">
        <v>0</v>
      </c>
      <c r="BI209" s="24">
        <v>0</v>
      </c>
      <c r="BJ209" s="24">
        <v>140</v>
      </c>
      <c r="BK209" s="27">
        <v>23.12</v>
      </c>
      <c r="BL209" s="27">
        <v>30</v>
      </c>
      <c r="BM209" s="27">
        <v>984.53</v>
      </c>
      <c r="BN209" s="27">
        <v>840.71</v>
      </c>
      <c r="BO209" s="27">
        <v>3250.29</v>
      </c>
      <c r="BP209" s="47">
        <v>0</v>
      </c>
      <c r="BQ209" s="27">
        <v>0</v>
      </c>
      <c r="BR209" s="27">
        <v>577.92999999999995</v>
      </c>
      <c r="BS209" s="27">
        <v>7186.17</v>
      </c>
      <c r="BT209" s="36">
        <v>0</v>
      </c>
      <c r="BU209" s="39">
        <v>76880</v>
      </c>
      <c r="BV209" s="39">
        <v>76880</v>
      </c>
      <c r="BW209" s="43">
        <v>0</v>
      </c>
      <c r="BX209" s="36">
        <v>0</v>
      </c>
      <c r="BY209" s="43">
        <v>0</v>
      </c>
      <c r="BZ209" s="5">
        <v>0</v>
      </c>
      <c r="CA209" s="5">
        <v>0</v>
      </c>
      <c r="CB209" s="6">
        <v>6223.35</v>
      </c>
      <c r="CC209" s="27">
        <v>0</v>
      </c>
      <c r="CD209" s="36">
        <v>6223.35</v>
      </c>
      <c r="CE209" s="36">
        <v>0</v>
      </c>
      <c r="CF209" s="36">
        <v>0</v>
      </c>
      <c r="CG209" s="43">
        <v>0</v>
      </c>
      <c r="CH209" s="47">
        <v>0</v>
      </c>
      <c r="CI209" s="55">
        <f t="shared" si="75"/>
        <v>144471.69999999998</v>
      </c>
      <c r="CJ209" s="55">
        <f t="shared" si="76"/>
        <v>76880</v>
      </c>
      <c r="CK209" s="55">
        <f t="shared" si="77"/>
        <v>6223.35</v>
      </c>
      <c r="CL209" s="55">
        <f t="shared" si="78"/>
        <v>244.8</v>
      </c>
      <c r="CM209" s="55">
        <f t="shared" si="79"/>
        <v>227819.84999999998</v>
      </c>
      <c r="CN209" s="59">
        <f t="shared" si="80"/>
        <v>63.414886806395486</v>
      </c>
      <c r="CO209" s="59">
        <v>63.414886806395486</v>
      </c>
      <c r="CP209" s="59">
        <v>63.414886806395486</v>
      </c>
      <c r="CQ209" s="55">
        <f t="shared" si="81"/>
        <v>345.7053869499241</v>
      </c>
      <c r="CR209" s="55">
        <f t="shared" si="82"/>
        <v>227819.84999999998</v>
      </c>
      <c r="CS209" s="55">
        <f t="shared" si="83"/>
        <v>345.7053869499241</v>
      </c>
      <c r="CT209" s="55">
        <f t="shared" si="84"/>
        <v>227819.84999999998</v>
      </c>
      <c r="CU209" s="55">
        <f t="shared" si="85"/>
        <v>345.7053869499241</v>
      </c>
      <c r="CV209" s="55">
        <f t="shared" si="86"/>
        <v>40.627875569044008</v>
      </c>
      <c r="CW209" s="55">
        <f t="shared" si="87"/>
        <v>13.611532625189682</v>
      </c>
      <c r="CX209" s="55">
        <f t="shared" si="88"/>
        <v>28.313717754172991</v>
      </c>
      <c r="CY209" s="55">
        <f t="shared" si="89"/>
        <v>0.87698027314112281</v>
      </c>
      <c r="CZ209" s="55">
        <f t="shared" si="90"/>
        <v>4.9321547799696512</v>
      </c>
      <c r="DA209" s="55">
        <f t="shared" si="91"/>
        <v>96.874051593323216</v>
      </c>
      <c r="DB209" s="55">
        <f t="shared" si="92"/>
        <v>10.904658573596357</v>
      </c>
      <c r="DC209" s="55">
        <f t="shared" si="93"/>
        <v>107.77871016691958</v>
      </c>
      <c r="DD209" s="55">
        <f t="shared" si="94"/>
        <v>116.66160849772382</v>
      </c>
      <c r="DE209" s="55">
        <f t="shared" si="95"/>
        <v>4.1456752655538693</v>
      </c>
      <c r="DF209" s="55">
        <f t="shared" si="96"/>
        <v>0</v>
      </c>
      <c r="DG209" s="55">
        <f t="shared" si="97"/>
        <v>9.4436267071320188</v>
      </c>
      <c r="DH209" s="55">
        <f t="shared" si="98"/>
        <v>9.4436267071320188</v>
      </c>
      <c r="DI209" s="55">
        <f t="shared" si="99"/>
        <v>126.10523520485584</v>
      </c>
    </row>
    <row r="210" spans="1:113">
      <c r="A210" s="7" t="s">
        <v>215</v>
      </c>
      <c r="B210" s="3" t="s">
        <v>139</v>
      </c>
      <c r="C210" s="3" t="s">
        <v>216</v>
      </c>
      <c r="D210" s="4">
        <v>1682</v>
      </c>
      <c r="E210" s="5">
        <v>0</v>
      </c>
      <c r="F210" s="5">
        <v>0</v>
      </c>
      <c r="G210" s="5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18650</v>
      </c>
      <c r="M210" s="27">
        <v>26290</v>
      </c>
      <c r="N210" s="27">
        <v>0</v>
      </c>
      <c r="O210" s="27">
        <v>0</v>
      </c>
      <c r="P210" s="27">
        <v>0</v>
      </c>
      <c r="Q210" s="27">
        <v>0</v>
      </c>
      <c r="R210" s="27">
        <v>48100</v>
      </c>
      <c r="S210" s="27">
        <v>0</v>
      </c>
      <c r="T210" s="24">
        <v>0</v>
      </c>
      <c r="U210" s="27">
        <v>0</v>
      </c>
      <c r="V210" s="5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5">
        <v>0</v>
      </c>
      <c r="AC210" s="5">
        <v>0</v>
      </c>
      <c r="AD210" s="5">
        <v>0</v>
      </c>
      <c r="AE210" s="27">
        <v>0</v>
      </c>
      <c r="AF210" s="5">
        <v>0</v>
      </c>
      <c r="AG210" s="5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5">
        <v>0</v>
      </c>
      <c r="AN210" s="5">
        <v>0</v>
      </c>
      <c r="AO210" s="5">
        <v>0</v>
      </c>
      <c r="AP210" s="27">
        <v>0</v>
      </c>
      <c r="AQ210" s="5">
        <v>0</v>
      </c>
      <c r="AR210" s="5">
        <v>0</v>
      </c>
      <c r="AS210" s="5">
        <v>0</v>
      </c>
      <c r="AT210" s="27">
        <v>0</v>
      </c>
      <c r="AU210" s="27">
        <v>0</v>
      </c>
      <c r="AV210" s="27">
        <v>78680</v>
      </c>
      <c r="AW210" s="27">
        <v>4690</v>
      </c>
      <c r="AX210" s="32">
        <v>0</v>
      </c>
      <c r="AY210" s="32">
        <v>0</v>
      </c>
      <c r="AZ210" s="32">
        <v>0</v>
      </c>
      <c r="BA210" s="32">
        <v>0</v>
      </c>
      <c r="BB210" s="27">
        <v>0</v>
      </c>
      <c r="BC210" s="27">
        <v>0</v>
      </c>
      <c r="BD210" s="27">
        <v>0</v>
      </c>
      <c r="BE210" s="27">
        <v>0</v>
      </c>
      <c r="BF210" s="24">
        <v>0</v>
      </c>
      <c r="BG210" s="24">
        <v>0</v>
      </c>
      <c r="BH210" s="24">
        <v>0</v>
      </c>
      <c r="BI210" s="24">
        <v>0</v>
      </c>
      <c r="BJ210" s="24">
        <v>140</v>
      </c>
      <c r="BK210" s="27">
        <v>0</v>
      </c>
      <c r="BL210" s="27">
        <v>40</v>
      </c>
      <c r="BM210" s="27">
        <v>0</v>
      </c>
      <c r="BN210" s="27">
        <v>0</v>
      </c>
      <c r="BO210" s="27">
        <v>0</v>
      </c>
      <c r="BP210" s="47">
        <v>0</v>
      </c>
      <c r="BQ210" s="27">
        <v>0</v>
      </c>
      <c r="BR210" s="27">
        <v>0</v>
      </c>
      <c r="BS210" s="27">
        <v>0</v>
      </c>
      <c r="BT210" s="36">
        <v>0</v>
      </c>
      <c r="BU210" s="39">
        <v>423254</v>
      </c>
      <c r="BV210" s="39">
        <v>423254</v>
      </c>
      <c r="BW210" s="43">
        <v>0</v>
      </c>
      <c r="BX210" s="36">
        <v>0</v>
      </c>
      <c r="BY210" s="43">
        <v>0</v>
      </c>
      <c r="BZ210" s="5">
        <v>0</v>
      </c>
      <c r="CA210" s="5">
        <v>0</v>
      </c>
      <c r="CB210" s="6">
        <v>14420</v>
      </c>
      <c r="CC210" s="27">
        <v>0</v>
      </c>
      <c r="CD210" s="36">
        <v>14420</v>
      </c>
      <c r="CE210" s="36">
        <v>0</v>
      </c>
      <c r="CF210" s="36">
        <v>0</v>
      </c>
      <c r="CG210" s="43">
        <v>0</v>
      </c>
      <c r="CH210" s="47">
        <v>0</v>
      </c>
      <c r="CI210" s="55">
        <f t="shared" si="75"/>
        <v>176450</v>
      </c>
      <c r="CJ210" s="55">
        <f t="shared" si="76"/>
        <v>423254</v>
      </c>
      <c r="CK210" s="55">
        <f t="shared" si="77"/>
        <v>14420</v>
      </c>
      <c r="CL210" s="55">
        <f t="shared" si="78"/>
        <v>140</v>
      </c>
      <c r="CM210" s="55">
        <f t="shared" si="79"/>
        <v>614264</v>
      </c>
      <c r="CN210" s="59">
        <f t="shared" si="80"/>
        <v>28.725434015341939</v>
      </c>
      <c r="CO210" s="59">
        <v>28.725434015341939</v>
      </c>
      <c r="CP210" s="59">
        <v>28.725434015341939</v>
      </c>
      <c r="CQ210" s="55">
        <f t="shared" si="81"/>
        <v>365.19857312722951</v>
      </c>
      <c r="CR210" s="55">
        <f t="shared" si="82"/>
        <v>614264</v>
      </c>
      <c r="CS210" s="55">
        <f t="shared" si="83"/>
        <v>365.19857312722951</v>
      </c>
      <c r="CT210" s="55">
        <f t="shared" si="84"/>
        <v>614264</v>
      </c>
      <c r="CU210" s="55">
        <f t="shared" si="85"/>
        <v>365.19857312722951</v>
      </c>
      <c r="CV210" s="55">
        <f t="shared" si="86"/>
        <v>11.087990487514864</v>
      </c>
      <c r="CW210" s="55">
        <f t="shared" si="87"/>
        <v>15.630202140309155</v>
      </c>
      <c r="CX210" s="55">
        <f t="shared" si="88"/>
        <v>28.596908442330559</v>
      </c>
      <c r="CY210" s="55">
        <f t="shared" si="89"/>
        <v>0</v>
      </c>
      <c r="CZ210" s="55">
        <f t="shared" si="90"/>
        <v>0</v>
      </c>
      <c r="DA210" s="55">
        <f t="shared" si="91"/>
        <v>46.777645659928659</v>
      </c>
      <c r="DB210" s="55">
        <f t="shared" si="92"/>
        <v>0</v>
      </c>
      <c r="DC210" s="55">
        <f t="shared" si="93"/>
        <v>46.777645659928659</v>
      </c>
      <c r="DD210" s="55">
        <f t="shared" si="94"/>
        <v>251.63733650416171</v>
      </c>
      <c r="DE210" s="55">
        <f t="shared" si="95"/>
        <v>0</v>
      </c>
      <c r="DF210" s="55">
        <f t="shared" si="96"/>
        <v>0</v>
      </c>
      <c r="DG210" s="55">
        <f t="shared" si="97"/>
        <v>8.5731272294887031</v>
      </c>
      <c r="DH210" s="55">
        <f t="shared" si="98"/>
        <v>8.5731272294887031</v>
      </c>
      <c r="DI210" s="55">
        <f t="shared" si="99"/>
        <v>260.21046373365044</v>
      </c>
    </row>
    <row r="211" spans="1:113">
      <c r="A211" s="7" t="s">
        <v>241</v>
      </c>
      <c r="B211" s="3" t="s">
        <v>139</v>
      </c>
      <c r="C211" s="3" t="s">
        <v>242</v>
      </c>
      <c r="D211" s="4">
        <v>424</v>
      </c>
      <c r="E211" s="5">
        <v>0</v>
      </c>
      <c r="F211" s="5">
        <v>0</v>
      </c>
      <c r="G211" s="5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3970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4">
        <v>0</v>
      </c>
      <c r="U211" s="27">
        <v>0</v>
      </c>
      <c r="V211" s="5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5">
        <v>0</v>
      </c>
      <c r="AC211" s="5">
        <v>0</v>
      </c>
      <c r="AD211" s="5">
        <v>0</v>
      </c>
      <c r="AE211" s="27">
        <v>0</v>
      </c>
      <c r="AF211" s="5">
        <v>0</v>
      </c>
      <c r="AG211" s="5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5">
        <v>0</v>
      </c>
      <c r="AN211" s="5">
        <v>0</v>
      </c>
      <c r="AO211" s="5">
        <v>0</v>
      </c>
      <c r="AP211" s="27">
        <v>0</v>
      </c>
      <c r="AQ211" s="5">
        <v>0</v>
      </c>
      <c r="AR211" s="5">
        <v>0</v>
      </c>
      <c r="AS211" s="5">
        <v>0</v>
      </c>
      <c r="AT211" s="27">
        <v>18620</v>
      </c>
      <c r="AU211" s="27">
        <v>27510</v>
      </c>
      <c r="AV211" s="27">
        <v>0</v>
      </c>
      <c r="AW211" s="27">
        <v>720</v>
      </c>
      <c r="AX211" s="32">
        <v>0</v>
      </c>
      <c r="AY211" s="32">
        <v>0</v>
      </c>
      <c r="AZ211" s="32">
        <v>0</v>
      </c>
      <c r="BA211" s="32">
        <v>0</v>
      </c>
      <c r="BB211" s="27">
        <v>0</v>
      </c>
      <c r="BC211" s="27">
        <v>0</v>
      </c>
      <c r="BD211" s="27">
        <v>60</v>
      </c>
      <c r="BE211" s="27">
        <v>0</v>
      </c>
      <c r="BF211" s="24">
        <v>0</v>
      </c>
      <c r="BG211" s="24">
        <v>0</v>
      </c>
      <c r="BH211" s="24">
        <v>0</v>
      </c>
      <c r="BI211" s="24">
        <v>0</v>
      </c>
      <c r="BJ211" s="24">
        <v>0</v>
      </c>
      <c r="BK211" s="27">
        <v>0</v>
      </c>
      <c r="BL211" s="27">
        <v>0</v>
      </c>
      <c r="BM211" s="27">
        <v>0</v>
      </c>
      <c r="BN211" s="27">
        <v>0</v>
      </c>
      <c r="BO211" s="27">
        <v>0</v>
      </c>
      <c r="BP211" s="47">
        <v>0</v>
      </c>
      <c r="BQ211" s="27">
        <v>17380</v>
      </c>
      <c r="BR211" s="27">
        <v>0</v>
      </c>
      <c r="BS211" s="27">
        <v>0</v>
      </c>
      <c r="BT211" s="36">
        <v>0</v>
      </c>
      <c r="BU211" s="39">
        <v>136110</v>
      </c>
      <c r="BV211" s="39">
        <v>136110</v>
      </c>
      <c r="BW211" s="43">
        <v>0</v>
      </c>
      <c r="BX211" s="36">
        <v>0</v>
      </c>
      <c r="BY211" s="43">
        <v>0</v>
      </c>
      <c r="BZ211" s="5">
        <v>0</v>
      </c>
      <c r="CA211" s="5">
        <v>0</v>
      </c>
      <c r="CB211" s="6">
        <v>8300</v>
      </c>
      <c r="CC211" s="27">
        <v>0</v>
      </c>
      <c r="CD211" s="36">
        <v>8300</v>
      </c>
      <c r="CE211" s="36">
        <v>0</v>
      </c>
      <c r="CF211" s="36">
        <v>0</v>
      </c>
      <c r="CG211" s="43">
        <v>0</v>
      </c>
      <c r="CH211" s="47">
        <v>0</v>
      </c>
      <c r="CI211" s="55">
        <f t="shared" si="75"/>
        <v>68260</v>
      </c>
      <c r="CJ211" s="55">
        <f t="shared" si="76"/>
        <v>136110</v>
      </c>
      <c r="CK211" s="55">
        <f t="shared" si="77"/>
        <v>8300</v>
      </c>
      <c r="CL211" s="55">
        <f t="shared" si="78"/>
        <v>0</v>
      </c>
      <c r="CM211" s="55">
        <f t="shared" si="79"/>
        <v>212670</v>
      </c>
      <c r="CN211" s="59">
        <f t="shared" si="80"/>
        <v>32.09667560069591</v>
      </c>
      <c r="CO211" s="59">
        <v>32.09667560069591</v>
      </c>
      <c r="CP211" s="59">
        <v>32.09667560069591</v>
      </c>
      <c r="CQ211" s="55">
        <f t="shared" si="81"/>
        <v>501.58018867924528</v>
      </c>
      <c r="CR211" s="55">
        <f t="shared" si="82"/>
        <v>212670</v>
      </c>
      <c r="CS211" s="55">
        <f t="shared" si="83"/>
        <v>501.58018867924528</v>
      </c>
      <c r="CT211" s="55">
        <f t="shared" si="84"/>
        <v>212670</v>
      </c>
      <c r="CU211" s="55">
        <f t="shared" si="85"/>
        <v>501.58018867924528</v>
      </c>
      <c r="CV211" s="55">
        <f t="shared" si="86"/>
        <v>53.278301886792455</v>
      </c>
      <c r="CW211" s="55">
        <f t="shared" si="87"/>
        <v>40.990566037735846</v>
      </c>
      <c r="CX211" s="55">
        <f t="shared" si="88"/>
        <v>64.882075471698116</v>
      </c>
      <c r="CY211" s="55">
        <f t="shared" si="89"/>
        <v>0</v>
      </c>
      <c r="CZ211" s="55">
        <f t="shared" si="90"/>
        <v>0</v>
      </c>
      <c r="DA211" s="55">
        <f t="shared" si="91"/>
        <v>0</v>
      </c>
      <c r="DB211" s="55">
        <f t="shared" si="92"/>
        <v>0</v>
      </c>
      <c r="DC211" s="55">
        <f t="shared" si="93"/>
        <v>0</v>
      </c>
      <c r="DD211" s="55">
        <f t="shared" si="94"/>
        <v>321.0141509433962</v>
      </c>
      <c r="DE211" s="55">
        <f t="shared" si="95"/>
        <v>0</v>
      </c>
      <c r="DF211" s="55">
        <f t="shared" si="96"/>
        <v>0</v>
      </c>
      <c r="DG211" s="55">
        <f t="shared" si="97"/>
        <v>19.575471698113208</v>
      </c>
      <c r="DH211" s="55">
        <f t="shared" si="98"/>
        <v>19.575471698113208</v>
      </c>
      <c r="DI211" s="55">
        <f t="shared" si="99"/>
        <v>340.58962264150944</v>
      </c>
    </row>
    <row r="212" spans="1:113">
      <c r="A212" s="7" t="s">
        <v>243</v>
      </c>
      <c r="B212" s="3" t="s">
        <v>139</v>
      </c>
      <c r="C212" s="3" t="s">
        <v>244</v>
      </c>
      <c r="D212" s="4">
        <v>1178</v>
      </c>
      <c r="E212" s="5">
        <v>0</v>
      </c>
      <c r="F212" s="5">
        <v>0</v>
      </c>
      <c r="G212" s="5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9060</v>
      </c>
      <c r="M212" s="27">
        <v>2020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4">
        <v>0</v>
      </c>
      <c r="U212" s="27">
        <v>0</v>
      </c>
      <c r="V212" s="5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5">
        <v>0</v>
      </c>
      <c r="AC212" s="5">
        <v>0</v>
      </c>
      <c r="AD212" s="5">
        <v>0</v>
      </c>
      <c r="AE212" s="27">
        <v>0</v>
      </c>
      <c r="AF212" s="5">
        <v>0</v>
      </c>
      <c r="AG212" s="5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2100</v>
      </c>
      <c r="AM212" s="5">
        <v>0</v>
      </c>
      <c r="AN212" s="5">
        <v>0</v>
      </c>
      <c r="AO212" s="5">
        <v>0</v>
      </c>
      <c r="AP212" s="27">
        <v>0</v>
      </c>
      <c r="AQ212" s="5">
        <v>0</v>
      </c>
      <c r="AR212" s="5">
        <v>0</v>
      </c>
      <c r="AS212" s="5">
        <v>0</v>
      </c>
      <c r="AT212" s="27">
        <v>32920</v>
      </c>
      <c r="AU212" s="27">
        <v>75500</v>
      </c>
      <c r="AV212" s="27">
        <v>32120</v>
      </c>
      <c r="AW212" s="27">
        <v>2650</v>
      </c>
      <c r="AX212" s="32">
        <v>0</v>
      </c>
      <c r="AY212" s="32">
        <v>0</v>
      </c>
      <c r="AZ212" s="32">
        <v>0</v>
      </c>
      <c r="BA212" s="32">
        <v>0</v>
      </c>
      <c r="BB212" s="27">
        <v>0</v>
      </c>
      <c r="BC212" s="27">
        <v>0</v>
      </c>
      <c r="BD212" s="27">
        <v>810</v>
      </c>
      <c r="BE212" s="27">
        <v>0</v>
      </c>
      <c r="BF212" s="24">
        <v>0</v>
      </c>
      <c r="BG212" s="24">
        <v>0</v>
      </c>
      <c r="BH212" s="24">
        <v>0</v>
      </c>
      <c r="BI212" s="24">
        <v>0</v>
      </c>
      <c r="BJ212" s="24">
        <v>0</v>
      </c>
      <c r="BK212" s="27">
        <v>0</v>
      </c>
      <c r="BL212" s="27">
        <v>0</v>
      </c>
      <c r="BM212" s="27">
        <v>250</v>
      </c>
      <c r="BN212" s="27">
        <v>210</v>
      </c>
      <c r="BO212" s="27">
        <v>0</v>
      </c>
      <c r="BP212" s="47">
        <v>0</v>
      </c>
      <c r="BQ212" s="27">
        <v>32690</v>
      </c>
      <c r="BR212" s="27">
        <v>2360</v>
      </c>
      <c r="BS212" s="27">
        <v>0</v>
      </c>
      <c r="BT212" s="36">
        <v>0</v>
      </c>
      <c r="BU212" s="39">
        <v>214620</v>
      </c>
      <c r="BV212" s="39">
        <v>214620</v>
      </c>
      <c r="BW212" s="43">
        <v>0</v>
      </c>
      <c r="BX212" s="36">
        <v>0</v>
      </c>
      <c r="BY212" s="43">
        <v>0</v>
      </c>
      <c r="BZ212" s="5">
        <v>0</v>
      </c>
      <c r="CA212" s="5">
        <v>0</v>
      </c>
      <c r="CB212" s="6">
        <v>18960</v>
      </c>
      <c r="CC212" s="27">
        <v>0</v>
      </c>
      <c r="CD212" s="36">
        <v>18960</v>
      </c>
      <c r="CE212" s="36">
        <v>0</v>
      </c>
      <c r="CF212" s="36">
        <v>0</v>
      </c>
      <c r="CG212" s="43">
        <v>0</v>
      </c>
      <c r="CH212" s="47">
        <v>0</v>
      </c>
      <c r="CI212" s="55">
        <f t="shared" si="75"/>
        <v>192690</v>
      </c>
      <c r="CJ212" s="55">
        <f t="shared" si="76"/>
        <v>214620</v>
      </c>
      <c r="CK212" s="55">
        <f t="shared" si="77"/>
        <v>18960</v>
      </c>
      <c r="CL212" s="55">
        <f t="shared" si="78"/>
        <v>0</v>
      </c>
      <c r="CM212" s="55">
        <f t="shared" si="79"/>
        <v>426270</v>
      </c>
      <c r="CN212" s="59">
        <f t="shared" si="80"/>
        <v>45.203744105848401</v>
      </c>
      <c r="CO212" s="59">
        <v>45.203744105848401</v>
      </c>
      <c r="CP212" s="59">
        <v>45.203744105848401</v>
      </c>
      <c r="CQ212" s="55">
        <f t="shared" si="81"/>
        <v>361.85908319185057</v>
      </c>
      <c r="CR212" s="55">
        <f t="shared" si="82"/>
        <v>426270</v>
      </c>
      <c r="CS212" s="55">
        <f t="shared" si="83"/>
        <v>361.85908319185057</v>
      </c>
      <c r="CT212" s="55">
        <f t="shared" si="84"/>
        <v>426270</v>
      </c>
      <c r="CU212" s="55">
        <f t="shared" si="85"/>
        <v>361.85908319185057</v>
      </c>
      <c r="CV212" s="55">
        <f t="shared" si="86"/>
        <v>35.636672325976228</v>
      </c>
      <c r="CW212" s="55">
        <f t="shared" si="87"/>
        <v>29.465195246179967</v>
      </c>
      <c r="CX212" s="55">
        <f t="shared" si="88"/>
        <v>64.091680814940574</v>
      </c>
      <c r="CY212" s="55">
        <f t="shared" si="89"/>
        <v>2.0033955857385397</v>
      </c>
      <c r="CZ212" s="55">
        <f t="shared" si="90"/>
        <v>0</v>
      </c>
      <c r="DA212" s="55">
        <f t="shared" si="91"/>
        <v>27.26655348047538</v>
      </c>
      <c r="DB212" s="55">
        <f t="shared" si="92"/>
        <v>0</v>
      </c>
      <c r="DC212" s="55">
        <f t="shared" si="93"/>
        <v>27.26655348047538</v>
      </c>
      <c r="DD212" s="55">
        <f t="shared" si="94"/>
        <v>182.19015280135824</v>
      </c>
      <c r="DE212" s="55">
        <f t="shared" si="95"/>
        <v>0.39049235993208831</v>
      </c>
      <c r="DF212" s="55">
        <f t="shared" si="96"/>
        <v>0</v>
      </c>
      <c r="DG212" s="55">
        <f t="shared" si="97"/>
        <v>16.095076400679115</v>
      </c>
      <c r="DH212" s="55">
        <f t="shared" si="98"/>
        <v>16.095076400679115</v>
      </c>
      <c r="DI212" s="55">
        <f t="shared" si="99"/>
        <v>198.28522920203736</v>
      </c>
    </row>
    <row r="213" spans="1:113">
      <c r="A213" s="7" t="s">
        <v>245</v>
      </c>
      <c r="B213" s="3" t="s">
        <v>139</v>
      </c>
      <c r="C213" s="3" t="s">
        <v>246</v>
      </c>
      <c r="D213" s="4">
        <v>801</v>
      </c>
      <c r="E213" s="5">
        <v>0</v>
      </c>
      <c r="F213" s="5">
        <v>0</v>
      </c>
      <c r="G213" s="5">
        <v>0</v>
      </c>
      <c r="H213" s="28">
        <v>25</v>
      </c>
      <c r="I213" s="28">
        <v>0</v>
      </c>
      <c r="J213" s="28">
        <v>0</v>
      </c>
      <c r="K213" s="28">
        <v>0</v>
      </c>
      <c r="L213" s="28">
        <v>23130</v>
      </c>
      <c r="M213" s="28">
        <v>15600</v>
      </c>
      <c r="N213" s="28">
        <v>0</v>
      </c>
      <c r="O213" s="28">
        <v>0</v>
      </c>
      <c r="P213" s="28">
        <v>0</v>
      </c>
      <c r="Q213" s="28">
        <v>0</v>
      </c>
      <c r="R213" s="28">
        <v>193</v>
      </c>
      <c r="S213" s="28">
        <v>0</v>
      </c>
      <c r="T213" s="25">
        <v>23</v>
      </c>
      <c r="U213" s="28">
        <v>360</v>
      </c>
      <c r="V213" s="5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5">
        <v>0</v>
      </c>
      <c r="AC213" s="5">
        <v>0</v>
      </c>
      <c r="AD213" s="5">
        <v>0</v>
      </c>
      <c r="AE213" s="28">
        <v>0</v>
      </c>
      <c r="AF213" s="5">
        <v>0</v>
      </c>
      <c r="AG213" s="5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5">
        <v>0</v>
      </c>
      <c r="AN213" s="5">
        <v>0</v>
      </c>
      <c r="AO213" s="5">
        <v>0</v>
      </c>
      <c r="AP213" s="28">
        <v>0</v>
      </c>
      <c r="AQ213" s="5">
        <v>0</v>
      </c>
      <c r="AR213" s="5">
        <v>0</v>
      </c>
      <c r="AS213" s="5">
        <v>0</v>
      </c>
      <c r="AT213" s="28">
        <v>160</v>
      </c>
      <c r="AU213" s="28">
        <v>16573</v>
      </c>
      <c r="AV213" s="28">
        <v>0</v>
      </c>
      <c r="AW213" s="28">
        <v>2586</v>
      </c>
      <c r="AX213" s="33">
        <v>0</v>
      </c>
      <c r="AY213" s="33">
        <v>0</v>
      </c>
      <c r="AZ213" s="33">
        <v>0</v>
      </c>
      <c r="BA213" s="33">
        <v>8</v>
      </c>
      <c r="BB213" s="28">
        <v>17</v>
      </c>
      <c r="BC213" s="28">
        <v>939</v>
      </c>
      <c r="BD213" s="28">
        <v>47</v>
      </c>
      <c r="BE213" s="28">
        <v>89</v>
      </c>
      <c r="BF213" s="25">
        <v>97</v>
      </c>
      <c r="BG213" s="25">
        <v>0</v>
      </c>
      <c r="BH213" s="25">
        <v>0</v>
      </c>
      <c r="BI213" s="25">
        <v>0</v>
      </c>
      <c r="BJ213" s="25">
        <v>0</v>
      </c>
      <c r="BK213" s="28">
        <v>28</v>
      </c>
      <c r="BL213" s="28">
        <v>0</v>
      </c>
      <c r="BM213" s="28">
        <v>1002</v>
      </c>
      <c r="BN213" s="28">
        <v>1022</v>
      </c>
      <c r="BO213" s="28">
        <v>3951</v>
      </c>
      <c r="BP213" s="47">
        <v>0</v>
      </c>
      <c r="BQ213" s="28">
        <v>0</v>
      </c>
      <c r="BR213" s="28">
        <v>702</v>
      </c>
      <c r="BS213" s="28">
        <v>2682</v>
      </c>
      <c r="BT213" s="36">
        <v>0</v>
      </c>
      <c r="BU213" s="39">
        <v>326860</v>
      </c>
      <c r="BV213" s="39">
        <v>326860</v>
      </c>
      <c r="BW213" s="43">
        <v>0</v>
      </c>
      <c r="BX213" s="36">
        <v>0</v>
      </c>
      <c r="BY213" s="43">
        <v>0</v>
      </c>
      <c r="BZ213" s="5">
        <v>0</v>
      </c>
      <c r="CA213" s="5">
        <v>0</v>
      </c>
      <c r="CB213" s="6">
        <v>5522</v>
      </c>
      <c r="CC213" s="28">
        <v>0</v>
      </c>
      <c r="CD213" s="36">
        <v>5522</v>
      </c>
      <c r="CE213" s="36">
        <v>0</v>
      </c>
      <c r="CF213" s="36">
        <v>0</v>
      </c>
      <c r="CG213" s="43">
        <v>0</v>
      </c>
      <c r="CH213" s="47">
        <v>0</v>
      </c>
      <c r="CI213" s="55">
        <f t="shared" si="75"/>
        <v>69106</v>
      </c>
      <c r="CJ213" s="55">
        <f t="shared" si="76"/>
        <v>326860</v>
      </c>
      <c r="CK213" s="55">
        <f t="shared" si="77"/>
        <v>5522</v>
      </c>
      <c r="CL213" s="55">
        <f t="shared" si="78"/>
        <v>128</v>
      </c>
      <c r="CM213" s="55">
        <f t="shared" si="79"/>
        <v>401616</v>
      </c>
      <c r="CN213" s="59">
        <f t="shared" si="80"/>
        <v>17.206983785506551</v>
      </c>
      <c r="CO213" s="59">
        <v>17.206983785506551</v>
      </c>
      <c r="CP213" s="59">
        <v>17.206983785506551</v>
      </c>
      <c r="CQ213" s="55">
        <f t="shared" si="81"/>
        <v>501.39325842696627</v>
      </c>
      <c r="CR213" s="55">
        <f t="shared" si="82"/>
        <v>401616</v>
      </c>
      <c r="CS213" s="55">
        <f t="shared" si="83"/>
        <v>501.39325842696627</v>
      </c>
      <c r="CT213" s="55">
        <f t="shared" si="84"/>
        <v>401616</v>
      </c>
      <c r="CU213" s="55">
        <f t="shared" si="85"/>
        <v>501.39325842696627</v>
      </c>
      <c r="CV213" s="55">
        <f t="shared" si="86"/>
        <v>29.076154806491886</v>
      </c>
      <c r="CW213" s="55">
        <f t="shared" si="87"/>
        <v>19.475655430711612</v>
      </c>
      <c r="CX213" s="55">
        <f t="shared" si="88"/>
        <v>20.931335830212234</v>
      </c>
      <c r="CY213" s="55">
        <f t="shared" si="89"/>
        <v>0.8764044943820225</v>
      </c>
      <c r="CZ213" s="55">
        <f t="shared" si="90"/>
        <v>4.9325842696629216</v>
      </c>
      <c r="DA213" s="55">
        <f t="shared" si="91"/>
        <v>0</v>
      </c>
      <c r="DB213" s="55">
        <f t="shared" si="92"/>
        <v>3.3483146067415732</v>
      </c>
      <c r="DC213" s="55">
        <f t="shared" si="93"/>
        <v>3.3483146067415732</v>
      </c>
      <c r="DD213" s="55">
        <f t="shared" si="94"/>
        <v>408.06491885143572</v>
      </c>
      <c r="DE213" s="55">
        <f t="shared" si="95"/>
        <v>3.7203495630461925</v>
      </c>
      <c r="DF213" s="55">
        <f t="shared" si="96"/>
        <v>0</v>
      </c>
      <c r="DG213" s="55">
        <f t="shared" si="97"/>
        <v>6.8938826466916359</v>
      </c>
      <c r="DH213" s="55">
        <f t="shared" si="98"/>
        <v>6.8938826466916359</v>
      </c>
      <c r="DI213" s="55">
        <f t="shared" si="99"/>
        <v>414.95880149812734</v>
      </c>
    </row>
    <row r="214" spans="1:113">
      <c r="A214" s="7" t="s">
        <v>247</v>
      </c>
      <c r="B214" s="3" t="s">
        <v>139</v>
      </c>
      <c r="C214" s="3" t="s">
        <v>248</v>
      </c>
      <c r="D214" s="4">
        <v>6851</v>
      </c>
      <c r="E214" s="5">
        <v>0</v>
      </c>
      <c r="F214" s="5">
        <v>0</v>
      </c>
      <c r="G214" s="5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328030</v>
      </c>
      <c r="M214" s="27">
        <v>210266</v>
      </c>
      <c r="N214" s="27">
        <v>0</v>
      </c>
      <c r="O214" s="27">
        <v>0</v>
      </c>
      <c r="P214" s="27">
        <v>0</v>
      </c>
      <c r="Q214" s="27">
        <v>0</v>
      </c>
      <c r="R214" s="27">
        <v>166260</v>
      </c>
      <c r="S214" s="27">
        <v>0</v>
      </c>
      <c r="T214" s="24">
        <v>0</v>
      </c>
      <c r="U214" s="27">
        <v>0</v>
      </c>
      <c r="V214" s="5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5">
        <v>0</v>
      </c>
      <c r="AC214" s="5">
        <v>0</v>
      </c>
      <c r="AD214" s="5">
        <v>0</v>
      </c>
      <c r="AE214" s="27">
        <v>0</v>
      </c>
      <c r="AF214" s="5">
        <v>0</v>
      </c>
      <c r="AG214" s="5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5">
        <v>0</v>
      </c>
      <c r="AN214" s="5">
        <v>0</v>
      </c>
      <c r="AO214" s="5">
        <v>0</v>
      </c>
      <c r="AP214" s="27">
        <v>0</v>
      </c>
      <c r="AQ214" s="4">
        <v>84</v>
      </c>
      <c r="AR214" s="5">
        <v>0</v>
      </c>
      <c r="AS214" s="5">
        <v>0</v>
      </c>
      <c r="AT214" s="27">
        <v>32840</v>
      </c>
      <c r="AU214" s="27">
        <v>0</v>
      </c>
      <c r="AV214" s="27">
        <v>425450</v>
      </c>
      <c r="AW214" s="27">
        <v>22280</v>
      </c>
      <c r="AX214" s="32">
        <v>0</v>
      </c>
      <c r="AY214" s="32">
        <v>0</v>
      </c>
      <c r="AZ214" s="32">
        <v>0</v>
      </c>
      <c r="BA214" s="32">
        <v>0</v>
      </c>
      <c r="BB214" s="27">
        <v>0</v>
      </c>
      <c r="BC214" s="27">
        <v>11160</v>
      </c>
      <c r="BD214" s="27">
        <v>8100</v>
      </c>
      <c r="BE214" s="27">
        <v>0</v>
      </c>
      <c r="BF214" s="24">
        <v>0</v>
      </c>
      <c r="BG214" s="24">
        <v>0</v>
      </c>
      <c r="BH214" s="24">
        <v>0</v>
      </c>
      <c r="BI214" s="24">
        <v>0</v>
      </c>
      <c r="BJ214" s="24">
        <v>350</v>
      </c>
      <c r="BK214" s="27">
        <v>0</v>
      </c>
      <c r="BL214" s="27">
        <v>385</v>
      </c>
      <c r="BM214" s="27">
        <v>12220</v>
      </c>
      <c r="BN214" s="27">
        <v>7560</v>
      </c>
      <c r="BO214" s="27">
        <v>0</v>
      </c>
      <c r="BP214" s="47">
        <v>0</v>
      </c>
      <c r="BQ214" s="27">
        <v>0</v>
      </c>
      <c r="BR214" s="27">
        <v>2980</v>
      </c>
      <c r="BS214" s="27">
        <v>0</v>
      </c>
      <c r="BT214" s="36">
        <v>0</v>
      </c>
      <c r="BU214" s="39">
        <v>1198230</v>
      </c>
      <c r="BV214" s="39">
        <v>1198230</v>
      </c>
      <c r="BW214" s="43">
        <v>0</v>
      </c>
      <c r="BX214" s="36">
        <v>0</v>
      </c>
      <c r="BY214" s="43">
        <v>0</v>
      </c>
      <c r="BZ214" s="5">
        <v>0</v>
      </c>
      <c r="CA214" s="5">
        <v>0</v>
      </c>
      <c r="CB214" s="6">
        <v>146340</v>
      </c>
      <c r="CC214" s="27">
        <v>0</v>
      </c>
      <c r="CD214" s="36">
        <v>146340</v>
      </c>
      <c r="CE214" s="36">
        <v>650</v>
      </c>
      <c r="CF214" s="36">
        <v>0</v>
      </c>
      <c r="CG214" s="43">
        <v>0</v>
      </c>
      <c r="CH214" s="47">
        <v>0</v>
      </c>
      <c r="CI214" s="55">
        <f t="shared" si="75"/>
        <v>1227531</v>
      </c>
      <c r="CJ214" s="55">
        <f t="shared" si="76"/>
        <v>1198230</v>
      </c>
      <c r="CK214" s="55">
        <f t="shared" si="77"/>
        <v>146990</v>
      </c>
      <c r="CL214" s="55">
        <f t="shared" si="78"/>
        <v>350</v>
      </c>
      <c r="CM214" s="55">
        <f t="shared" si="79"/>
        <v>2573101</v>
      </c>
      <c r="CN214" s="59">
        <f t="shared" si="80"/>
        <v>47.706289026353801</v>
      </c>
      <c r="CO214" s="59">
        <v>47.706289026353801</v>
      </c>
      <c r="CP214" s="59">
        <v>47.706289026353801</v>
      </c>
      <c r="CQ214" s="55">
        <f t="shared" si="81"/>
        <v>375.58035323310463</v>
      </c>
      <c r="CR214" s="55">
        <f t="shared" si="82"/>
        <v>2573101</v>
      </c>
      <c r="CS214" s="55">
        <f t="shared" si="83"/>
        <v>375.58035323310463</v>
      </c>
      <c r="CT214" s="55">
        <f t="shared" si="84"/>
        <v>2573101</v>
      </c>
      <c r="CU214" s="55">
        <f t="shared" si="85"/>
        <v>375.58035323310463</v>
      </c>
      <c r="CV214" s="55">
        <f t="shared" si="86"/>
        <v>52.674062180703544</v>
      </c>
      <c r="CW214" s="55">
        <f t="shared" si="87"/>
        <v>30.69128594365786</v>
      </c>
      <c r="CX214" s="55">
        <f t="shared" si="88"/>
        <v>24.267990074441688</v>
      </c>
      <c r="CY214" s="55">
        <f t="shared" si="89"/>
        <v>0.43497299664282585</v>
      </c>
      <c r="CZ214" s="55">
        <f t="shared" si="90"/>
        <v>0</v>
      </c>
      <c r="DA214" s="55">
        <f t="shared" si="91"/>
        <v>62.100423295869213</v>
      </c>
      <c r="DB214" s="55">
        <f t="shared" si="92"/>
        <v>0</v>
      </c>
      <c r="DC214" s="55">
        <f t="shared" si="93"/>
        <v>62.100423295869213</v>
      </c>
      <c r="DD214" s="55">
        <f t="shared" si="94"/>
        <v>174.89855495548096</v>
      </c>
      <c r="DE214" s="55">
        <f t="shared" si="95"/>
        <v>4.5161290322580649</v>
      </c>
      <c r="DF214" s="55">
        <f t="shared" si="96"/>
        <v>0</v>
      </c>
      <c r="DG214" s="55">
        <f t="shared" si="97"/>
        <v>21.360385345205078</v>
      </c>
      <c r="DH214" s="55">
        <f t="shared" si="98"/>
        <v>21.360385345205078</v>
      </c>
      <c r="DI214" s="55">
        <f t="shared" si="99"/>
        <v>196.35381696102758</v>
      </c>
    </row>
    <row r="215" spans="1:113">
      <c r="A215" s="7" t="s">
        <v>249</v>
      </c>
      <c r="B215" s="3" t="s">
        <v>139</v>
      </c>
      <c r="C215" s="3" t="s">
        <v>250</v>
      </c>
      <c r="D215" s="4">
        <v>12990</v>
      </c>
      <c r="E215" s="5">
        <v>0</v>
      </c>
      <c r="F215" s="5">
        <v>0</v>
      </c>
      <c r="G215" s="5">
        <v>0</v>
      </c>
      <c r="H215" s="28">
        <v>443</v>
      </c>
      <c r="I215" s="28">
        <v>0</v>
      </c>
      <c r="J215" s="28">
        <v>0</v>
      </c>
      <c r="K215" s="28">
        <v>0</v>
      </c>
      <c r="L215" s="28">
        <v>255120</v>
      </c>
      <c r="M215" s="28">
        <v>135260</v>
      </c>
      <c r="N215" s="28">
        <v>0</v>
      </c>
      <c r="O215" s="28">
        <v>0</v>
      </c>
      <c r="P215" s="28">
        <v>167560</v>
      </c>
      <c r="Q215" s="28">
        <v>0</v>
      </c>
      <c r="R215" s="28">
        <v>382220</v>
      </c>
      <c r="S215" s="28">
        <v>66</v>
      </c>
      <c r="T215" s="24">
        <v>0</v>
      </c>
      <c r="U215" s="28">
        <v>6120</v>
      </c>
      <c r="V215" s="5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5">
        <v>0</v>
      </c>
      <c r="AC215" s="5">
        <v>0</v>
      </c>
      <c r="AD215" s="5">
        <v>0</v>
      </c>
      <c r="AE215" s="28">
        <v>0</v>
      </c>
      <c r="AF215" s="5">
        <v>0</v>
      </c>
      <c r="AG215" s="5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5">
        <v>0</v>
      </c>
      <c r="AN215" s="5">
        <v>0</v>
      </c>
      <c r="AO215" s="5">
        <v>0</v>
      </c>
      <c r="AP215" s="28">
        <v>81890</v>
      </c>
      <c r="AQ215" s="5">
        <v>0</v>
      </c>
      <c r="AR215" s="5">
        <v>0</v>
      </c>
      <c r="AS215" s="5">
        <v>0</v>
      </c>
      <c r="AT215" s="28">
        <v>407360</v>
      </c>
      <c r="AU215" s="28">
        <v>0</v>
      </c>
      <c r="AV215" s="28">
        <v>1467630</v>
      </c>
      <c r="AW215" s="28">
        <v>36410</v>
      </c>
      <c r="AX215" s="32">
        <v>0</v>
      </c>
      <c r="AY215" s="32">
        <v>0</v>
      </c>
      <c r="AZ215" s="32">
        <v>0</v>
      </c>
      <c r="BA215" s="32">
        <v>0</v>
      </c>
      <c r="BB215" s="28">
        <v>600</v>
      </c>
      <c r="BC215" s="28">
        <v>12660</v>
      </c>
      <c r="BD215" s="28">
        <v>5325</v>
      </c>
      <c r="BE215" s="28">
        <v>0</v>
      </c>
      <c r="BF215" s="24">
        <v>0</v>
      </c>
      <c r="BG215" s="24">
        <v>1000</v>
      </c>
      <c r="BH215" s="24">
        <v>0</v>
      </c>
      <c r="BI215" s="24">
        <v>0</v>
      </c>
      <c r="BJ215" s="24">
        <v>898</v>
      </c>
      <c r="BK215" s="28">
        <v>910</v>
      </c>
      <c r="BL215" s="28">
        <v>601</v>
      </c>
      <c r="BM215" s="28">
        <v>14545</v>
      </c>
      <c r="BN215" s="28">
        <v>22780</v>
      </c>
      <c r="BO215" s="28">
        <v>104160</v>
      </c>
      <c r="BP215" s="47">
        <v>0</v>
      </c>
      <c r="BQ215" s="28">
        <v>26380</v>
      </c>
      <c r="BR215" s="28">
        <v>42900</v>
      </c>
      <c r="BS215" s="28">
        <v>196000</v>
      </c>
      <c r="BT215" s="36">
        <v>0</v>
      </c>
      <c r="BU215" s="39">
        <v>993530</v>
      </c>
      <c r="BV215" s="39">
        <v>993530</v>
      </c>
      <c r="BW215" s="43">
        <v>0</v>
      </c>
      <c r="BX215" s="36">
        <v>0</v>
      </c>
      <c r="BY215" s="43">
        <v>148900</v>
      </c>
      <c r="BZ215" s="5">
        <v>0</v>
      </c>
      <c r="CA215" s="5">
        <v>0</v>
      </c>
      <c r="CB215" s="6">
        <v>157060</v>
      </c>
      <c r="CC215" s="28">
        <v>0</v>
      </c>
      <c r="CD215" s="36">
        <v>157060</v>
      </c>
      <c r="CE215" s="36">
        <v>0</v>
      </c>
      <c r="CF215" s="36">
        <v>0</v>
      </c>
      <c r="CG215" s="43">
        <v>0</v>
      </c>
      <c r="CH215" s="47">
        <v>0</v>
      </c>
      <c r="CI215" s="55">
        <f t="shared" si="75"/>
        <v>3366940</v>
      </c>
      <c r="CJ215" s="55">
        <f t="shared" si="76"/>
        <v>993530</v>
      </c>
      <c r="CK215" s="55">
        <f t="shared" si="77"/>
        <v>157060</v>
      </c>
      <c r="CL215" s="55">
        <f t="shared" si="78"/>
        <v>1898</v>
      </c>
      <c r="CM215" s="55">
        <f t="shared" si="79"/>
        <v>4519428</v>
      </c>
      <c r="CN215" s="59">
        <f t="shared" si="80"/>
        <v>74.499250790144245</v>
      </c>
      <c r="CO215" s="59">
        <v>74.499250790144245</v>
      </c>
      <c r="CP215" s="59">
        <v>74.499250790144245</v>
      </c>
      <c r="CQ215" s="55">
        <f t="shared" si="81"/>
        <v>347.91593533487298</v>
      </c>
      <c r="CR215" s="55">
        <f t="shared" si="82"/>
        <v>4668328</v>
      </c>
      <c r="CS215" s="55">
        <f t="shared" si="83"/>
        <v>359.37859892224787</v>
      </c>
      <c r="CT215" s="55">
        <f t="shared" si="84"/>
        <v>4668328</v>
      </c>
      <c r="CU215" s="55">
        <f t="shared" si="85"/>
        <v>359.37859892224787</v>
      </c>
      <c r="CV215" s="55">
        <f t="shared" si="86"/>
        <v>50.999230177059275</v>
      </c>
      <c r="CW215" s="55">
        <f t="shared" si="87"/>
        <v>12.443418013856814</v>
      </c>
      <c r="CX215" s="55">
        <f t="shared" si="88"/>
        <v>29.424172440338722</v>
      </c>
      <c r="CY215" s="55">
        <f t="shared" si="89"/>
        <v>3.3025404157043878</v>
      </c>
      <c r="CZ215" s="55">
        <f t="shared" si="90"/>
        <v>8.0184757505773678</v>
      </c>
      <c r="DA215" s="55">
        <f t="shared" si="91"/>
        <v>112.98152424942263</v>
      </c>
      <c r="DB215" s="55">
        <f t="shared" si="92"/>
        <v>15.088529638183218</v>
      </c>
      <c r="DC215" s="55">
        <f t="shared" si="93"/>
        <v>128.07005388760587</v>
      </c>
      <c r="DD215" s="55">
        <f t="shared" si="94"/>
        <v>76.484218629715158</v>
      </c>
      <c r="DE215" s="55">
        <f t="shared" si="95"/>
        <v>3.8941493456505003</v>
      </c>
      <c r="DF215" s="55">
        <f t="shared" si="96"/>
        <v>0</v>
      </c>
      <c r="DG215" s="55">
        <f t="shared" si="97"/>
        <v>12.090839107005388</v>
      </c>
      <c r="DH215" s="55">
        <f t="shared" si="98"/>
        <v>12.090839107005388</v>
      </c>
      <c r="DI215" s="55">
        <f t="shared" si="99"/>
        <v>88.575057736720552</v>
      </c>
    </row>
    <row r="216" spans="1:113">
      <c r="A216" s="7" t="s">
        <v>239</v>
      </c>
      <c r="B216" s="3" t="s">
        <v>139</v>
      </c>
      <c r="C216" s="3" t="s">
        <v>240</v>
      </c>
      <c r="D216" s="4">
        <v>395</v>
      </c>
      <c r="E216" s="5">
        <v>0</v>
      </c>
      <c r="F216" s="5">
        <v>0</v>
      </c>
      <c r="G216" s="5">
        <v>0</v>
      </c>
      <c r="H216" s="28">
        <v>12.47</v>
      </c>
      <c r="I216" s="28">
        <v>0</v>
      </c>
      <c r="J216" s="28">
        <v>0</v>
      </c>
      <c r="K216" s="28">
        <v>0</v>
      </c>
      <c r="L216" s="28">
        <v>0</v>
      </c>
      <c r="M216" s="28">
        <v>7440</v>
      </c>
      <c r="N216" s="28">
        <v>0</v>
      </c>
      <c r="O216" s="28">
        <v>0</v>
      </c>
      <c r="P216" s="28">
        <v>0</v>
      </c>
      <c r="Q216" s="28">
        <v>0</v>
      </c>
      <c r="R216" s="28">
        <v>11415.15</v>
      </c>
      <c r="S216" s="28">
        <v>0</v>
      </c>
      <c r="T216" s="25">
        <v>11.09</v>
      </c>
      <c r="U216" s="28">
        <v>177.36</v>
      </c>
      <c r="V216" s="5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5">
        <v>0</v>
      </c>
      <c r="AC216" s="5">
        <v>0</v>
      </c>
      <c r="AD216" s="5">
        <v>0</v>
      </c>
      <c r="AE216" s="28">
        <v>0</v>
      </c>
      <c r="AF216" s="5">
        <v>0</v>
      </c>
      <c r="AG216" s="5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5">
        <v>0</v>
      </c>
      <c r="AN216" s="5">
        <v>0</v>
      </c>
      <c r="AO216" s="5">
        <v>0</v>
      </c>
      <c r="AP216" s="28">
        <v>0</v>
      </c>
      <c r="AQ216" s="5">
        <v>0</v>
      </c>
      <c r="AR216" s="5">
        <v>0</v>
      </c>
      <c r="AS216" s="5">
        <v>0</v>
      </c>
      <c r="AT216" s="28">
        <v>11518.98</v>
      </c>
      <c r="AU216" s="28">
        <v>0</v>
      </c>
      <c r="AV216" s="28">
        <v>0</v>
      </c>
      <c r="AW216" s="28">
        <v>1707.71</v>
      </c>
      <c r="AX216" s="33">
        <v>0</v>
      </c>
      <c r="AY216" s="33">
        <v>0</v>
      </c>
      <c r="AZ216" s="33">
        <v>0</v>
      </c>
      <c r="BA216" s="33">
        <v>3.93</v>
      </c>
      <c r="BB216" s="28">
        <v>8.31</v>
      </c>
      <c r="BC216" s="28">
        <v>463.27</v>
      </c>
      <c r="BD216" s="28">
        <v>663.09</v>
      </c>
      <c r="BE216" s="28">
        <v>43.88</v>
      </c>
      <c r="BF216" s="25">
        <v>47.8</v>
      </c>
      <c r="BG216" s="25">
        <v>0</v>
      </c>
      <c r="BH216" s="25">
        <v>0</v>
      </c>
      <c r="BI216" s="25">
        <v>0</v>
      </c>
      <c r="BJ216" s="25">
        <v>0</v>
      </c>
      <c r="BK216" s="28">
        <v>13.86</v>
      </c>
      <c r="BL216" s="28">
        <v>0</v>
      </c>
      <c r="BM216" s="28">
        <v>494.21</v>
      </c>
      <c r="BN216" s="28">
        <v>503.91</v>
      </c>
      <c r="BO216" s="28">
        <v>1948.21</v>
      </c>
      <c r="BP216" s="47">
        <v>0</v>
      </c>
      <c r="BQ216" s="28">
        <v>0</v>
      </c>
      <c r="BR216" s="28">
        <v>346.41</v>
      </c>
      <c r="BS216" s="28">
        <v>1322.36</v>
      </c>
      <c r="BT216" s="36">
        <v>0</v>
      </c>
      <c r="BU216" s="39">
        <v>79130</v>
      </c>
      <c r="BV216" s="39">
        <v>79130</v>
      </c>
      <c r="BW216" s="43">
        <v>0</v>
      </c>
      <c r="BX216" s="36">
        <v>0</v>
      </c>
      <c r="BY216" s="43">
        <v>0</v>
      </c>
      <c r="BZ216" s="5">
        <v>0</v>
      </c>
      <c r="CA216" s="5">
        <v>0</v>
      </c>
      <c r="CB216" s="6">
        <v>2723.25</v>
      </c>
      <c r="CC216" s="28">
        <v>0</v>
      </c>
      <c r="CD216" s="36">
        <v>2723.25</v>
      </c>
      <c r="CE216" s="36">
        <v>0</v>
      </c>
      <c r="CF216" s="36">
        <v>0</v>
      </c>
      <c r="CG216" s="43">
        <v>0</v>
      </c>
      <c r="CH216" s="47">
        <v>0</v>
      </c>
      <c r="CI216" s="55">
        <f t="shared" si="75"/>
        <v>38079.18</v>
      </c>
      <c r="CJ216" s="55">
        <f t="shared" si="76"/>
        <v>79130</v>
      </c>
      <c r="CK216" s="55">
        <f t="shared" si="77"/>
        <v>2723.25</v>
      </c>
      <c r="CL216" s="55">
        <f t="shared" si="78"/>
        <v>62.819999999999993</v>
      </c>
      <c r="CM216" s="55">
        <f t="shared" si="79"/>
        <v>119995.25</v>
      </c>
      <c r="CN216" s="59">
        <f t="shared" si="80"/>
        <v>31.733906133784462</v>
      </c>
      <c r="CO216" s="59">
        <v>31.733906133784462</v>
      </c>
      <c r="CP216" s="59">
        <v>31.733906133784462</v>
      </c>
      <c r="CQ216" s="55">
        <f t="shared" si="81"/>
        <v>303.78544303797469</v>
      </c>
      <c r="CR216" s="55">
        <f t="shared" si="82"/>
        <v>119995.25</v>
      </c>
      <c r="CS216" s="55">
        <f t="shared" si="83"/>
        <v>303.78544303797469</v>
      </c>
      <c r="CT216" s="55">
        <f t="shared" si="84"/>
        <v>119995.25</v>
      </c>
      <c r="CU216" s="55">
        <f t="shared" si="85"/>
        <v>303.78544303797469</v>
      </c>
      <c r="CV216" s="55">
        <f t="shared" si="86"/>
        <v>29.161974683544301</v>
      </c>
      <c r="CW216" s="55">
        <f t="shared" si="87"/>
        <v>18.835443037974684</v>
      </c>
      <c r="CX216" s="55">
        <f t="shared" si="88"/>
        <v>28.899113924050631</v>
      </c>
      <c r="CY216" s="55">
        <f t="shared" si="89"/>
        <v>0.87698734177215198</v>
      </c>
      <c r="CZ216" s="55">
        <f t="shared" si="90"/>
        <v>4.9321772151898733</v>
      </c>
      <c r="DA216" s="55">
        <f t="shared" si="91"/>
        <v>0</v>
      </c>
      <c r="DB216" s="55">
        <f t="shared" si="92"/>
        <v>3.3477468354430377</v>
      </c>
      <c r="DC216" s="55">
        <f t="shared" si="93"/>
        <v>3.3477468354430377</v>
      </c>
      <c r="DD216" s="55">
        <f t="shared" si="94"/>
        <v>200.32911392405063</v>
      </c>
      <c r="DE216" s="55">
        <f t="shared" si="95"/>
        <v>3.7207594936708861</v>
      </c>
      <c r="DF216" s="55">
        <f t="shared" si="96"/>
        <v>0</v>
      </c>
      <c r="DG216" s="55">
        <f t="shared" si="97"/>
        <v>6.8943037974683543</v>
      </c>
      <c r="DH216" s="55">
        <f t="shared" si="98"/>
        <v>6.8943037974683543</v>
      </c>
      <c r="DI216" s="55">
        <f t="shared" si="99"/>
        <v>207.22341772151898</v>
      </c>
    </row>
    <row r="217" spans="1:113">
      <c r="A217" s="7" t="s">
        <v>285</v>
      </c>
      <c r="B217" s="3" t="s">
        <v>139</v>
      </c>
      <c r="C217" s="3" t="s">
        <v>286</v>
      </c>
      <c r="D217" s="4">
        <v>778</v>
      </c>
      <c r="E217" s="5">
        <v>0</v>
      </c>
      <c r="F217" s="5">
        <v>0</v>
      </c>
      <c r="G217" s="5">
        <v>0</v>
      </c>
      <c r="H217" s="28">
        <v>1</v>
      </c>
      <c r="I217" s="28">
        <v>0</v>
      </c>
      <c r="J217" s="28">
        <v>0</v>
      </c>
      <c r="K217" s="28">
        <v>0</v>
      </c>
      <c r="L217" s="28">
        <v>0</v>
      </c>
      <c r="M217" s="28">
        <v>17160</v>
      </c>
      <c r="N217" s="28">
        <v>0</v>
      </c>
      <c r="O217" s="28">
        <v>0</v>
      </c>
      <c r="P217" s="28">
        <v>0</v>
      </c>
      <c r="Q217" s="28">
        <v>0</v>
      </c>
      <c r="R217" s="28">
        <v>24310</v>
      </c>
      <c r="S217" s="28">
        <v>0</v>
      </c>
      <c r="T217" s="24">
        <v>0</v>
      </c>
      <c r="U217" s="28">
        <v>0</v>
      </c>
      <c r="V217" s="5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5">
        <v>0</v>
      </c>
      <c r="AC217" s="5">
        <v>0</v>
      </c>
      <c r="AD217" s="5">
        <v>0</v>
      </c>
      <c r="AE217" s="28">
        <v>0</v>
      </c>
      <c r="AF217" s="5">
        <v>0</v>
      </c>
      <c r="AG217" s="5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5">
        <v>0</v>
      </c>
      <c r="AN217" s="4">
        <v>1420</v>
      </c>
      <c r="AO217" s="5">
        <v>0</v>
      </c>
      <c r="AP217" s="28">
        <v>0</v>
      </c>
      <c r="AQ217" s="5">
        <v>0</v>
      </c>
      <c r="AR217" s="5">
        <v>0</v>
      </c>
      <c r="AS217" s="5">
        <v>0</v>
      </c>
      <c r="AT217" s="28">
        <v>17160</v>
      </c>
      <c r="AU217" s="28">
        <v>0</v>
      </c>
      <c r="AV217" s="28">
        <v>39280</v>
      </c>
      <c r="AW217" s="28">
        <v>1960</v>
      </c>
      <c r="AX217" s="32">
        <v>0</v>
      </c>
      <c r="AY217" s="32">
        <v>0</v>
      </c>
      <c r="AZ217" s="32">
        <v>0</v>
      </c>
      <c r="BA217" s="32">
        <v>0</v>
      </c>
      <c r="BB217" s="28">
        <v>0</v>
      </c>
      <c r="BC217" s="28">
        <v>320</v>
      </c>
      <c r="BD217" s="28">
        <v>390</v>
      </c>
      <c r="BE217" s="28">
        <v>0</v>
      </c>
      <c r="BF217" s="24">
        <v>118</v>
      </c>
      <c r="BG217" s="24">
        <v>0</v>
      </c>
      <c r="BH217" s="24">
        <v>0</v>
      </c>
      <c r="BI217" s="24">
        <v>0</v>
      </c>
      <c r="BJ217" s="24">
        <v>56</v>
      </c>
      <c r="BK217" s="28">
        <v>0</v>
      </c>
      <c r="BL217" s="28">
        <v>60</v>
      </c>
      <c r="BM217" s="28">
        <v>1380</v>
      </c>
      <c r="BN217" s="28">
        <v>0</v>
      </c>
      <c r="BO217" s="28">
        <v>0</v>
      </c>
      <c r="BP217" s="47">
        <v>0</v>
      </c>
      <c r="BQ217" s="28">
        <v>0</v>
      </c>
      <c r="BR217" s="28">
        <v>0</v>
      </c>
      <c r="BS217" s="28">
        <v>0</v>
      </c>
      <c r="BT217" s="36">
        <v>0</v>
      </c>
      <c r="BU217" s="39">
        <v>103860</v>
      </c>
      <c r="BV217" s="39">
        <v>103860</v>
      </c>
      <c r="BW217" s="43">
        <v>0</v>
      </c>
      <c r="BX217" s="36">
        <v>0</v>
      </c>
      <c r="BY217" s="43">
        <v>0</v>
      </c>
      <c r="BZ217" s="5">
        <v>0</v>
      </c>
      <c r="CA217" s="5">
        <v>0</v>
      </c>
      <c r="CB217" s="6">
        <v>16180</v>
      </c>
      <c r="CC217" s="28">
        <v>0</v>
      </c>
      <c r="CD217" s="36">
        <v>16180</v>
      </c>
      <c r="CE217" s="36">
        <v>0</v>
      </c>
      <c r="CF217" s="36">
        <v>0</v>
      </c>
      <c r="CG217" s="43">
        <v>0</v>
      </c>
      <c r="CH217" s="47">
        <v>0</v>
      </c>
      <c r="CI217" s="55">
        <f t="shared" si="75"/>
        <v>102021</v>
      </c>
      <c r="CJ217" s="55">
        <f t="shared" si="76"/>
        <v>103860</v>
      </c>
      <c r="CK217" s="55">
        <f t="shared" si="77"/>
        <v>16180</v>
      </c>
      <c r="CL217" s="55">
        <f t="shared" si="78"/>
        <v>174</v>
      </c>
      <c r="CM217" s="55">
        <f t="shared" si="79"/>
        <v>222235</v>
      </c>
      <c r="CN217" s="59">
        <f t="shared" si="80"/>
        <v>45.906810358404393</v>
      </c>
      <c r="CO217" s="59">
        <v>45.906810358404393</v>
      </c>
      <c r="CP217" s="59">
        <v>45.906810358404393</v>
      </c>
      <c r="CQ217" s="55">
        <f t="shared" si="81"/>
        <v>285.64910025706939</v>
      </c>
      <c r="CR217" s="55">
        <f t="shared" si="82"/>
        <v>222235</v>
      </c>
      <c r="CS217" s="55">
        <f t="shared" si="83"/>
        <v>285.64910025706939</v>
      </c>
      <c r="CT217" s="55">
        <f t="shared" si="84"/>
        <v>222235</v>
      </c>
      <c r="CU217" s="55">
        <f t="shared" si="85"/>
        <v>285.64910025706939</v>
      </c>
      <c r="CV217" s="55">
        <f t="shared" si="86"/>
        <v>22.056555269922878</v>
      </c>
      <c r="CW217" s="55">
        <f t="shared" si="87"/>
        <v>22.056555269922878</v>
      </c>
      <c r="CX217" s="55">
        <f t="shared" si="88"/>
        <v>31.246786632390744</v>
      </c>
      <c r="CY217" s="55">
        <f t="shared" si="89"/>
        <v>0</v>
      </c>
      <c r="CZ217" s="55">
        <f t="shared" si="90"/>
        <v>0</v>
      </c>
      <c r="DA217" s="55">
        <f t="shared" si="91"/>
        <v>50.488431876606683</v>
      </c>
      <c r="DB217" s="55">
        <f t="shared" si="92"/>
        <v>0</v>
      </c>
      <c r="DC217" s="55">
        <f t="shared" si="93"/>
        <v>50.488431876606683</v>
      </c>
      <c r="DD217" s="55">
        <f t="shared" si="94"/>
        <v>133.49614395886888</v>
      </c>
      <c r="DE217" s="55">
        <f t="shared" si="95"/>
        <v>2.1850899742930592</v>
      </c>
      <c r="DF217" s="55">
        <f t="shared" si="96"/>
        <v>0</v>
      </c>
      <c r="DG217" s="55">
        <f t="shared" si="97"/>
        <v>20.796915167095115</v>
      </c>
      <c r="DH217" s="55">
        <f t="shared" si="98"/>
        <v>20.796915167095115</v>
      </c>
      <c r="DI217" s="55">
        <f t="shared" si="99"/>
        <v>154.29305912596402</v>
      </c>
    </row>
    <row r="218" spans="1:113">
      <c r="A218" s="7" t="s">
        <v>211</v>
      </c>
      <c r="B218" s="3" t="s">
        <v>139</v>
      </c>
      <c r="C218" s="3" t="s">
        <v>212</v>
      </c>
      <c r="D218" s="4">
        <v>379</v>
      </c>
      <c r="E218" s="5">
        <v>0</v>
      </c>
      <c r="F218" s="5">
        <v>0</v>
      </c>
      <c r="G218" s="5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8470</v>
      </c>
      <c r="N218" s="27">
        <v>0</v>
      </c>
      <c r="O218" s="27">
        <v>0</v>
      </c>
      <c r="P218" s="27">
        <v>0</v>
      </c>
      <c r="Q218" s="27">
        <v>0</v>
      </c>
      <c r="R218" s="27">
        <v>3830</v>
      </c>
      <c r="S218" s="27">
        <v>0</v>
      </c>
      <c r="T218" s="24">
        <v>0</v>
      </c>
      <c r="U218" s="27">
        <v>0</v>
      </c>
      <c r="V218" s="5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5">
        <v>0</v>
      </c>
      <c r="AC218" s="5">
        <v>0</v>
      </c>
      <c r="AD218" s="5">
        <v>0</v>
      </c>
      <c r="AE218" s="27">
        <v>0</v>
      </c>
      <c r="AF218" s="5">
        <v>0</v>
      </c>
      <c r="AG218" s="5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5">
        <v>0</v>
      </c>
      <c r="AN218" s="5">
        <v>0</v>
      </c>
      <c r="AO218" s="5">
        <v>0</v>
      </c>
      <c r="AP218" s="27">
        <v>0</v>
      </c>
      <c r="AQ218" s="5">
        <v>0</v>
      </c>
      <c r="AR218" s="5">
        <v>0</v>
      </c>
      <c r="AS218" s="5">
        <v>0</v>
      </c>
      <c r="AT218" s="27">
        <v>12305</v>
      </c>
      <c r="AU218" s="27">
        <v>0</v>
      </c>
      <c r="AV218" s="27">
        <v>17070</v>
      </c>
      <c r="AW218" s="27">
        <v>1120</v>
      </c>
      <c r="AX218" s="32">
        <v>0</v>
      </c>
      <c r="AY218" s="32">
        <v>0</v>
      </c>
      <c r="AZ218" s="32">
        <v>0</v>
      </c>
      <c r="BA218" s="32">
        <v>0</v>
      </c>
      <c r="BB218" s="27">
        <v>0</v>
      </c>
      <c r="BC218" s="27">
        <v>0</v>
      </c>
      <c r="BD218" s="27">
        <v>0</v>
      </c>
      <c r="BE218" s="27">
        <v>0</v>
      </c>
      <c r="BF218" s="24">
        <v>0</v>
      </c>
      <c r="BG218" s="24">
        <v>0</v>
      </c>
      <c r="BH218" s="24">
        <v>0</v>
      </c>
      <c r="BI218" s="24">
        <v>0</v>
      </c>
      <c r="BJ218" s="24">
        <v>30</v>
      </c>
      <c r="BK218" s="27">
        <v>0</v>
      </c>
      <c r="BL218" s="27">
        <v>30</v>
      </c>
      <c r="BM218" s="27">
        <v>0</v>
      </c>
      <c r="BN218" s="27">
        <v>0</v>
      </c>
      <c r="BO218" s="27">
        <v>0</v>
      </c>
      <c r="BP218" s="47">
        <v>0</v>
      </c>
      <c r="BQ218" s="27">
        <v>0</v>
      </c>
      <c r="BR218" s="27">
        <v>0</v>
      </c>
      <c r="BS218" s="27">
        <v>0</v>
      </c>
      <c r="BT218" s="36">
        <v>0</v>
      </c>
      <c r="BU218" s="39">
        <v>40000</v>
      </c>
      <c r="BV218" s="39">
        <v>40000</v>
      </c>
      <c r="BW218" s="43">
        <v>0</v>
      </c>
      <c r="BX218" s="36">
        <v>0</v>
      </c>
      <c r="BY218" s="43">
        <v>0</v>
      </c>
      <c r="BZ218" s="5">
        <v>0</v>
      </c>
      <c r="CA218" s="5">
        <v>0</v>
      </c>
      <c r="CB218" s="6">
        <v>2130</v>
      </c>
      <c r="CC218" s="27">
        <v>0</v>
      </c>
      <c r="CD218" s="36">
        <v>2130</v>
      </c>
      <c r="CE218" s="36">
        <v>0</v>
      </c>
      <c r="CF218" s="36">
        <v>0</v>
      </c>
      <c r="CG218" s="43">
        <v>0</v>
      </c>
      <c r="CH218" s="47">
        <v>0</v>
      </c>
      <c r="CI218" s="55">
        <f t="shared" si="75"/>
        <v>42825</v>
      </c>
      <c r="CJ218" s="55">
        <f t="shared" si="76"/>
        <v>40000</v>
      </c>
      <c r="CK218" s="55">
        <f t="shared" si="77"/>
        <v>2130</v>
      </c>
      <c r="CL218" s="55">
        <f t="shared" si="78"/>
        <v>30</v>
      </c>
      <c r="CM218" s="55">
        <f t="shared" si="79"/>
        <v>84985</v>
      </c>
      <c r="CN218" s="59">
        <f t="shared" si="80"/>
        <v>50.391245513914221</v>
      </c>
      <c r="CO218" s="59">
        <v>50.391245513914221</v>
      </c>
      <c r="CP218" s="59">
        <v>50.391245513914221</v>
      </c>
      <c r="CQ218" s="55">
        <f t="shared" si="81"/>
        <v>224.23482849604221</v>
      </c>
      <c r="CR218" s="55">
        <f t="shared" si="82"/>
        <v>84985</v>
      </c>
      <c r="CS218" s="55">
        <f t="shared" si="83"/>
        <v>224.23482849604221</v>
      </c>
      <c r="CT218" s="55">
        <f t="shared" si="84"/>
        <v>84985</v>
      </c>
      <c r="CU218" s="55">
        <f t="shared" si="85"/>
        <v>224.23482849604221</v>
      </c>
      <c r="CV218" s="55">
        <f t="shared" si="86"/>
        <v>32.467018469656992</v>
      </c>
      <c r="CW218" s="55">
        <f t="shared" si="87"/>
        <v>22.348284960422163</v>
      </c>
      <c r="CX218" s="55">
        <f t="shared" si="88"/>
        <v>10.105540897097626</v>
      </c>
      <c r="CY218" s="55">
        <f t="shared" si="89"/>
        <v>0</v>
      </c>
      <c r="CZ218" s="55">
        <f t="shared" si="90"/>
        <v>0</v>
      </c>
      <c r="DA218" s="55">
        <f t="shared" si="91"/>
        <v>45.03957783641161</v>
      </c>
      <c r="DB218" s="55">
        <f t="shared" si="92"/>
        <v>0</v>
      </c>
      <c r="DC218" s="55">
        <f t="shared" si="93"/>
        <v>45.03957783641161</v>
      </c>
      <c r="DD218" s="55">
        <f t="shared" si="94"/>
        <v>105.54089709762533</v>
      </c>
      <c r="DE218" s="55">
        <f t="shared" si="95"/>
        <v>0</v>
      </c>
      <c r="DF218" s="55">
        <f t="shared" si="96"/>
        <v>0</v>
      </c>
      <c r="DG218" s="55">
        <f t="shared" si="97"/>
        <v>5.6200527704485488</v>
      </c>
      <c r="DH218" s="55">
        <f t="shared" si="98"/>
        <v>5.6200527704485488</v>
      </c>
      <c r="DI218" s="55">
        <f t="shared" si="99"/>
        <v>111.16094986807389</v>
      </c>
    </row>
    <row r="219" spans="1:113">
      <c r="A219" s="7" t="s">
        <v>209</v>
      </c>
      <c r="B219" s="3" t="s">
        <v>139</v>
      </c>
      <c r="C219" s="3" t="s">
        <v>210</v>
      </c>
      <c r="D219" s="4">
        <v>2230</v>
      </c>
      <c r="E219" s="5">
        <v>0</v>
      </c>
      <c r="F219" s="5">
        <v>0</v>
      </c>
      <c r="G219" s="5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2880</v>
      </c>
      <c r="M219" s="27">
        <v>20000</v>
      </c>
      <c r="N219" s="27">
        <v>0</v>
      </c>
      <c r="O219" s="27">
        <v>0</v>
      </c>
      <c r="P219" s="27">
        <v>0</v>
      </c>
      <c r="Q219" s="27">
        <v>0</v>
      </c>
      <c r="R219" s="27">
        <v>26780</v>
      </c>
      <c r="S219" s="27">
        <v>0</v>
      </c>
      <c r="T219" s="24">
        <v>0</v>
      </c>
      <c r="U219" s="27">
        <v>1930</v>
      </c>
      <c r="V219" s="5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5">
        <v>0</v>
      </c>
      <c r="AC219" s="5">
        <v>0</v>
      </c>
      <c r="AD219" s="5">
        <v>0</v>
      </c>
      <c r="AE219" s="27">
        <v>0</v>
      </c>
      <c r="AF219" s="5">
        <v>0</v>
      </c>
      <c r="AG219" s="5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5">
        <v>0</v>
      </c>
      <c r="AN219" s="5">
        <v>0</v>
      </c>
      <c r="AO219" s="5">
        <v>0</v>
      </c>
      <c r="AP219" s="27">
        <v>0</v>
      </c>
      <c r="AQ219" s="5">
        <v>0</v>
      </c>
      <c r="AR219" s="5">
        <v>0</v>
      </c>
      <c r="AS219" s="5">
        <v>0</v>
      </c>
      <c r="AT219" s="27">
        <v>40160</v>
      </c>
      <c r="AU219" s="27">
        <v>0</v>
      </c>
      <c r="AV219" s="27">
        <v>0</v>
      </c>
      <c r="AW219" s="27">
        <v>3830</v>
      </c>
      <c r="AX219" s="32">
        <v>0</v>
      </c>
      <c r="AY219" s="32">
        <v>0</v>
      </c>
      <c r="AZ219" s="32">
        <v>0</v>
      </c>
      <c r="BA219" s="32">
        <v>0</v>
      </c>
      <c r="BB219" s="27">
        <v>0</v>
      </c>
      <c r="BC219" s="27">
        <v>2620</v>
      </c>
      <c r="BD219" s="27">
        <v>0</v>
      </c>
      <c r="BE219" s="27">
        <v>0</v>
      </c>
      <c r="BF219" s="24">
        <v>0</v>
      </c>
      <c r="BG219" s="24">
        <v>0</v>
      </c>
      <c r="BH219" s="24">
        <v>0</v>
      </c>
      <c r="BI219" s="24">
        <v>0</v>
      </c>
      <c r="BJ219" s="24">
        <v>287</v>
      </c>
      <c r="BK219" s="27">
        <v>0</v>
      </c>
      <c r="BL219" s="27">
        <v>290</v>
      </c>
      <c r="BM219" s="27">
        <v>3160</v>
      </c>
      <c r="BN219" s="27">
        <v>820</v>
      </c>
      <c r="BO219" s="27">
        <v>8240</v>
      </c>
      <c r="BP219" s="47">
        <v>0</v>
      </c>
      <c r="BQ219" s="27">
        <v>0</v>
      </c>
      <c r="BR219" s="27">
        <v>0</v>
      </c>
      <c r="BS219" s="27">
        <v>15740</v>
      </c>
      <c r="BT219" s="36">
        <v>0</v>
      </c>
      <c r="BU219" s="39">
        <v>864030</v>
      </c>
      <c r="BV219" s="39">
        <v>864030</v>
      </c>
      <c r="BW219" s="43">
        <v>0</v>
      </c>
      <c r="BX219" s="36">
        <v>0</v>
      </c>
      <c r="BY219" s="43">
        <v>0</v>
      </c>
      <c r="BZ219" s="5">
        <v>0</v>
      </c>
      <c r="CA219" s="5">
        <v>0</v>
      </c>
      <c r="CB219" s="6">
        <v>17560</v>
      </c>
      <c r="CC219" s="27">
        <v>0</v>
      </c>
      <c r="CD219" s="36">
        <v>17560</v>
      </c>
      <c r="CE219" s="36">
        <v>0</v>
      </c>
      <c r="CF219" s="36">
        <v>0</v>
      </c>
      <c r="CG219" s="43">
        <v>0</v>
      </c>
      <c r="CH219" s="47">
        <v>0</v>
      </c>
      <c r="CI219" s="55">
        <f t="shared" si="75"/>
        <v>126450</v>
      </c>
      <c r="CJ219" s="55">
        <f t="shared" si="76"/>
        <v>864030</v>
      </c>
      <c r="CK219" s="55">
        <f t="shared" si="77"/>
        <v>17560</v>
      </c>
      <c r="CL219" s="55">
        <f t="shared" si="78"/>
        <v>287</v>
      </c>
      <c r="CM219" s="55">
        <f t="shared" si="79"/>
        <v>1008327</v>
      </c>
      <c r="CN219" s="59">
        <f t="shared" si="80"/>
        <v>12.540574635014238</v>
      </c>
      <c r="CO219" s="59">
        <v>12.540574635014238</v>
      </c>
      <c r="CP219" s="59">
        <v>12.540574635014238</v>
      </c>
      <c r="CQ219" s="55">
        <f t="shared" si="81"/>
        <v>452.16457399103138</v>
      </c>
      <c r="CR219" s="55">
        <f t="shared" si="82"/>
        <v>1008327</v>
      </c>
      <c r="CS219" s="55">
        <f t="shared" si="83"/>
        <v>452.16457399103138</v>
      </c>
      <c r="CT219" s="55">
        <f t="shared" si="84"/>
        <v>1008327</v>
      </c>
      <c r="CU219" s="55">
        <f t="shared" si="85"/>
        <v>452.16457399103138</v>
      </c>
      <c r="CV219" s="55">
        <f t="shared" si="86"/>
        <v>19.300448430493272</v>
      </c>
      <c r="CW219" s="55">
        <f t="shared" si="87"/>
        <v>8.9686098654708513</v>
      </c>
      <c r="CX219" s="55">
        <f t="shared" si="88"/>
        <v>12.008968609865471</v>
      </c>
      <c r="CY219" s="55">
        <f t="shared" si="89"/>
        <v>0</v>
      </c>
      <c r="CZ219" s="55">
        <f t="shared" si="90"/>
        <v>3.695067264573991</v>
      </c>
      <c r="DA219" s="55">
        <f t="shared" si="91"/>
        <v>0</v>
      </c>
      <c r="DB219" s="55">
        <f t="shared" si="92"/>
        <v>7.0582959641255609</v>
      </c>
      <c r="DC219" s="55">
        <f t="shared" si="93"/>
        <v>7.0582959641255609</v>
      </c>
      <c r="DD219" s="55">
        <f t="shared" si="94"/>
        <v>387.45739910313904</v>
      </c>
      <c r="DE219" s="55">
        <f t="shared" si="95"/>
        <v>2.9596412556053813</v>
      </c>
      <c r="DF219" s="55">
        <f t="shared" si="96"/>
        <v>0</v>
      </c>
      <c r="DG219" s="55">
        <f t="shared" si="97"/>
        <v>7.8744394618834077</v>
      </c>
      <c r="DH219" s="55">
        <f t="shared" si="98"/>
        <v>7.8744394618834077</v>
      </c>
      <c r="DI219" s="55">
        <f t="shared" si="99"/>
        <v>395.33183856502239</v>
      </c>
    </row>
    <row r="220" spans="1:113">
      <c r="A220" s="7" t="s">
        <v>207</v>
      </c>
      <c r="B220" s="3" t="s">
        <v>139</v>
      </c>
      <c r="C220" s="3" t="s">
        <v>208</v>
      </c>
      <c r="D220" s="4">
        <v>2458</v>
      </c>
      <c r="E220" s="5">
        <v>0</v>
      </c>
      <c r="F220" s="5">
        <v>0</v>
      </c>
      <c r="G220" s="5">
        <v>0</v>
      </c>
      <c r="H220" s="28">
        <v>19</v>
      </c>
      <c r="I220" s="28">
        <v>0</v>
      </c>
      <c r="J220" s="28">
        <v>0</v>
      </c>
      <c r="K220" s="28">
        <v>0</v>
      </c>
      <c r="L220" s="28">
        <v>5280</v>
      </c>
      <c r="M220" s="28">
        <v>39620</v>
      </c>
      <c r="N220" s="28">
        <v>0</v>
      </c>
      <c r="O220" s="28">
        <v>0</v>
      </c>
      <c r="P220" s="28">
        <v>0</v>
      </c>
      <c r="Q220" s="28">
        <v>0</v>
      </c>
      <c r="R220" s="28">
        <v>79180</v>
      </c>
      <c r="S220" s="28">
        <v>66</v>
      </c>
      <c r="T220" s="24">
        <v>0</v>
      </c>
      <c r="U220" s="28">
        <v>0</v>
      </c>
      <c r="V220" s="5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5">
        <v>0</v>
      </c>
      <c r="AC220" s="5">
        <v>0</v>
      </c>
      <c r="AD220" s="5">
        <v>0</v>
      </c>
      <c r="AE220" s="28">
        <v>0</v>
      </c>
      <c r="AF220" s="5">
        <v>0</v>
      </c>
      <c r="AG220" s="5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5">
        <v>0</v>
      </c>
      <c r="AN220" s="5">
        <v>0</v>
      </c>
      <c r="AO220" s="5">
        <v>0</v>
      </c>
      <c r="AP220" s="28">
        <v>0</v>
      </c>
      <c r="AQ220" s="5">
        <v>0</v>
      </c>
      <c r="AR220" s="5">
        <v>0</v>
      </c>
      <c r="AS220" s="5">
        <v>0</v>
      </c>
      <c r="AT220" s="28">
        <v>90380</v>
      </c>
      <c r="AU220" s="28">
        <v>0</v>
      </c>
      <c r="AV220" s="28">
        <v>249240</v>
      </c>
      <c r="AW220" s="28">
        <v>6110</v>
      </c>
      <c r="AX220" s="32">
        <v>0</v>
      </c>
      <c r="AY220" s="32">
        <v>0</v>
      </c>
      <c r="AZ220" s="32">
        <v>0</v>
      </c>
      <c r="BA220" s="32">
        <v>0</v>
      </c>
      <c r="BB220" s="28">
        <v>190</v>
      </c>
      <c r="BC220" s="28">
        <v>4000</v>
      </c>
      <c r="BD220" s="28">
        <v>1390</v>
      </c>
      <c r="BE220" s="28">
        <v>0</v>
      </c>
      <c r="BF220" s="24">
        <v>0</v>
      </c>
      <c r="BG220" s="24">
        <v>0</v>
      </c>
      <c r="BH220" s="24">
        <v>0</v>
      </c>
      <c r="BI220" s="24">
        <v>0</v>
      </c>
      <c r="BJ220" s="24">
        <v>194</v>
      </c>
      <c r="BK220" s="28">
        <v>375</v>
      </c>
      <c r="BL220" s="28">
        <v>163</v>
      </c>
      <c r="BM220" s="28">
        <v>3290</v>
      </c>
      <c r="BN220" s="28">
        <v>6880</v>
      </c>
      <c r="BO220" s="28">
        <v>5240</v>
      </c>
      <c r="BP220" s="47">
        <v>0</v>
      </c>
      <c r="BQ220" s="28">
        <v>0</v>
      </c>
      <c r="BR220" s="28">
        <v>9810</v>
      </c>
      <c r="BS220" s="28">
        <v>32550</v>
      </c>
      <c r="BT220" s="36">
        <v>0</v>
      </c>
      <c r="BU220" s="39">
        <v>209540</v>
      </c>
      <c r="BV220" s="39">
        <v>209540</v>
      </c>
      <c r="BW220" s="43">
        <v>0</v>
      </c>
      <c r="BX220" s="36">
        <v>0</v>
      </c>
      <c r="BY220" s="43">
        <v>2800</v>
      </c>
      <c r="BZ220" s="5">
        <v>0</v>
      </c>
      <c r="CA220" s="5">
        <v>0</v>
      </c>
      <c r="CB220" s="6">
        <v>12540</v>
      </c>
      <c r="CC220" s="28">
        <v>0</v>
      </c>
      <c r="CD220" s="36">
        <v>12540</v>
      </c>
      <c r="CE220" s="36">
        <v>0</v>
      </c>
      <c r="CF220" s="36">
        <v>0</v>
      </c>
      <c r="CG220" s="43">
        <v>0</v>
      </c>
      <c r="CH220" s="47">
        <v>0</v>
      </c>
      <c r="CI220" s="55">
        <f t="shared" si="75"/>
        <v>533783</v>
      </c>
      <c r="CJ220" s="55">
        <f t="shared" si="76"/>
        <v>209540</v>
      </c>
      <c r="CK220" s="55">
        <f t="shared" si="77"/>
        <v>12540</v>
      </c>
      <c r="CL220" s="55">
        <f t="shared" si="78"/>
        <v>194</v>
      </c>
      <c r="CM220" s="55">
        <f t="shared" si="79"/>
        <v>756057</v>
      </c>
      <c r="CN220" s="59">
        <f t="shared" si="80"/>
        <v>70.600893847950616</v>
      </c>
      <c r="CO220" s="59">
        <v>70.600893847950616</v>
      </c>
      <c r="CP220" s="59">
        <v>70.600893847950616</v>
      </c>
      <c r="CQ220" s="55">
        <f t="shared" si="81"/>
        <v>307.59031733116353</v>
      </c>
      <c r="CR220" s="55">
        <f t="shared" si="82"/>
        <v>758857</v>
      </c>
      <c r="CS220" s="55">
        <f t="shared" si="83"/>
        <v>308.72945484133442</v>
      </c>
      <c r="CT220" s="55">
        <f t="shared" si="84"/>
        <v>758857</v>
      </c>
      <c r="CU220" s="55">
        <f t="shared" si="85"/>
        <v>308.72945484133442</v>
      </c>
      <c r="CV220" s="55">
        <f t="shared" si="86"/>
        <v>38.917819365337671</v>
      </c>
      <c r="CW220" s="55">
        <f t="shared" si="87"/>
        <v>16.118795768917821</v>
      </c>
      <c r="CX220" s="55">
        <f t="shared" si="88"/>
        <v>32.21318144833198</v>
      </c>
      <c r="CY220" s="55">
        <f t="shared" si="89"/>
        <v>3.9910496338486574</v>
      </c>
      <c r="CZ220" s="55">
        <f t="shared" si="90"/>
        <v>2.1318144833197721</v>
      </c>
      <c r="DA220" s="55">
        <f t="shared" si="91"/>
        <v>101.39951179820993</v>
      </c>
      <c r="DB220" s="55">
        <f t="shared" si="92"/>
        <v>13.242473555736371</v>
      </c>
      <c r="DC220" s="55">
        <f t="shared" si="93"/>
        <v>114.6419853539463</v>
      </c>
      <c r="DD220" s="55">
        <f t="shared" si="94"/>
        <v>85.248169243287222</v>
      </c>
      <c r="DE220" s="55">
        <f t="shared" si="95"/>
        <v>5.8421480878763221</v>
      </c>
      <c r="DF220" s="55">
        <f t="shared" si="96"/>
        <v>0</v>
      </c>
      <c r="DG220" s="55">
        <f t="shared" si="97"/>
        <v>5.1017087062652564</v>
      </c>
      <c r="DH220" s="55">
        <f t="shared" si="98"/>
        <v>5.1017087062652564</v>
      </c>
      <c r="DI220" s="55">
        <f t="shared" si="99"/>
        <v>90.349877949552479</v>
      </c>
    </row>
    <row r="221" spans="1:113">
      <c r="A221" s="7" t="s">
        <v>205</v>
      </c>
      <c r="B221" s="3" t="s">
        <v>139</v>
      </c>
      <c r="C221" s="3" t="s">
        <v>206</v>
      </c>
      <c r="D221" s="4">
        <v>8353</v>
      </c>
      <c r="E221" s="5">
        <v>0</v>
      </c>
      <c r="F221" s="5">
        <v>0</v>
      </c>
      <c r="G221" s="5">
        <v>0</v>
      </c>
      <c r="H221" s="28">
        <v>273</v>
      </c>
      <c r="I221" s="28">
        <v>0</v>
      </c>
      <c r="J221" s="28">
        <v>0</v>
      </c>
      <c r="K221" s="28">
        <v>0</v>
      </c>
      <c r="L221" s="28">
        <v>208000</v>
      </c>
      <c r="M221" s="28">
        <v>132580</v>
      </c>
      <c r="N221" s="28">
        <v>0</v>
      </c>
      <c r="O221" s="28">
        <v>0</v>
      </c>
      <c r="P221" s="28">
        <v>0</v>
      </c>
      <c r="Q221" s="28">
        <v>0</v>
      </c>
      <c r="R221" s="28">
        <v>223200</v>
      </c>
      <c r="S221" s="28">
        <v>247</v>
      </c>
      <c r="T221" s="24">
        <v>0</v>
      </c>
      <c r="U221" s="28">
        <v>0</v>
      </c>
      <c r="V221" s="5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5">
        <v>0</v>
      </c>
      <c r="AC221" s="5">
        <v>0</v>
      </c>
      <c r="AD221" s="5">
        <v>0</v>
      </c>
      <c r="AE221" s="28">
        <v>0</v>
      </c>
      <c r="AF221" s="5">
        <v>0</v>
      </c>
      <c r="AG221" s="5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5">
        <v>0</v>
      </c>
      <c r="AN221" s="5">
        <v>0</v>
      </c>
      <c r="AO221" s="5">
        <v>0</v>
      </c>
      <c r="AP221" s="28">
        <v>0</v>
      </c>
      <c r="AQ221" s="5">
        <v>0</v>
      </c>
      <c r="AR221" s="5">
        <v>0</v>
      </c>
      <c r="AS221" s="5">
        <v>0</v>
      </c>
      <c r="AT221" s="28">
        <v>190060</v>
      </c>
      <c r="AU221" s="28">
        <v>10250</v>
      </c>
      <c r="AV221" s="28">
        <v>928550</v>
      </c>
      <c r="AW221" s="28">
        <v>11720</v>
      </c>
      <c r="AX221" s="32">
        <v>0</v>
      </c>
      <c r="AY221" s="32">
        <v>0</v>
      </c>
      <c r="AZ221" s="32">
        <v>0</v>
      </c>
      <c r="BA221" s="32">
        <v>0</v>
      </c>
      <c r="BB221" s="28">
        <v>680</v>
      </c>
      <c r="BC221" s="28">
        <v>11540</v>
      </c>
      <c r="BD221" s="28">
        <v>3980</v>
      </c>
      <c r="BE221" s="28">
        <v>570</v>
      </c>
      <c r="BF221" s="24">
        <v>0</v>
      </c>
      <c r="BG221" s="24">
        <v>0</v>
      </c>
      <c r="BH221" s="24">
        <v>0</v>
      </c>
      <c r="BI221" s="24">
        <v>0</v>
      </c>
      <c r="BJ221" s="24">
        <v>553</v>
      </c>
      <c r="BK221" s="28">
        <v>3118</v>
      </c>
      <c r="BL221" s="28">
        <v>424</v>
      </c>
      <c r="BM221" s="28">
        <v>14410</v>
      </c>
      <c r="BN221" s="28">
        <v>25350</v>
      </c>
      <c r="BO221" s="28">
        <v>77820</v>
      </c>
      <c r="BP221" s="47">
        <v>0</v>
      </c>
      <c r="BQ221" s="28">
        <v>0</v>
      </c>
      <c r="BR221" s="28">
        <v>37340</v>
      </c>
      <c r="BS221" s="28">
        <v>211410</v>
      </c>
      <c r="BT221" s="36">
        <v>0</v>
      </c>
      <c r="BU221" s="39">
        <v>502360</v>
      </c>
      <c r="BV221" s="39">
        <v>502360</v>
      </c>
      <c r="BW221" s="43">
        <v>0</v>
      </c>
      <c r="BX221" s="36">
        <v>0</v>
      </c>
      <c r="BY221" s="43">
        <v>53200</v>
      </c>
      <c r="BZ221" s="5">
        <v>0</v>
      </c>
      <c r="CA221" s="5">
        <v>0</v>
      </c>
      <c r="CB221" s="6">
        <v>223540</v>
      </c>
      <c r="CC221" s="28">
        <v>0</v>
      </c>
      <c r="CD221" s="36">
        <v>223540</v>
      </c>
      <c r="CE221" s="36">
        <v>0</v>
      </c>
      <c r="CF221" s="36">
        <v>0</v>
      </c>
      <c r="CG221" s="43">
        <v>0</v>
      </c>
      <c r="CH221" s="47">
        <v>0</v>
      </c>
      <c r="CI221" s="55">
        <f t="shared" si="75"/>
        <v>2091522</v>
      </c>
      <c r="CJ221" s="55">
        <f t="shared" si="76"/>
        <v>502360</v>
      </c>
      <c r="CK221" s="55">
        <f t="shared" si="77"/>
        <v>223540</v>
      </c>
      <c r="CL221" s="55">
        <f t="shared" si="78"/>
        <v>553</v>
      </c>
      <c r="CM221" s="55">
        <f t="shared" si="79"/>
        <v>2817975</v>
      </c>
      <c r="CN221" s="59">
        <f t="shared" si="80"/>
        <v>74.220743619088168</v>
      </c>
      <c r="CO221" s="59">
        <v>74.220743619088168</v>
      </c>
      <c r="CP221" s="59">
        <v>74.220743619088168</v>
      </c>
      <c r="CQ221" s="55">
        <f t="shared" si="81"/>
        <v>337.36082844487009</v>
      </c>
      <c r="CR221" s="55">
        <f t="shared" si="82"/>
        <v>2871175</v>
      </c>
      <c r="CS221" s="55">
        <f t="shared" si="83"/>
        <v>343.72979767748114</v>
      </c>
      <c r="CT221" s="55">
        <f t="shared" si="84"/>
        <v>2871175</v>
      </c>
      <c r="CU221" s="55">
        <f t="shared" si="85"/>
        <v>343.72979767748114</v>
      </c>
      <c r="CV221" s="55">
        <f t="shared" si="86"/>
        <v>47.654734825811083</v>
      </c>
      <c r="CW221" s="55">
        <f t="shared" si="87"/>
        <v>15.872141745480665</v>
      </c>
      <c r="CX221" s="55">
        <f t="shared" si="88"/>
        <v>27.948042619418175</v>
      </c>
      <c r="CY221" s="55">
        <f t="shared" si="89"/>
        <v>4.4702502095055667</v>
      </c>
      <c r="CZ221" s="55">
        <f t="shared" si="90"/>
        <v>9.3164132646953188</v>
      </c>
      <c r="DA221" s="55">
        <f t="shared" si="91"/>
        <v>111.16365377708608</v>
      </c>
      <c r="DB221" s="55">
        <f t="shared" si="92"/>
        <v>25.309469651622173</v>
      </c>
      <c r="DC221" s="55">
        <f t="shared" si="93"/>
        <v>136.47312342870825</v>
      </c>
      <c r="DD221" s="55">
        <f t="shared" si="94"/>
        <v>60.141266610798517</v>
      </c>
      <c r="DE221" s="55">
        <f t="shared" si="95"/>
        <v>6.2229139231413866</v>
      </c>
      <c r="DF221" s="55">
        <f t="shared" si="96"/>
        <v>0</v>
      </c>
      <c r="DG221" s="55">
        <f t="shared" si="97"/>
        <v>26.761642523644198</v>
      </c>
      <c r="DH221" s="55">
        <f t="shared" si="98"/>
        <v>26.761642523644198</v>
      </c>
      <c r="DI221" s="55">
        <f t="shared" si="99"/>
        <v>86.902909134442709</v>
      </c>
    </row>
    <row r="222" spans="1:113">
      <c r="A222" s="7" t="s">
        <v>203</v>
      </c>
      <c r="B222" s="3" t="s">
        <v>139</v>
      </c>
      <c r="C222" s="3" t="s">
        <v>204</v>
      </c>
      <c r="D222" s="4">
        <v>433</v>
      </c>
      <c r="E222" s="5">
        <v>0</v>
      </c>
      <c r="F222" s="5">
        <v>0</v>
      </c>
      <c r="G222" s="5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9020</v>
      </c>
      <c r="N222" s="27">
        <v>0</v>
      </c>
      <c r="O222" s="27">
        <v>0</v>
      </c>
      <c r="P222" s="27">
        <v>0</v>
      </c>
      <c r="Q222" s="27">
        <v>0</v>
      </c>
      <c r="R222" s="27">
        <v>3830</v>
      </c>
      <c r="S222" s="27">
        <v>0</v>
      </c>
      <c r="T222" s="24">
        <v>0</v>
      </c>
      <c r="U222" s="27">
        <v>0</v>
      </c>
      <c r="V222" s="5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5">
        <v>0</v>
      </c>
      <c r="AC222" s="5">
        <v>0</v>
      </c>
      <c r="AD222" s="5">
        <v>0</v>
      </c>
      <c r="AE222" s="27">
        <v>0</v>
      </c>
      <c r="AF222" s="5">
        <v>0</v>
      </c>
      <c r="AG222" s="5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5">
        <v>0</v>
      </c>
      <c r="AN222" s="5">
        <v>0</v>
      </c>
      <c r="AO222" s="5">
        <v>0</v>
      </c>
      <c r="AP222" s="27">
        <v>0</v>
      </c>
      <c r="AQ222" s="5">
        <v>0</v>
      </c>
      <c r="AR222" s="5">
        <v>0</v>
      </c>
      <c r="AS222" s="5">
        <v>0</v>
      </c>
      <c r="AT222" s="27">
        <v>11815</v>
      </c>
      <c r="AU222" s="27">
        <v>0</v>
      </c>
      <c r="AV222" s="27">
        <v>22610</v>
      </c>
      <c r="AW222" s="27">
        <v>1450</v>
      </c>
      <c r="AX222" s="32">
        <v>0</v>
      </c>
      <c r="AY222" s="32">
        <v>0</v>
      </c>
      <c r="AZ222" s="32">
        <v>0</v>
      </c>
      <c r="BA222" s="32">
        <v>0</v>
      </c>
      <c r="BB222" s="27">
        <v>0</v>
      </c>
      <c r="BC222" s="27">
        <v>1100</v>
      </c>
      <c r="BD222" s="27">
        <v>0</v>
      </c>
      <c r="BE222" s="27">
        <v>0</v>
      </c>
      <c r="BF222" s="24">
        <v>0</v>
      </c>
      <c r="BG222" s="24">
        <v>0</v>
      </c>
      <c r="BH222" s="24">
        <v>0</v>
      </c>
      <c r="BI222" s="24">
        <v>0</v>
      </c>
      <c r="BJ222" s="24">
        <v>30</v>
      </c>
      <c r="BK222" s="27">
        <v>0</v>
      </c>
      <c r="BL222" s="27">
        <v>5</v>
      </c>
      <c r="BM222" s="27">
        <v>600</v>
      </c>
      <c r="BN222" s="27">
        <v>0</v>
      </c>
      <c r="BO222" s="27">
        <v>0</v>
      </c>
      <c r="BP222" s="47">
        <v>0</v>
      </c>
      <c r="BQ222" s="27">
        <v>0</v>
      </c>
      <c r="BR222" s="27">
        <v>0</v>
      </c>
      <c r="BS222" s="27">
        <v>0</v>
      </c>
      <c r="BT222" s="36">
        <v>0</v>
      </c>
      <c r="BU222" s="39">
        <v>41060</v>
      </c>
      <c r="BV222" s="39">
        <v>41060</v>
      </c>
      <c r="BW222" s="43">
        <v>0</v>
      </c>
      <c r="BX222" s="36">
        <v>0</v>
      </c>
      <c r="BY222" s="43">
        <v>0</v>
      </c>
      <c r="BZ222" s="5">
        <v>0</v>
      </c>
      <c r="CA222" s="5">
        <v>0</v>
      </c>
      <c r="CB222" s="6">
        <v>3400</v>
      </c>
      <c r="CC222" s="27">
        <v>0</v>
      </c>
      <c r="CD222" s="36">
        <v>3400</v>
      </c>
      <c r="CE222" s="36">
        <v>0</v>
      </c>
      <c r="CF222" s="36">
        <v>0</v>
      </c>
      <c r="CG222" s="43">
        <v>0</v>
      </c>
      <c r="CH222" s="47">
        <v>0</v>
      </c>
      <c r="CI222" s="55">
        <f t="shared" si="75"/>
        <v>50430</v>
      </c>
      <c r="CJ222" s="55">
        <f t="shared" si="76"/>
        <v>41060</v>
      </c>
      <c r="CK222" s="55">
        <f t="shared" si="77"/>
        <v>3400</v>
      </c>
      <c r="CL222" s="55">
        <f t="shared" si="78"/>
        <v>30</v>
      </c>
      <c r="CM222" s="55">
        <f t="shared" si="79"/>
        <v>94920</v>
      </c>
      <c r="CN222" s="59">
        <f t="shared" si="80"/>
        <v>53.128950695322374</v>
      </c>
      <c r="CO222" s="59">
        <v>53.128950695322374</v>
      </c>
      <c r="CP222" s="59">
        <v>53.128950695322374</v>
      </c>
      <c r="CQ222" s="55">
        <f t="shared" si="81"/>
        <v>219.21478060046189</v>
      </c>
      <c r="CR222" s="55">
        <f t="shared" si="82"/>
        <v>94920</v>
      </c>
      <c r="CS222" s="55">
        <f t="shared" si="83"/>
        <v>219.21478060046189</v>
      </c>
      <c r="CT222" s="55">
        <f t="shared" si="84"/>
        <v>94920</v>
      </c>
      <c r="CU222" s="55">
        <f t="shared" si="85"/>
        <v>219.21478060046189</v>
      </c>
      <c r="CV222" s="55">
        <f t="shared" si="86"/>
        <v>27.286374133949192</v>
      </c>
      <c r="CW222" s="55">
        <f t="shared" si="87"/>
        <v>20.831408775981526</v>
      </c>
      <c r="CX222" s="55">
        <f t="shared" si="88"/>
        <v>8.8452655889145504</v>
      </c>
      <c r="CY222" s="55">
        <f t="shared" si="89"/>
        <v>0</v>
      </c>
      <c r="CZ222" s="55">
        <f t="shared" si="90"/>
        <v>0</v>
      </c>
      <c r="DA222" s="55">
        <f t="shared" si="91"/>
        <v>52.217090069284062</v>
      </c>
      <c r="DB222" s="55">
        <f t="shared" si="92"/>
        <v>0</v>
      </c>
      <c r="DC222" s="55">
        <f t="shared" si="93"/>
        <v>52.217090069284062</v>
      </c>
      <c r="DD222" s="55">
        <f t="shared" si="94"/>
        <v>94.826789838337177</v>
      </c>
      <c r="DE222" s="55">
        <f t="shared" si="95"/>
        <v>3.9260969976905313</v>
      </c>
      <c r="DF222" s="55">
        <f t="shared" si="96"/>
        <v>0</v>
      </c>
      <c r="DG222" s="55">
        <f t="shared" si="97"/>
        <v>7.8521939953810627</v>
      </c>
      <c r="DH222" s="55">
        <f t="shared" si="98"/>
        <v>7.8521939953810627</v>
      </c>
      <c r="DI222" s="55">
        <f t="shared" si="99"/>
        <v>102.67898383371825</v>
      </c>
    </row>
    <row r="223" spans="1:113">
      <c r="A223" s="7" t="s">
        <v>201</v>
      </c>
      <c r="B223" s="3" t="s">
        <v>139</v>
      </c>
      <c r="C223" s="3" t="s">
        <v>202</v>
      </c>
      <c r="D223" s="4">
        <v>731</v>
      </c>
      <c r="E223" s="5">
        <v>0</v>
      </c>
      <c r="F223" s="5">
        <v>0</v>
      </c>
      <c r="G223" s="5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12460</v>
      </c>
      <c r="M223" s="27">
        <v>7070</v>
      </c>
      <c r="N223" s="27">
        <v>0</v>
      </c>
      <c r="O223" s="27">
        <v>0</v>
      </c>
      <c r="P223" s="27">
        <v>0</v>
      </c>
      <c r="Q223" s="27">
        <v>0</v>
      </c>
      <c r="R223" s="27">
        <v>16820</v>
      </c>
      <c r="S223" s="27">
        <v>0</v>
      </c>
      <c r="T223" s="24">
        <v>0</v>
      </c>
      <c r="U223" s="27">
        <v>0</v>
      </c>
      <c r="V223" s="5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5">
        <v>0</v>
      </c>
      <c r="AC223" s="5">
        <v>0</v>
      </c>
      <c r="AD223" s="5">
        <v>0</v>
      </c>
      <c r="AE223" s="27">
        <v>0</v>
      </c>
      <c r="AF223" s="5">
        <v>0</v>
      </c>
      <c r="AG223" s="5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5">
        <v>0</v>
      </c>
      <c r="AN223" s="5">
        <v>0</v>
      </c>
      <c r="AO223" s="5">
        <v>0</v>
      </c>
      <c r="AP223" s="27">
        <v>0</v>
      </c>
      <c r="AQ223" s="5">
        <v>0</v>
      </c>
      <c r="AR223" s="5">
        <v>0</v>
      </c>
      <c r="AS223" s="5">
        <v>0</v>
      </c>
      <c r="AT223" s="27">
        <v>38740</v>
      </c>
      <c r="AU223" s="27">
        <v>20600</v>
      </c>
      <c r="AV223" s="27">
        <v>35480</v>
      </c>
      <c r="AW223" s="27">
        <v>1810</v>
      </c>
      <c r="AX223" s="32">
        <v>0</v>
      </c>
      <c r="AY223" s="32">
        <v>0</v>
      </c>
      <c r="AZ223" s="32">
        <v>0</v>
      </c>
      <c r="BA223" s="32">
        <v>0</v>
      </c>
      <c r="BB223" s="27">
        <v>0</v>
      </c>
      <c r="BC223" s="27">
        <v>0</v>
      </c>
      <c r="BD223" s="27">
        <v>560</v>
      </c>
      <c r="BE223" s="27">
        <v>0</v>
      </c>
      <c r="BF223" s="24">
        <v>0</v>
      </c>
      <c r="BG223" s="24">
        <v>0</v>
      </c>
      <c r="BH223" s="24">
        <v>0</v>
      </c>
      <c r="BI223" s="24">
        <v>0</v>
      </c>
      <c r="BJ223" s="24">
        <v>0</v>
      </c>
      <c r="BK223" s="27">
        <v>0</v>
      </c>
      <c r="BL223" s="27">
        <v>0</v>
      </c>
      <c r="BM223" s="27">
        <v>1000</v>
      </c>
      <c r="BN223" s="27">
        <v>0</v>
      </c>
      <c r="BO223" s="27">
        <v>0</v>
      </c>
      <c r="BP223" s="47">
        <v>0</v>
      </c>
      <c r="BQ223" s="27">
        <v>27070</v>
      </c>
      <c r="BR223" s="27">
        <v>2330</v>
      </c>
      <c r="BS223" s="27">
        <v>0</v>
      </c>
      <c r="BT223" s="36">
        <v>0</v>
      </c>
      <c r="BU223" s="39">
        <v>147410</v>
      </c>
      <c r="BV223" s="39">
        <v>147410</v>
      </c>
      <c r="BW223" s="43">
        <v>0</v>
      </c>
      <c r="BX223" s="36">
        <v>0</v>
      </c>
      <c r="BY223" s="43">
        <v>0</v>
      </c>
      <c r="BZ223" s="5">
        <v>0</v>
      </c>
      <c r="CA223" s="5">
        <v>0</v>
      </c>
      <c r="CB223" s="6">
        <v>6720</v>
      </c>
      <c r="CC223" s="27">
        <v>0</v>
      </c>
      <c r="CD223" s="36">
        <v>6720</v>
      </c>
      <c r="CE223" s="36">
        <v>0</v>
      </c>
      <c r="CF223" s="36">
        <v>0</v>
      </c>
      <c r="CG223" s="43">
        <v>0</v>
      </c>
      <c r="CH223" s="47">
        <v>0</v>
      </c>
      <c r="CI223" s="55">
        <f t="shared" si="75"/>
        <v>163940</v>
      </c>
      <c r="CJ223" s="55">
        <f t="shared" si="76"/>
        <v>147410</v>
      </c>
      <c r="CK223" s="55">
        <f t="shared" si="77"/>
        <v>6720</v>
      </c>
      <c r="CL223" s="55">
        <f t="shared" si="78"/>
        <v>0</v>
      </c>
      <c r="CM223" s="55">
        <f t="shared" si="79"/>
        <v>318070</v>
      </c>
      <c r="CN223" s="59">
        <f t="shared" si="80"/>
        <v>51.542113371270467</v>
      </c>
      <c r="CO223" s="59">
        <v>51.542113371270467</v>
      </c>
      <c r="CP223" s="59">
        <v>51.542113371270467</v>
      </c>
      <c r="CQ223" s="55">
        <f t="shared" si="81"/>
        <v>435.11627906976742</v>
      </c>
      <c r="CR223" s="55">
        <f t="shared" si="82"/>
        <v>318070</v>
      </c>
      <c r="CS223" s="55">
        <f t="shared" si="83"/>
        <v>435.11627906976742</v>
      </c>
      <c r="CT223" s="55">
        <f t="shared" si="84"/>
        <v>318070</v>
      </c>
      <c r="CU223" s="55">
        <f t="shared" si="85"/>
        <v>435.11627906976742</v>
      </c>
      <c r="CV223" s="55">
        <f t="shared" si="86"/>
        <v>70.041039671682626</v>
      </c>
      <c r="CW223" s="55">
        <f t="shared" si="87"/>
        <v>46.703146374829004</v>
      </c>
      <c r="CX223" s="55">
        <f t="shared" si="88"/>
        <v>51.19015047879617</v>
      </c>
      <c r="CY223" s="55">
        <f t="shared" si="89"/>
        <v>3.1874145006839947</v>
      </c>
      <c r="CZ223" s="55">
        <f t="shared" si="90"/>
        <v>0</v>
      </c>
      <c r="DA223" s="55">
        <f t="shared" si="91"/>
        <v>48.536251709986317</v>
      </c>
      <c r="DB223" s="55">
        <f t="shared" si="92"/>
        <v>0</v>
      </c>
      <c r="DC223" s="55">
        <f t="shared" si="93"/>
        <v>48.536251709986317</v>
      </c>
      <c r="DD223" s="55">
        <f t="shared" si="94"/>
        <v>201.65526675786595</v>
      </c>
      <c r="DE223" s="55">
        <f t="shared" si="95"/>
        <v>1.3679890560875514</v>
      </c>
      <c r="DF223" s="55">
        <f t="shared" si="96"/>
        <v>0</v>
      </c>
      <c r="DG223" s="55">
        <f t="shared" si="97"/>
        <v>9.1928864569083455</v>
      </c>
      <c r="DH223" s="55">
        <f t="shared" si="98"/>
        <v>9.1928864569083455</v>
      </c>
      <c r="DI223" s="55">
        <f t="shared" si="99"/>
        <v>210.84815321477427</v>
      </c>
    </row>
    <row r="224" spans="1:113">
      <c r="A224" s="7" t="s">
        <v>199</v>
      </c>
      <c r="B224" s="3" t="s">
        <v>139</v>
      </c>
      <c r="C224" s="3" t="s">
        <v>200</v>
      </c>
      <c r="D224" s="4">
        <v>979</v>
      </c>
      <c r="E224" s="5">
        <v>0</v>
      </c>
      <c r="F224" s="5">
        <v>0</v>
      </c>
      <c r="G224" s="5">
        <v>0</v>
      </c>
      <c r="H224" s="28">
        <v>30.91</v>
      </c>
      <c r="I224" s="28">
        <v>0</v>
      </c>
      <c r="J224" s="28">
        <v>0</v>
      </c>
      <c r="K224" s="28">
        <v>0</v>
      </c>
      <c r="L224" s="28">
        <v>6740</v>
      </c>
      <c r="M224" s="28">
        <v>13070</v>
      </c>
      <c r="N224" s="28">
        <v>0</v>
      </c>
      <c r="O224" s="28">
        <v>0</v>
      </c>
      <c r="P224" s="28">
        <v>14580</v>
      </c>
      <c r="Q224" s="28">
        <v>0</v>
      </c>
      <c r="R224" s="28">
        <v>25445.82</v>
      </c>
      <c r="S224" s="28">
        <v>0</v>
      </c>
      <c r="T224" s="25">
        <v>27.47</v>
      </c>
      <c r="U224" s="28">
        <v>439.59</v>
      </c>
      <c r="V224" s="5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5">
        <v>0</v>
      </c>
      <c r="AC224" s="5">
        <v>0</v>
      </c>
      <c r="AD224" s="5">
        <v>0</v>
      </c>
      <c r="AE224" s="28">
        <v>0</v>
      </c>
      <c r="AF224" s="5">
        <v>0</v>
      </c>
      <c r="AG224" s="5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5">
        <v>0</v>
      </c>
      <c r="AN224" s="5">
        <v>0</v>
      </c>
      <c r="AO224" s="5">
        <v>0</v>
      </c>
      <c r="AP224" s="28">
        <v>0</v>
      </c>
      <c r="AQ224" s="5">
        <v>0</v>
      </c>
      <c r="AR224" s="5">
        <v>0</v>
      </c>
      <c r="AS224" s="5">
        <v>0</v>
      </c>
      <c r="AT224" s="28">
        <v>31513.75</v>
      </c>
      <c r="AU224" s="28">
        <v>1060</v>
      </c>
      <c r="AV224" s="28">
        <v>91000</v>
      </c>
      <c r="AW224" s="28">
        <v>2123.6999999999998</v>
      </c>
      <c r="AX224" s="33">
        <v>0</v>
      </c>
      <c r="AY224" s="33">
        <v>0</v>
      </c>
      <c r="AZ224" s="33">
        <v>0</v>
      </c>
      <c r="BA224" s="33">
        <v>9.73</v>
      </c>
      <c r="BB224" s="28">
        <v>20.61</v>
      </c>
      <c r="BC224" s="28">
        <v>1268.19</v>
      </c>
      <c r="BD224" s="28">
        <v>417.24</v>
      </c>
      <c r="BE224" s="28">
        <v>108.75</v>
      </c>
      <c r="BF224" s="25">
        <v>118.48</v>
      </c>
      <c r="BG224" s="25">
        <v>0</v>
      </c>
      <c r="BH224" s="25">
        <v>0</v>
      </c>
      <c r="BI224" s="25">
        <v>0</v>
      </c>
      <c r="BJ224" s="25">
        <v>140</v>
      </c>
      <c r="BK224" s="28">
        <v>34.340000000000003</v>
      </c>
      <c r="BL224" s="28">
        <v>50</v>
      </c>
      <c r="BM224" s="28">
        <v>1384.89</v>
      </c>
      <c r="BN224" s="28">
        <v>1248.93</v>
      </c>
      <c r="BO224" s="28">
        <v>4828.6000000000004</v>
      </c>
      <c r="BP224" s="47">
        <v>0</v>
      </c>
      <c r="BQ224" s="28">
        <v>0</v>
      </c>
      <c r="BR224" s="28">
        <v>858.57</v>
      </c>
      <c r="BS224" s="28">
        <v>8927.4599999999991</v>
      </c>
      <c r="BT224" s="36">
        <v>0</v>
      </c>
      <c r="BU224" s="39">
        <v>110270</v>
      </c>
      <c r="BV224" s="39">
        <v>110270</v>
      </c>
      <c r="BW224" s="43">
        <v>0</v>
      </c>
      <c r="BX224" s="36">
        <v>0</v>
      </c>
      <c r="BY224" s="43">
        <v>0</v>
      </c>
      <c r="BZ224" s="5">
        <v>0</v>
      </c>
      <c r="CA224" s="5">
        <v>0</v>
      </c>
      <c r="CB224" s="6">
        <v>9169.52</v>
      </c>
      <c r="CC224" s="28">
        <v>0</v>
      </c>
      <c r="CD224" s="36">
        <v>9169.52</v>
      </c>
      <c r="CE224" s="36">
        <v>0</v>
      </c>
      <c r="CF224" s="36">
        <v>0</v>
      </c>
      <c r="CG224" s="43">
        <v>0</v>
      </c>
      <c r="CH224" s="47">
        <v>0</v>
      </c>
      <c r="CI224" s="55">
        <f t="shared" si="75"/>
        <v>205151.35</v>
      </c>
      <c r="CJ224" s="55">
        <f t="shared" si="76"/>
        <v>110270</v>
      </c>
      <c r="CK224" s="55">
        <f t="shared" si="77"/>
        <v>9169.52</v>
      </c>
      <c r="CL224" s="55">
        <f t="shared" si="78"/>
        <v>295.68</v>
      </c>
      <c r="CM224" s="55">
        <f t="shared" si="79"/>
        <v>324886.55</v>
      </c>
      <c r="CN224" s="59">
        <f t="shared" si="80"/>
        <v>63.145534956741059</v>
      </c>
      <c r="CO224" s="59">
        <v>63.145534956741059</v>
      </c>
      <c r="CP224" s="59">
        <v>63.145534956741059</v>
      </c>
      <c r="CQ224" s="55">
        <f t="shared" si="81"/>
        <v>331.85551583248213</v>
      </c>
      <c r="CR224" s="55">
        <f t="shared" si="82"/>
        <v>324886.55</v>
      </c>
      <c r="CS224" s="55">
        <f t="shared" si="83"/>
        <v>331.85551583248213</v>
      </c>
      <c r="CT224" s="55">
        <f t="shared" si="84"/>
        <v>324886.55</v>
      </c>
      <c r="CU224" s="55">
        <f t="shared" si="85"/>
        <v>331.85551583248213</v>
      </c>
      <c r="CV224" s="55">
        <f t="shared" si="86"/>
        <v>39.074310520939733</v>
      </c>
      <c r="CW224" s="55">
        <f t="shared" si="87"/>
        <v>13.350357507660878</v>
      </c>
      <c r="CX224" s="55">
        <f t="shared" si="88"/>
        <v>27.074382022471909</v>
      </c>
      <c r="CY224" s="55">
        <f t="shared" si="89"/>
        <v>0.87698672114402454</v>
      </c>
      <c r="CZ224" s="55">
        <f t="shared" si="90"/>
        <v>4.9321756894790605</v>
      </c>
      <c r="DA224" s="55">
        <f t="shared" si="91"/>
        <v>92.951991828396316</v>
      </c>
      <c r="DB224" s="55">
        <f t="shared" si="92"/>
        <v>9.1189581205311541</v>
      </c>
      <c r="DC224" s="55">
        <f t="shared" si="93"/>
        <v>102.07094994892748</v>
      </c>
      <c r="DD224" s="55">
        <f t="shared" si="94"/>
        <v>112.63534218590398</v>
      </c>
      <c r="DE224" s="55">
        <f t="shared" si="95"/>
        <v>4.0067620020429011</v>
      </c>
      <c r="DF224" s="55">
        <f t="shared" si="96"/>
        <v>0</v>
      </c>
      <c r="DG224" s="55">
        <f t="shared" si="97"/>
        <v>9.3662104187946884</v>
      </c>
      <c r="DH224" s="55">
        <f t="shared" si="98"/>
        <v>9.3662104187946884</v>
      </c>
      <c r="DI224" s="55">
        <f t="shared" si="99"/>
        <v>122.00155260469867</v>
      </c>
    </row>
    <row r="225" spans="1:113">
      <c r="A225" s="7" t="s">
        <v>293</v>
      </c>
      <c r="B225" s="3" t="s">
        <v>139</v>
      </c>
      <c r="C225" s="3" t="s">
        <v>294</v>
      </c>
      <c r="D225" s="4">
        <v>598</v>
      </c>
      <c r="E225" s="5">
        <v>0</v>
      </c>
      <c r="F225" s="5">
        <v>0</v>
      </c>
      <c r="G225" s="5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720</v>
      </c>
      <c r="M225" s="27">
        <v>4960</v>
      </c>
      <c r="N225" s="27">
        <v>0</v>
      </c>
      <c r="O225" s="27">
        <v>0</v>
      </c>
      <c r="P225" s="27">
        <v>0</v>
      </c>
      <c r="Q225" s="27">
        <v>0</v>
      </c>
      <c r="R225" s="27">
        <v>11340</v>
      </c>
      <c r="S225" s="27">
        <v>0</v>
      </c>
      <c r="T225" s="24">
        <v>0</v>
      </c>
      <c r="U225" s="27">
        <v>950</v>
      </c>
      <c r="V225" s="5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5">
        <v>0</v>
      </c>
      <c r="AC225" s="5">
        <v>0</v>
      </c>
      <c r="AD225" s="5">
        <v>0</v>
      </c>
      <c r="AE225" s="27">
        <v>0</v>
      </c>
      <c r="AF225" s="5">
        <v>0</v>
      </c>
      <c r="AG225" s="5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5">
        <v>0</v>
      </c>
      <c r="AN225" s="5">
        <v>0</v>
      </c>
      <c r="AO225" s="5">
        <v>0</v>
      </c>
      <c r="AP225" s="27">
        <v>0</v>
      </c>
      <c r="AQ225" s="5">
        <v>0</v>
      </c>
      <c r="AR225" s="5">
        <v>0</v>
      </c>
      <c r="AS225" s="5">
        <v>0</v>
      </c>
      <c r="AT225" s="27">
        <v>14460</v>
      </c>
      <c r="AU225" s="27">
        <v>0</v>
      </c>
      <c r="AV225" s="27">
        <v>0</v>
      </c>
      <c r="AW225" s="27">
        <v>0</v>
      </c>
      <c r="AX225" s="32">
        <v>0</v>
      </c>
      <c r="AY225" s="32">
        <v>0</v>
      </c>
      <c r="AZ225" s="32">
        <v>0</v>
      </c>
      <c r="BA225" s="32">
        <v>0</v>
      </c>
      <c r="BB225" s="27">
        <v>0</v>
      </c>
      <c r="BC225" s="27">
        <v>860</v>
      </c>
      <c r="BD225" s="27">
        <v>0</v>
      </c>
      <c r="BE225" s="27">
        <v>0</v>
      </c>
      <c r="BF225" s="24">
        <v>0</v>
      </c>
      <c r="BG225" s="24">
        <v>0</v>
      </c>
      <c r="BH225" s="24">
        <v>0</v>
      </c>
      <c r="BI225" s="24">
        <v>0</v>
      </c>
      <c r="BJ225" s="24">
        <v>97</v>
      </c>
      <c r="BK225" s="27">
        <v>0</v>
      </c>
      <c r="BL225" s="27">
        <v>94</v>
      </c>
      <c r="BM225" s="27">
        <v>2050</v>
      </c>
      <c r="BN225" s="27">
        <v>250</v>
      </c>
      <c r="BO225" s="27">
        <v>3980</v>
      </c>
      <c r="BP225" s="47">
        <v>0</v>
      </c>
      <c r="BQ225" s="27">
        <v>0</v>
      </c>
      <c r="BR225" s="27">
        <v>0</v>
      </c>
      <c r="BS225" s="27">
        <v>0</v>
      </c>
      <c r="BT225" s="36">
        <v>0</v>
      </c>
      <c r="BU225" s="39">
        <v>225480</v>
      </c>
      <c r="BV225" s="39">
        <v>225480</v>
      </c>
      <c r="BW225" s="43">
        <v>0</v>
      </c>
      <c r="BX225" s="36">
        <v>0</v>
      </c>
      <c r="BY225" s="43">
        <v>0</v>
      </c>
      <c r="BZ225" s="5">
        <v>0</v>
      </c>
      <c r="CA225" s="5">
        <v>0</v>
      </c>
      <c r="CB225" s="6">
        <v>15820</v>
      </c>
      <c r="CC225" s="27">
        <v>0</v>
      </c>
      <c r="CD225" s="36">
        <v>15820</v>
      </c>
      <c r="CE225" s="36">
        <v>0</v>
      </c>
      <c r="CF225" s="36">
        <v>0</v>
      </c>
      <c r="CG225" s="43">
        <v>0</v>
      </c>
      <c r="CH225" s="47">
        <v>0</v>
      </c>
      <c r="CI225" s="55">
        <f t="shared" si="75"/>
        <v>39664</v>
      </c>
      <c r="CJ225" s="55">
        <f t="shared" si="76"/>
        <v>225480</v>
      </c>
      <c r="CK225" s="55">
        <f t="shared" si="77"/>
        <v>15820</v>
      </c>
      <c r="CL225" s="55">
        <f t="shared" si="78"/>
        <v>97</v>
      </c>
      <c r="CM225" s="55">
        <f t="shared" si="79"/>
        <v>281061</v>
      </c>
      <c r="CN225" s="59">
        <f t="shared" si="80"/>
        <v>14.112238980150217</v>
      </c>
      <c r="CO225" s="59">
        <v>14.112238980150217</v>
      </c>
      <c r="CP225" s="59">
        <v>14.112238980150217</v>
      </c>
      <c r="CQ225" s="55">
        <f t="shared" si="81"/>
        <v>470.00167224080269</v>
      </c>
      <c r="CR225" s="55">
        <f t="shared" si="82"/>
        <v>281061</v>
      </c>
      <c r="CS225" s="55">
        <f t="shared" si="83"/>
        <v>470.00167224080269</v>
      </c>
      <c r="CT225" s="55">
        <f t="shared" si="84"/>
        <v>281061</v>
      </c>
      <c r="CU225" s="55">
        <f t="shared" si="85"/>
        <v>470.00167224080269</v>
      </c>
      <c r="CV225" s="55">
        <f t="shared" si="86"/>
        <v>25.384615384615383</v>
      </c>
      <c r="CW225" s="55">
        <f t="shared" si="87"/>
        <v>8.2943143812709028</v>
      </c>
      <c r="CX225" s="55">
        <f t="shared" si="88"/>
        <v>18.963210702341136</v>
      </c>
      <c r="CY225" s="55">
        <f t="shared" si="89"/>
        <v>0</v>
      </c>
      <c r="CZ225" s="55">
        <f t="shared" si="90"/>
        <v>6.655518394648829</v>
      </c>
      <c r="DA225" s="55">
        <f t="shared" si="91"/>
        <v>0</v>
      </c>
      <c r="DB225" s="55">
        <f t="shared" si="92"/>
        <v>0</v>
      </c>
      <c r="DC225" s="55">
        <f t="shared" si="93"/>
        <v>0</v>
      </c>
      <c r="DD225" s="55">
        <f t="shared" si="94"/>
        <v>377.05685618729098</v>
      </c>
      <c r="DE225" s="55">
        <f t="shared" si="95"/>
        <v>5.2842809364548495</v>
      </c>
      <c r="DF225" s="55">
        <f t="shared" si="96"/>
        <v>0</v>
      </c>
      <c r="DG225" s="55">
        <f t="shared" si="97"/>
        <v>26.454849498327761</v>
      </c>
      <c r="DH225" s="55">
        <f t="shared" si="98"/>
        <v>26.454849498327761</v>
      </c>
      <c r="DI225" s="55">
        <f t="shared" si="99"/>
        <v>403.51170568561872</v>
      </c>
    </row>
    <row r="226" spans="1:113">
      <c r="A226" s="7" t="s">
        <v>251</v>
      </c>
      <c r="B226" s="3" t="s">
        <v>139</v>
      </c>
      <c r="C226" s="3" t="s">
        <v>252</v>
      </c>
      <c r="D226" s="4">
        <v>774</v>
      </c>
      <c r="E226" s="5">
        <v>0</v>
      </c>
      <c r="F226" s="5">
        <v>0</v>
      </c>
      <c r="G226" s="5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18640</v>
      </c>
      <c r="N226" s="27">
        <v>0</v>
      </c>
      <c r="O226" s="27">
        <v>0</v>
      </c>
      <c r="P226" s="27">
        <v>0</v>
      </c>
      <c r="Q226" s="27">
        <v>0</v>
      </c>
      <c r="R226" s="27">
        <v>34060</v>
      </c>
      <c r="S226" s="27">
        <v>0</v>
      </c>
      <c r="T226" s="24">
        <v>0</v>
      </c>
      <c r="U226" s="27">
        <v>0</v>
      </c>
      <c r="V226" s="5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5">
        <v>0</v>
      </c>
      <c r="AC226" s="5">
        <v>0</v>
      </c>
      <c r="AD226" s="5">
        <v>0</v>
      </c>
      <c r="AE226" s="27">
        <v>0</v>
      </c>
      <c r="AF226" s="5">
        <v>0</v>
      </c>
      <c r="AG226" s="5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5">
        <v>0</v>
      </c>
      <c r="AN226" s="5">
        <v>0</v>
      </c>
      <c r="AO226" s="5">
        <v>0</v>
      </c>
      <c r="AP226" s="27">
        <v>0</v>
      </c>
      <c r="AQ226" s="5">
        <v>0</v>
      </c>
      <c r="AR226" s="5">
        <v>0</v>
      </c>
      <c r="AS226" s="5">
        <v>0</v>
      </c>
      <c r="AT226" s="27">
        <v>36820</v>
      </c>
      <c r="AU226" s="27">
        <v>0</v>
      </c>
      <c r="AV226" s="27">
        <v>57070</v>
      </c>
      <c r="AW226" s="27">
        <v>2460</v>
      </c>
      <c r="AX226" s="32">
        <v>0</v>
      </c>
      <c r="AY226" s="32">
        <v>0</v>
      </c>
      <c r="AZ226" s="32">
        <v>0</v>
      </c>
      <c r="BA226" s="32">
        <v>0</v>
      </c>
      <c r="BB226" s="27">
        <v>200</v>
      </c>
      <c r="BC226" s="27">
        <v>1000</v>
      </c>
      <c r="BD226" s="27">
        <v>0</v>
      </c>
      <c r="BE226" s="27">
        <v>0</v>
      </c>
      <c r="BF226" s="24">
        <v>0</v>
      </c>
      <c r="BG226" s="24">
        <v>0</v>
      </c>
      <c r="BH226" s="24">
        <v>0</v>
      </c>
      <c r="BI226" s="24">
        <v>0</v>
      </c>
      <c r="BJ226" s="24">
        <v>60</v>
      </c>
      <c r="BK226" s="27">
        <v>0</v>
      </c>
      <c r="BL226" s="27">
        <v>5</v>
      </c>
      <c r="BM226" s="27">
        <v>2400</v>
      </c>
      <c r="BN226" s="27">
        <v>300</v>
      </c>
      <c r="BO226" s="27">
        <v>0</v>
      </c>
      <c r="BP226" s="47">
        <v>0</v>
      </c>
      <c r="BQ226" s="27">
        <v>0</v>
      </c>
      <c r="BR226" s="27">
        <v>0</v>
      </c>
      <c r="BS226" s="27">
        <v>0</v>
      </c>
      <c r="BT226" s="36">
        <v>0</v>
      </c>
      <c r="BU226" s="39">
        <v>78650</v>
      </c>
      <c r="BV226" s="39">
        <v>78650</v>
      </c>
      <c r="BW226" s="43">
        <v>0</v>
      </c>
      <c r="BX226" s="36">
        <v>0</v>
      </c>
      <c r="BY226" s="43">
        <v>0</v>
      </c>
      <c r="BZ226" s="5">
        <v>0</v>
      </c>
      <c r="CA226" s="5">
        <v>0</v>
      </c>
      <c r="CB226" s="6">
        <v>1860</v>
      </c>
      <c r="CC226" s="27">
        <v>0</v>
      </c>
      <c r="CD226" s="36">
        <v>1860</v>
      </c>
      <c r="CE226" s="36">
        <v>0</v>
      </c>
      <c r="CF226" s="36">
        <v>0</v>
      </c>
      <c r="CG226" s="43">
        <v>0</v>
      </c>
      <c r="CH226" s="47">
        <v>0</v>
      </c>
      <c r="CI226" s="55">
        <f t="shared" si="75"/>
        <v>152955</v>
      </c>
      <c r="CJ226" s="55">
        <f t="shared" si="76"/>
        <v>78650</v>
      </c>
      <c r="CK226" s="55">
        <f t="shared" si="77"/>
        <v>1860</v>
      </c>
      <c r="CL226" s="55">
        <f t="shared" si="78"/>
        <v>60</v>
      </c>
      <c r="CM226" s="55">
        <f t="shared" si="79"/>
        <v>233525</v>
      </c>
      <c r="CN226" s="59">
        <f t="shared" si="80"/>
        <v>65.498340648752801</v>
      </c>
      <c r="CO226" s="59">
        <v>65.498340648752801</v>
      </c>
      <c r="CP226" s="59">
        <v>65.498340648752801</v>
      </c>
      <c r="CQ226" s="55">
        <f t="shared" si="81"/>
        <v>301.71188630490957</v>
      </c>
      <c r="CR226" s="55">
        <f t="shared" si="82"/>
        <v>233525</v>
      </c>
      <c r="CS226" s="55">
        <f t="shared" si="83"/>
        <v>301.71188630490957</v>
      </c>
      <c r="CT226" s="55">
        <f t="shared" si="84"/>
        <v>233525</v>
      </c>
      <c r="CU226" s="55">
        <f t="shared" si="85"/>
        <v>301.71188630490957</v>
      </c>
      <c r="CV226" s="55">
        <f t="shared" si="86"/>
        <v>47.571059431524546</v>
      </c>
      <c r="CW226" s="55">
        <f t="shared" si="87"/>
        <v>24.082687338501291</v>
      </c>
      <c r="CX226" s="55">
        <f t="shared" si="88"/>
        <v>44.00516795865633</v>
      </c>
      <c r="CY226" s="55">
        <f t="shared" si="89"/>
        <v>0</v>
      </c>
      <c r="CZ226" s="55">
        <f t="shared" si="90"/>
        <v>0</v>
      </c>
      <c r="DA226" s="55">
        <f t="shared" si="91"/>
        <v>73.73385012919897</v>
      </c>
      <c r="DB226" s="55">
        <f t="shared" si="92"/>
        <v>0</v>
      </c>
      <c r="DC226" s="55">
        <f t="shared" si="93"/>
        <v>73.73385012919897</v>
      </c>
      <c r="DD226" s="55">
        <f t="shared" si="94"/>
        <v>101.61498708010336</v>
      </c>
      <c r="DE226" s="55">
        <f t="shared" si="95"/>
        <v>5.0387596899224807</v>
      </c>
      <c r="DF226" s="55">
        <f t="shared" si="96"/>
        <v>0</v>
      </c>
      <c r="DG226" s="55">
        <f t="shared" si="97"/>
        <v>2.4031007751937983</v>
      </c>
      <c r="DH226" s="55">
        <f t="shared" si="98"/>
        <v>2.4031007751937983</v>
      </c>
      <c r="DI226" s="55">
        <f t="shared" si="99"/>
        <v>104.01808785529715</v>
      </c>
    </row>
    <row r="227" spans="1:113">
      <c r="A227" s="7" t="s">
        <v>213</v>
      </c>
      <c r="B227" s="3" t="s">
        <v>139</v>
      </c>
      <c r="C227" s="3" t="s">
        <v>214</v>
      </c>
      <c r="D227" s="4">
        <v>2800</v>
      </c>
      <c r="E227" s="5">
        <v>0</v>
      </c>
      <c r="F227" s="5">
        <v>0</v>
      </c>
      <c r="G227" s="5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71720</v>
      </c>
      <c r="M227" s="27">
        <v>92549</v>
      </c>
      <c r="N227" s="27">
        <v>0</v>
      </c>
      <c r="O227" s="27">
        <v>0</v>
      </c>
      <c r="P227" s="27">
        <v>1980</v>
      </c>
      <c r="Q227" s="27">
        <v>0</v>
      </c>
      <c r="R227" s="27">
        <v>92685</v>
      </c>
      <c r="S227" s="27">
        <v>0</v>
      </c>
      <c r="T227" s="24">
        <v>0</v>
      </c>
      <c r="U227" s="27">
        <v>0</v>
      </c>
      <c r="V227" s="5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5">
        <v>0</v>
      </c>
      <c r="AC227" s="5">
        <v>0</v>
      </c>
      <c r="AD227" s="5">
        <v>0</v>
      </c>
      <c r="AE227" s="27">
        <v>0</v>
      </c>
      <c r="AF227" s="5">
        <v>0</v>
      </c>
      <c r="AG227" s="5">
        <v>0</v>
      </c>
      <c r="AH227" s="27">
        <v>0</v>
      </c>
      <c r="AI227" s="27">
        <v>37850</v>
      </c>
      <c r="AJ227" s="27">
        <v>0</v>
      </c>
      <c r="AK227" s="27">
        <v>0</v>
      </c>
      <c r="AL227" s="27">
        <v>0</v>
      </c>
      <c r="AM227" s="5">
        <v>0</v>
      </c>
      <c r="AN227" s="5">
        <v>0</v>
      </c>
      <c r="AO227" s="5">
        <v>0</v>
      </c>
      <c r="AP227" s="27">
        <v>0</v>
      </c>
      <c r="AQ227" s="5">
        <v>0</v>
      </c>
      <c r="AR227" s="5">
        <v>0</v>
      </c>
      <c r="AS227" s="5">
        <v>0</v>
      </c>
      <c r="AT227" s="27">
        <v>108529</v>
      </c>
      <c r="AU227" s="27">
        <v>0</v>
      </c>
      <c r="AV227" s="27">
        <v>466260</v>
      </c>
      <c r="AW227" s="27">
        <v>0</v>
      </c>
      <c r="AX227" s="32">
        <v>0</v>
      </c>
      <c r="AY227" s="32">
        <v>0</v>
      </c>
      <c r="AZ227" s="32">
        <v>0</v>
      </c>
      <c r="BA227" s="32">
        <v>0</v>
      </c>
      <c r="BB227" s="27">
        <v>140</v>
      </c>
      <c r="BC227" s="27">
        <v>10960</v>
      </c>
      <c r="BD227" s="27">
        <v>1660</v>
      </c>
      <c r="BE227" s="27">
        <v>0</v>
      </c>
      <c r="BF227" s="24">
        <v>168</v>
      </c>
      <c r="BG227" s="24">
        <v>418</v>
      </c>
      <c r="BH227" s="24">
        <v>0</v>
      </c>
      <c r="BI227" s="24">
        <v>0</v>
      </c>
      <c r="BJ227" s="24">
        <v>0</v>
      </c>
      <c r="BK227" s="27">
        <v>330</v>
      </c>
      <c r="BL227" s="27">
        <v>0</v>
      </c>
      <c r="BM227" s="27">
        <v>15990</v>
      </c>
      <c r="BN227" s="27">
        <v>4660</v>
      </c>
      <c r="BO227" s="27">
        <v>38320</v>
      </c>
      <c r="BP227" s="47">
        <v>108220</v>
      </c>
      <c r="BQ227" s="27">
        <v>0</v>
      </c>
      <c r="BR227" s="27">
        <v>8610</v>
      </c>
      <c r="BS227" s="27">
        <v>195984</v>
      </c>
      <c r="BT227" s="36">
        <v>0</v>
      </c>
      <c r="BU227" s="39">
        <v>425810</v>
      </c>
      <c r="BV227" s="39">
        <v>425810</v>
      </c>
      <c r="BW227" s="43">
        <v>0</v>
      </c>
      <c r="BX227" s="36">
        <v>0</v>
      </c>
      <c r="BY227" s="43">
        <v>60540</v>
      </c>
      <c r="BZ227" s="5">
        <v>0</v>
      </c>
      <c r="CA227" s="5">
        <v>0</v>
      </c>
      <c r="CB227" s="6">
        <v>28030</v>
      </c>
      <c r="CC227" s="27">
        <v>28030</v>
      </c>
      <c r="CD227" s="36">
        <v>0</v>
      </c>
      <c r="CE227" s="36">
        <v>0</v>
      </c>
      <c r="CF227" s="36">
        <v>0</v>
      </c>
      <c r="CG227" s="43">
        <v>0</v>
      </c>
      <c r="CH227" s="47">
        <v>0</v>
      </c>
      <c r="CI227" s="55">
        <f t="shared" si="75"/>
        <v>1176257</v>
      </c>
      <c r="CJ227" s="55">
        <f t="shared" si="76"/>
        <v>425810</v>
      </c>
      <c r="CK227" s="55">
        <f t="shared" si="77"/>
        <v>0</v>
      </c>
      <c r="CL227" s="55">
        <f t="shared" si="78"/>
        <v>586</v>
      </c>
      <c r="CM227" s="55">
        <f t="shared" si="79"/>
        <v>1602653</v>
      </c>
      <c r="CN227" s="59">
        <f t="shared" si="80"/>
        <v>73.394365467758774</v>
      </c>
      <c r="CO227" s="59">
        <v>73.394365467758774</v>
      </c>
      <c r="CP227" s="59">
        <v>73.394365467758774</v>
      </c>
      <c r="CQ227" s="55">
        <f t="shared" si="81"/>
        <v>572.37607142857144</v>
      </c>
      <c r="CR227" s="55">
        <f t="shared" si="82"/>
        <v>1663193</v>
      </c>
      <c r="CS227" s="55">
        <f t="shared" si="83"/>
        <v>593.99749999999995</v>
      </c>
      <c r="CT227" s="55">
        <f t="shared" si="84"/>
        <v>1771413</v>
      </c>
      <c r="CU227" s="55">
        <f t="shared" si="85"/>
        <v>632.64750000000004</v>
      </c>
      <c r="CV227" s="55">
        <f t="shared" si="86"/>
        <v>64.374642857142859</v>
      </c>
      <c r="CW227" s="55">
        <f t="shared" si="87"/>
        <v>33.053214285714283</v>
      </c>
      <c r="CX227" s="55">
        <f t="shared" si="88"/>
        <v>33.101785714285711</v>
      </c>
      <c r="CY227" s="55">
        <f t="shared" si="89"/>
        <v>3.0750000000000002</v>
      </c>
      <c r="CZ227" s="55">
        <f t="shared" si="90"/>
        <v>13.685714285714285</v>
      </c>
      <c r="DA227" s="55">
        <f t="shared" si="91"/>
        <v>166.52142857142857</v>
      </c>
      <c r="DB227" s="55">
        <f t="shared" si="92"/>
        <v>69.994285714285709</v>
      </c>
      <c r="DC227" s="55">
        <f t="shared" si="93"/>
        <v>236.5157142857143</v>
      </c>
      <c r="DD227" s="55">
        <f t="shared" si="94"/>
        <v>152.07499999999999</v>
      </c>
      <c r="DE227" s="55">
        <f t="shared" si="95"/>
        <v>11.339285714285714</v>
      </c>
      <c r="DF227" s="55">
        <f t="shared" si="96"/>
        <v>10.010714285714286</v>
      </c>
      <c r="DG227" s="55">
        <f t="shared" si="97"/>
        <v>0</v>
      </c>
      <c r="DH227" s="55">
        <f t="shared" si="98"/>
        <v>10.010714285714286</v>
      </c>
      <c r="DI227" s="55">
        <f t="shared" si="99"/>
        <v>152.07499999999999</v>
      </c>
    </row>
    <row r="228" spans="1:113">
      <c r="A228" s="7" t="s">
        <v>281</v>
      </c>
      <c r="B228" s="3" t="s">
        <v>139</v>
      </c>
      <c r="C228" s="3" t="s">
        <v>282</v>
      </c>
      <c r="D228" s="4">
        <v>2335</v>
      </c>
      <c r="E228" s="5">
        <v>0</v>
      </c>
      <c r="F228" s="5">
        <v>0</v>
      </c>
      <c r="G228" s="5">
        <v>0</v>
      </c>
      <c r="H228" s="28">
        <v>129</v>
      </c>
      <c r="I228" s="28">
        <v>0</v>
      </c>
      <c r="J228" s="28">
        <v>0</v>
      </c>
      <c r="K228" s="28">
        <v>0</v>
      </c>
      <c r="L228" s="28">
        <v>0</v>
      </c>
      <c r="M228" s="28">
        <v>51730</v>
      </c>
      <c r="N228" s="28">
        <v>0</v>
      </c>
      <c r="O228" s="28">
        <v>0</v>
      </c>
      <c r="P228" s="28">
        <v>0</v>
      </c>
      <c r="Q228" s="28">
        <v>0</v>
      </c>
      <c r="R228" s="28">
        <v>73340</v>
      </c>
      <c r="S228" s="28">
        <v>70</v>
      </c>
      <c r="T228" s="25">
        <v>400</v>
      </c>
      <c r="U228" s="28">
        <v>690</v>
      </c>
      <c r="V228" s="5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5">
        <v>0</v>
      </c>
      <c r="AC228" s="5">
        <v>0</v>
      </c>
      <c r="AD228" s="5">
        <v>0</v>
      </c>
      <c r="AE228" s="28">
        <v>0</v>
      </c>
      <c r="AF228" s="5">
        <v>0</v>
      </c>
      <c r="AG228" s="5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5">
        <v>0</v>
      </c>
      <c r="AN228" s="4">
        <v>150</v>
      </c>
      <c r="AO228" s="5">
        <v>0</v>
      </c>
      <c r="AP228" s="28">
        <v>0</v>
      </c>
      <c r="AQ228" s="5">
        <v>0</v>
      </c>
      <c r="AR228" s="5">
        <v>0</v>
      </c>
      <c r="AS228" s="5">
        <v>0</v>
      </c>
      <c r="AT228" s="28">
        <v>103310</v>
      </c>
      <c r="AU228" s="28">
        <v>0</v>
      </c>
      <c r="AV228" s="28">
        <v>142130</v>
      </c>
      <c r="AW228" s="28">
        <v>7420</v>
      </c>
      <c r="AX228" s="33">
        <v>0</v>
      </c>
      <c r="AY228" s="33">
        <v>0</v>
      </c>
      <c r="AZ228" s="33">
        <v>0</v>
      </c>
      <c r="BA228" s="33">
        <v>110</v>
      </c>
      <c r="BB228" s="28">
        <v>470</v>
      </c>
      <c r="BC228" s="28">
        <v>3920</v>
      </c>
      <c r="BD228" s="28">
        <v>1015</v>
      </c>
      <c r="BE228" s="28">
        <v>0</v>
      </c>
      <c r="BF228" s="25">
        <v>2160</v>
      </c>
      <c r="BG228" s="25">
        <v>0</v>
      </c>
      <c r="BH228" s="25">
        <v>0</v>
      </c>
      <c r="BI228" s="25">
        <v>0</v>
      </c>
      <c r="BJ228" s="25">
        <v>70</v>
      </c>
      <c r="BK228" s="28">
        <v>200</v>
      </c>
      <c r="BL228" s="28">
        <v>0</v>
      </c>
      <c r="BM228" s="28">
        <v>2930</v>
      </c>
      <c r="BN228" s="28">
        <v>5942</v>
      </c>
      <c r="BO228" s="28">
        <v>0</v>
      </c>
      <c r="BP228" s="47">
        <v>0</v>
      </c>
      <c r="BQ228" s="28">
        <v>0</v>
      </c>
      <c r="BR228" s="28">
        <v>10010</v>
      </c>
      <c r="BS228" s="28">
        <v>0</v>
      </c>
      <c r="BT228" s="36">
        <v>0</v>
      </c>
      <c r="BU228" s="39">
        <v>258280</v>
      </c>
      <c r="BV228" s="39">
        <v>258280</v>
      </c>
      <c r="BW228" s="43">
        <v>0</v>
      </c>
      <c r="BX228" s="36">
        <v>0</v>
      </c>
      <c r="BY228" s="43">
        <v>0</v>
      </c>
      <c r="BZ228" s="5">
        <v>0</v>
      </c>
      <c r="CA228" s="5">
        <v>0</v>
      </c>
      <c r="CB228" s="6">
        <v>63940</v>
      </c>
      <c r="CC228" s="28">
        <v>0</v>
      </c>
      <c r="CD228" s="36">
        <v>63940</v>
      </c>
      <c r="CE228" s="36">
        <v>0</v>
      </c>
      <c r="CF228" s="36">
        <v>0</v>
      </c>
      <c r="CG228" s="43">
        <v>0</v>
      </c>
      <c r="CH228" s="47">
        <v>0</v>
      </c>
      <c r="CI228" s="55">
        <f t="shared" si="75"/>
        <v>403306</v>
      </c>
      <c r="CJ228" s="55">
        <f t="shared" si="76"/>
        <v>258280</v>
      </c>
      <c r="CK228" s="55">
        <f t="shared" si="77"/>
        <v>63940</v>
      </c>
      <c r="CL228" s="55">
        <f t="shared" si="78"/>
        <v>2740</v>
      </c>
      <c r="CM228" s="55">
        <f t="shared" si="79"/>
        <v>728266</v>
      </c>
      <c r="CN228" s="59">
        <f t="shared" si="80"/>
        <v>55.378941211041024</v>
      </c>
      <c r="CO228" s="59">
        <v>55.378941211041024</v>
      </c>
      <c r="CP228" s="59">
        <v>55.378941211041024</v>
      </c>
      <c r="CQ228" s="55">
        <f t="shared" si="81"/>
        <v>311.89122055674517</v>
      </c>
      <c r="CR228" s="55">
        <f t="shared" si="82"/>
        <v>728266</v>
      </c>
      <c r="CS228" s="55">
        <f t="shared" si="83"/>
        <v>311.89122055674517</v>
      </c>
      <c r="CT228" s="55">
        <f t="shared" si="84"/>
        <v>728266</v>
      </c>
      <c r="CU228" s="55">
        <f t="shared" si="85"/>
        <v>311.89122055674517</v>
      </c>
      <c r="CV228" s="55">
        <f t="shared" si="86"/>
        <v>44.244111349036402</v>
      </c>
      <c r="CW228" s="55">
        <f t="shared" si="87"/>
        <v>22.154175588865098</v>
      </c>
      <c r="CX228" s="55">
        <f t="shared" si="88"/>
        <v>31.408993576017131</v>
      </c>
      <c r="CY228" s="55">
        <f t="shared" si="89"/>
        <v>4.2869379014989297</v>
      </c>
      <c r="CZ228" s="55">
        <f t="shared" si="90"/>
        <v>0</v>
      </c>
      <c r="DA228" s="55">
        <f t="shared" si="91"/>
        <v>60.869379014989292</v>
      </c>
      <c r="DB228" s="55">
        <f t="shared" si="92"/>
        <v>0</v>
      </c>
      <c r="DC228" s="55">
        <f t="shared" si="93"/>
        <v>60.869379014989292</v>
      </c>
      <c r="DD228" s="55">
        <f t="shared" si="94"/>
        <v>110.61241970021413</v>
      </c>
      <c r="DE228" s="55">
        <f t="shared" si="95"/>
        <v>5.6796573875803</v>
      </c>
      <c r="DF228" s="55">
        <f t="shared" si="96"/>
        <v>0</v>
      </c>
      <c r="DG228" s="55">
        <f t="shared" si="97"/>
        <v>27.383297644539613</v>
      </c>
      <c r="DH228" s="55">
        <f t="shared" si="98"/>
        <v>27.383297644539613</v>
      </c>
      <c r="DI228" s="55">
        <f t="shared" si="99"/>
        <v>137.99571734475376</v>
      </c>
    </row>
    <row r="229" spans="1:113">
      <c r="A229" s="7" t="s">
        <v>309</v>
      </c>
      <c r="B229" s="3" t="s">
        <v>139</v>
      </c>
      <c r="C229" s="3" t="s">
        <v>310</v>
      </c>
      <c r="D229" s="4">
        <v>1674</v>
      </c>
      <c r="E229" s="5">
        <v>0</v>
      </c>
      <c r="F229" s="5">
        <v>0</v>
      </c>
      <c r="G229" s="5">
        <v>0</v>
      </c>
      <c r="H229" s="28">
        <v>64.849999999999994</v>
      </c>
      <c r="I229" s="28">
        <v>0</v>
      </c>
      <c r="J229" s="28">
        <v>0</v>
      </c>
      <c r="K229" s="28">
        <v>0</v>
      </c>
      <c r="L229" s="28">
        <v>0</v>
      </c>
      <c r="M229" s="28">
        <v>50280</v>
      </c>
      <c r="N229" s="28">
        <v>0</v>
      </c>
      <c r="O229" s="28">
        <v>0</v>
      </c>
      <c r="P229" s="28">
        <v>0</v>
      </c>
      <c r="Q229" s="28">
        <v>0</v>
      </c>
      <c r="R229" s="28">
        <v>37543.230000000003</v>
      </c>
      <c r="S229" s="28">
        <v>0</v>
      </c>
      <c r="T229" s="25">
        <v>46.98</v>
      </c>
      <c r="U229" s="28">
        <v>751.66</v>
      </c>
      <c r="V229" s="5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5">
        <v>0</v>
      </c>
      <c r="AC229" s="5">
        <v>0</v>
      </c>
      <c r="AD229" s="5">
        <v>0</v>
      </c>
      <c r="AE229" s="28">
        <v>0</v>
      </c>
      <c r="AF229" s="5">
        <v>0</v>
      </c>
      <c r="AG229" s="5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5">
        <v>0</v>
      </c>
      <c r="AN229" s="5">
        <v>0</v>
      </c>
      <c r="AO229" s="5">
        <v>0</v>
      </c>
      <c r="AP229" s="28">
        <v>0</v>
      </c>
      <c r="AQ229" s="5">
        <v>0</v>
      </c>
      <c r="AR229" s="5">
        <v>0</v>
      </c>
      <c r="AS229" s="5">
        <v>0</v>
      </c>
      <c r="AT229" s="28">
        <v>78034.720000000001</v>
      </c>
      <c r="AU229" s="28">
        <v>0</v>
      </c>
      <c r="AV229" s="28">
        <v>83360</v>
      </c>
      <c r="AW229" s="28">
        <v>8017.45</v>
      </c>
      <c r="AX229" s="33">
        <v>0</v>
      </c>
      <c r="AY229" s="33">
        <v>0</v>
      </c>
      <c r="AZ229" s="33">
        <v>0</v>
      </c>
      <c r="BA229" s="33">
        <v>16.64</v>
      </c>
      <c r="BB229" s="28">
        <v>35.229999999999997</v>
      </c>
      <c r="BC229" s="28">
        <v>1963.31</v>
      </c>
      <c r="BD229" s="28">
        <v>1077.8699999999999</v>
      </c>
      <c r="BE229" s="28">
        <v>185.96</v>
      </c>
      <c r="BF229" s="25">
        <v>202.59</v>
      </c>
      <c r="BG229" s="25">
        <v>0</v>
      </c>
      <c r="BH229" s="25">
        <v>0</v>
      </c>
      <c r="BI229" s="25">
        <v>0</v>
      </c>
      <c r="BJ229" s="25">
        <v>35</v>
      </c>
      <c r="BK229" s="28">
        <v>117.44</v>
      </c>
      <c r="BL229" s="28">
        <v>30</v>
      </c>
      <c r="BM229" s="28">
        <v>2094.46</v>
      </c>
      <c r="BN229" s="28">
        <v>2135.5700000000002</v>
      </c>
      <c r="BO229" s="28">
        <v>8256.4699999999993</v>
      </c>
      <c r="BP229" s="47">
        <v>0</v>
      </c>
      <c r="BQ229" s="28">
        <v>0</v>
      </c>
      <c r="BR229" s="28">
        <v>1468.08</v>
      </c>
      <c r="BS229" s="28">
        <v>5604.14</v>
      </c>
      <c r="BT229" s="36">
        <v>0</v>
      </c>
      <c r="BU229" s="39">
        <v>497710</v>
      </c>
      <c r="BV229" s="39">
        <v>497710</v>
      </c>
      <c r="BW229" s="43">
        <v>0</v>
      </c>
      <c r="BX229" s="36">
        <v>0</v>
      </c>
      <c r="BY229" s="43">
        <v>0</v>
      </c>
      <c r="BZ229" s="5">
        <v>0</v>
      </c>
      <c r="CA229" s="5">
        <v>0</v>
      </c>
      <c r="CB229" s="6">
        <v>11541.04</v>
      </c>
      <c r="CC229" s="28">
        <v>0</v>
      </c>
      <c r="CD229" s="36">
        <v>11541.04</v>
      </c>
      <c r="CE229" s="36">
        <v>0</v>
      </c>
      <c r="CF229" s="36">
        <v>0</v>
      </c>
      <c r="CG229" s="43">
        <v>0</v>
      </c>
      <c r="CH229" s="47">
        <v>0</v>
      </c>
      <c r="CI229" s="55">
        <f t="shared" si="75"/>
        <v>281020.44000000006</v>
      </c>
      <c r="CJ229" s="55">
        <f t="shared" si="76"/>
        <v>497710</v>
      </c>
      <c r="CK229" s="55">
        <f t="shared" si="77"/>
        <v>11541.04</v>
      </c>
      <c r="CL229" s="55">
        <f t="shared" si="78"/>
        <v>301.20999999999998</v>
      </c>
      <c r="CM229" s="55">
        <f t="shared" si="79"/>
        <v>790572.69000000006</v>
      </c>
      <c r="CN229" s="59">
        <f t="shared" si="80"/>
        <v>35.546439126299703</v>
      </c>
      <c r="CO229" s="59">
        <v>35.546439126299703</v>
      </c>
      <c r="CP229" s="59">
        <v>35.546439126299703</v>
      </c>
      <c r="CQ229" s="55">
        <f t="shared" si="81"/>
        <v>472.26564516129037</v>
      </c>
      <c r="CR229" s="55">
        <f t="shared" si="82"/>
        <v>790572.69000000006</v>
      </c>
      <c r="CS229" s="55">
        <f t="shared" si="83"/>
        <v>472.26564516129037</v>
      </c>
      <c r="CT229" s="55">
        <f t="shared" si="84"/>
        <v>790572.69000000006</v>
      </c>
      <c r="CU229" s="55">
        <f t="shared" si="85"/>
        <v>472.26564516129037</v>
      </c>
      <c r="CV229" s="55">
        <f t="shared" si="86"/>
        <v>46.615722819593785</v>
      </c>
      <c r="CW229" s="55">
        <f t="shared" si="87"/>
        <v>30.035842293906811</v>
      </c>
      <c r="CX229" s="55">
        <f t="shared" si="88"/>
        <v>22.427258064516131</v>
      </c>
      <c r="CY229" s="55">
        <f t="shared" si="89"/>
        <v>0.87698924731182792</v>
      </c>
      <c r="CZ229" s="55">
        <f t="shared" si="90"/>
        <v>4.9321804062126642</v>
      </c>
      <c r="DA229" s="55">
        <f t="shared" si="91"/>
        <v>49.796893667861411</v>
      </c>
      <c r="DB229" s="55">
        <f t="shared" si="92"/>
        <v>3.3477538829151734</v>
      </c>
      <c r="DC229" s="55">
        <f t="shared" si="93"/>
        <v>53.144647550776583</v>
      </c>
      <c r="DD229" s="55">
        <f t="shared" si="94"/>
        <v>297.31780167264037</v>
      </c>
      <c r="DE229" s="55">
        <f t="shared" si="95"/>
        <v>3.7207706093189961</v>
      </c>
      <c r="DF229" s="55">
        <f t="shared" si="96"/>
        <v>0</v>
      </c>
      <c r="DG229" s="55">
        <f t="shared" si="97"/>
        <v>6.8942891278375154</v>
      </c>
      <c r="DH229" s="55">
        <f t="shared" si="98"/>
        <v>6.8942891278375154</v>
      </c>
      <c r="DI229" s="55">
        <f t="shared" si="99"/>
        <v>304.21209080047788</v>
      </c>
    </row>
    <row r="230" spans="1:113">
      <c r="A230" s="7" t="s">
        <v>307</v>
      </c>
      <c r="B230" s="3" t="s">
        <v>139</v>
      </c>
      <c r="C230" s="3" t="s">
        <v>308</v>
      </c>
      <c r="D230" s="4">
        <v>16121</v>
      </c>
      <c r="E230" s="5">
        <v>0</v>
      </c>
      <c r="F230" s="5">
        <v>0</v>
      </c>
      <c r="G230" s="5">
        <v>0</v>
      </c>
      <c r="H230" s="28">
        <v>878</v>
      </c>
      <c r="I230" s="28">
        <v>0</v>
      </c>
      <c r="J230" s="28">
        <v>0</v>
      </c>
      <c r="K230" s="28">
        <v>0</v>
      </c>
      <c r="L230" s="28">
        <v>505100</v>
      </c>
      <c r="M230" s="28">
        <v>335580</v>
      </c>
      <c r="N230" s="28">
        <v>0</v>
      </c>
      <c r="O230" s="28">
        <v>0</v>
      </c>
      <c r="P230" s="28">
        <v>0</v>
      </c>
      <c r="Q230" s="28">
        <v>0</v>
      </c>
      <c r="R230" s="28">
        <v>641440</v>
      </c>
      <c r="S230" s="28">
        <v>250</v>
      </c>
      <c r="T230" s="24">
        <v>0</v>
      </c>
      <c r="U230" s="28">
        <v>0</v>
      </c>
      <c r="V230" s="5">
        <v>0</v>
      </c>
      <c r="W230" s="28">
        <v>220</v>
      </c>
      <c r="X230" s="28">
        <v>0</v>
      </c>
      <c r="Y230" s="28">
        <v>0</v>
      </c>
      <c r="Z230" s="28">
        <v>0</v>
      </c>
      <c r="AA230" s="28">
        <v>0</v>
      </c>
      <c r="AB230" s="5">
        <v>0</v>
      </c>
      <c r="AC230" s="5">
        <v>0</v>
      </c>
      <c r="AD230" s="5">
        <v>0</v>
      </c>
      <c r="AE230" s="28">
        <v>1350</v>
      </c>
      <c r="AF230" s="5">
        <v>0</v>
      </c>
      <c r="AG230" s="4">
        <v>172460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5">
        <v>0</v>
      </c>
      <c r="AN230" s="4">
        <v>71405</v>
      </c>
      <c r="AO230" s="5">
        <v>0</v>
      </c>
      <c r="AP230" s="28">
        <v>0</v>
      </c>
      <c r="AQ230" s="5">
        <v>0</v>
      </c>
      <c r="AR230" s="5">
        <v>0</v>
      </c>
      <c r="AS230" s="5">
        <v>0</v>
      </c>
      <c r="AT230" s="28">
        <v>531740</v>
      </c>
      <c r="AU230" s="28">
        <v>0</v>
      </c>
      <c r="AV230" s="28">
        <v>2239000</v>
      </c>
      <c r="AW230" s="28">
        <v>56622</v>
      </c>
      <c r="AX230" s="32">
        <v>0</v>
      </c>
      <c r="AY230" s="32">
        <v>0</v>
      </c>
      <c r="AZ230" s="32">
        <v>0</v>
      </c>
      <c r="BA230" s="32">
        <v>0</v>
      </c>
      <c r="BB230" s="28">
        <v>2117</v>
      </c>
      <c r="BC230" s="28">
        <v>42800</v>
      </c>
      <c r="BD230" s="28">
        <v>10520</v>
      </c>
      <c r="BE230" s="28">
        <v>820</v>
      </c>
      <c r="BF230" s="24">
        <v>0</v>
      </c>
      <c r="BG230" s="24">
        <v>0</v>
      </c>
      <c r="BH230" s="24">
        <v>0</v>
      </c>
      <c r="BI230" s="24">
        <v>0</v>
      </c>
      <c r="BJ230" s="24">
        <v>1490</v>
      </c>
      <c r="BK230" s="28">
        <v>0</v>
      </c>
      <c r="BL230" s="28">
        <v>540</v>
      </c>
      <c r="BM230" s="28">
        <v>50640</v>
      </c>
      <c r="BN230" s="28">
        <v>28160</v>
      </c>
      <c r="BO230" s="28">
        <v>389180</v>
      </c>
      <c r="BP230" s="47">
        <v>0</v>
      </c>
      <c r="BQ230" s="28">
        <v>0</v>
      </c>
      <c r="BR230" s="28">
        <v>74200</v>
      </c>
      <c r="BS230" s="28">
        <v>1451560</v>
      </c>
      <c r="BT230" s="36">
        <v>0</v>
      </c>
      <c r="BU230" s="39">
        <v>3232820</v>
      </c>
      <c r="BV230" s="39">
        <v>3232820</v>
      </c>
      <c r="BW230" s="43">
        <v>0</v>
      </c>
      <c r="BX230" s="36">
        <v>0</v>
      </c>
      <c r="BY230" s="43">
        <v>752370</v>
      </c>
      <c r="BZ230" s="5">
        <v>0</v>
      </c>
      <c r="CA230" s="4">
        <v>7380</v>
      </c>
      <c r="CB230" s="6">
        <v>239320</v>
      </c>
      <c r="CC230" s="28">
        <v>239320</v>
      </c>
      <c r="CD230" s="36">
        <v>0</v>
      </c>
      <c r="CE230" s="36">
        <v>1820</v>
      </c>
      <c r="CF230" s="36">
        <v>0</v>
      </c>
      <c r="CG230" s="43">
        <v>0</v>
      </c>
      <c r="CH230" s="47">
        <v>3375150</v>
      </c>
      <c r="CI230" s="55">
        <f t="shared" si="75"/>
        <v>6602037</v>
      </c>
      <c r="CJ230" s="55">
        <f t="shared" si="76"/>
        <v>3232820</v>
      </c>
      <c r="CK230" s="55">
        <f t="shared" si="77"/>
        <v>1820</v>
      </c>
      <c r="CL230" s="55">
        <f t="shared" si="78"/>
        <v>1490</v>
      </c>
      <c r="CM230" s="55">
        <f t="shared" si="79"/>
        <v>9838167</v>
      </c>
      <c r="CN230" s="59">
        <f t="shared" si="80"/>
        <v>67.106372559034625</v>
      </c>
      <c r="CO230" s="59">
        <v>67.106372559034625</v>
      </c>
      <c r="CP230" s="59">
        <v>67.106372559034625</v>
      </c>
      <c r="CQ230" s="55">
        <f t="shared" si="81"/>
        <v>610.27026859375974</v>
      </c>
      <c r="CR230" s="55">
        <f t="shared" si="82"/>
        <v>10590537</v>
      </c>
      <c r="CS230" s="55">
        <f t="shared" si="83"/>
        <v>656.94045034427143</v>
      </c>
      <c r="CT230" s="55">
        <f t="shared" si="84"/>
        <v>13965687</v>
      </c>
      <c r="CU230" s="55">
        <f t="shared" si="85"/>
        <v>866.30401339867251</v>
      </c>
      <c r="CV230" s="55">
        <f t="shared" si="86"/>
        <v>64.316109422492403</v>
      </c>
      <c r="CW230" s="55">
        <f t="shared" si="87"/>
        <v>20.816326530612244</v>
      </c>
      <c r="CX230" s="55">
        <f t="shared" si="88"/>
        <v>39.789094969294709</v>
      </c>
      <c r="CY230" s="55">
        <f t="shared" si="89"/>
        <v>4.6026921406860613</v>
      </c>
      <c r="CZ230" s="55">
        <f t="shared" si="90"/>
        <v>24.141182308789777</v>
      </c>
      <c r="DA230" s="55">
        <f t="shared" si="91"/>
        <v>138.88716580857266</v>
      </c>
      <c r="DB230" s="55">
        <f t="shared" si="92"/>
        <v>90.041560697227226</v>
      </c>
      <c r="DC230" s="55">
        <f t="shared" si="93"/>
        <v>228.92872650579989</v>
      </c>
      <c r="DD230" s="55">
        <f t="shared" si="94"/>
        <v>200.53470628372929</v>
      </c>
      <c r="DE230" s="55">
        <f t="shared" si="95"/>
        <v>7.6742757893430928</v>
      </c>
      <c r="DF230" s="55">
        <f t="shared" si="96"/>
        <v>14.845232925997147</v>
      </c>
      <c r="DG230" s="55">
        <f t="shared" si="97"/>
        <v>0</v>
      </c>
      <c r="DH230" s="55">
        <f t="shared" si="98"/>
        <v>14.845232925997147</v>
      </c>
      <c r="DI230" s="55">
        <f t="shared" si="99"/>
        <v>200.647602506048</v>
      </c>
    </row>
    <row r="231" spans="1:113">
      <c r="A231" s="7" t="s">
        <v>305</v>
      </c>
      <c r="B231" s="3" t="s">
        <v>139</v>
      </c>
      <c r="C231" s="3" t="s">
        <v>306</v>
      </c>
      <c r="D231" s="4">
        <v>26152</v>
      </c>
      <c r="E231" s="5">
        <v>0</v>
      </c>
      <c r="F231" s="5">
        <v>0</v>
      </c>
      <c r="G231" s="5">
        <v>0</v>
      </c>
      <c r="H231" s="28">
        <v>1116</v>
      </c>
      <c r="I231" s="28">
        <v>0</v>
      </c>
      <c r="J231" s="28">
        <v>0</v>
      </c>
      <c r="K231" s="28">
        <v>0</v>
      </c>
      <c r="L231" s="28">
        <v>1142240</v>
      </c>
      <c r="M231" s="28">
        <v>484760</v>
      </c>
      <c r="N231" s="28">
        <v>0</v>
      </c>
      <c r="O231" s="28">
        <v>160</v>
      </c>
      <c r="P231" s="28">
        <v>0</v>
      </c>
      <c r="Q231" s="28">
        <v>0</v>
      </c>
      <c r="R231" s="28">
        <v>947056</v>
      </c>
      <c r="S231" s="28">
        <v>395</v>
      </c>
      <c r="T231" s="24">
        <v>0</v>
      </c>
      <c r="U231" s="28">
        <v>5660</v>
      </c>
      <c r="V231" s="5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5">
        <v>0</v>
      </c>
      <c r="AC231" s="5">
        <v>0</v>
      </c>
      <c r="AD231" s="5">
        <v>0</v>
      </c>
      <c r="AE231" s="28">
        <v>0</v>
      </c>
      <c r="AF231" s="5">
        <v>0</v>
      </c>
      <c r="AG231" s="5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5">
        <v>0</v>
      </c>
      <c r="AN231" s="5">
        <v>0</v>
      </c>
      <c r="AO231" s="5">
        <v>0</v>
      </c>
      <c r="AP231" s="28">
        <v>238280</v>
      </c>
      <c r="AQ231" s="5">
        <v>0</v>
      </c>
      <c r="AR231" s="5">
        <v>0</v>
      </c>
      <c r="AS231" s="5">
        <v>0</v>
      </c>
      <c r="AT231" s="28">
        <v>450700</v>
      </c>
      <c r="AU231" s="28">
        <v>45760</v>
      </c>
      <c r="AV231" s="28">
        <v>3077610</v>
      </c>
      <c r="AW231" s="28">
        <v>92020</v>
      </c>
      <c r="AX231" s="32">
        <v>0</v>
      </c>
      <c r="AY231" s="32">
        <v>0</v>
      </c>
      <c r="AZ231" s="32">
        <v>0</v>
      </c>
      <c r="BA231" s="32">
        <v>0</v>
      </c>
      <c r="BB231" s="28">
        <v>1650</v>
      </c>
      <c r="BC231" s="28">
        <v>23700</v>
      </c>
      <c r="BD231" s="28">
        <v>15970</v>
      </c>
      <c r="BE231" s="28">
        <v>1110</v>
      </c>
      <c r="BF231" s="24">
        <v>0</v>
      </c>
      <c r="BG231" s="24">
        <v>0</v>
      </c>
      <c r="BH231" s="24">
        <v>0</v>
      </c>
      <c r="BI231" s="24">
        <v>0</v>
      </c>
      <c r="BJ231" s="24">
        <v>1113</v>
      </c>
      <c r="BK231" s="28">
        <v>6894</v>
      </c>
      <c r="BL231" s="28">
        <v>913</v>
      </c>
      <c r="BM231" s="28">
        <v>36480</v>
      </c>
      <c r="BN231" s="28">
        <v>62525</v>
      </c>
      <c r="BO231" s="28">
        <v>302120</v>
      </c>
      <c r="BP231" s="47">
        <v>0</v>
      </c>
      <c r="BQ231" s="28">
        <v>0</v>
      </c>
      <c r="BR231" s="28">
        <v>107600</v>
      </c>
      <c r="BS231" s="28">
        <v>935910</v>
      </c>
      <c r="BT231" s="36">
        <v>0</v>
      </c>
      <c r="BU231" s="39">
        <v>3451110</v>
      </c>
      <c r="BV231" s="39">
        <v>3451110</v>
      </c>
      <c r="BW231" s="43">
        <v>0</v>
      </c>
      <c r="BX231" s="36">
        <v>0</v>
      </c>
      <c r="BY231" s="43">
        <v>204900</v>
      </c>
      <c r="BZ231" s="5">
        <v>0</v>
      </c>
      <c r="CA231" s="5">
        <v>0</v>
      </c>
      <c r="CB231" s="6">
        <v>519280</v>
      </c>
      <c r="CC231" s="28">
        <v>0</v>
      </c>
      <c r="CD231" s="36">
        <v>519280</v>
      </c>
      <c r="CE231" s="36">
        <v>0</v>
      </c>
      <c r="CF231" s="36">
        <v>0</v>
      </c>
      <c r="CG231" s="43">
        <v>0</v>
      </c>
      <c r="CH231" s="47">
        <v>0</v>
      </c>
      <c r="CI231" s="55">
        <f t="shared" si="75"/>
        <v>7980629</v>
      </c>
      <c r="CJ231" s="55">
        <f t="shared" si="76"/>
        <v>3451110</v>
      </c>
      <c r="CK231" s="55">
        <f t="shared" si="77"/>
        <v>519280</v>
      </c>
      <c r="CL231" s="55">
        <f t="shared" si="78"/>
        <v>1113</v>
      </c>
      <c r="CM231" s="55">
        <f t="shared" si="79"/>
        <v>11952132</v>
      </c>
      <c r="CN231" s="59">
        <f t="shared" si="80"/>
        <v>66.771593553350982</v>
      </c>
      <c r="CO231" s="59">
        <v>66.771593553350982</v>
      </c>
      <c r="CP231" s="59">
        <v>66.771593553350982</v>
      </c>
      <c r="CQ231" s="55">
        <f t="shared" si="81"/>
        <v>457.02554297950445</v>
      </c>
      <c r="CR231" s="55">
        <f t="shared" si="82"/>
        <v>12157032</v>
      </c>
      <c r="CS231" s="55">
        <f t="shared" si="83"/>
        <v>464.86050780055064</v>
      </c>
      <c r="CT231" s="55">
        <f t="shared" si="84"/>
        <v>12157032</v>
      </c>
      <c r="CU231" s="55">
        <f t="shared" si="85"/>
        <v>464.86050780055064</v>
      </c>
      <c r="CV231" s="55">
        <f t="shared" si="86"/>
        <v>60.910828999694097</v>
      </c>
      <c r="CW231" s="55">
        <f t="shared" si="87"/>
        <v>18.536249617620069</v>
      </c>
      <c r="CX231" s="55">
        <f t="shared" si="88"/>
        <v>37.963291526460694</v>
      </c>
      <c r="CY231" s="55">
        <f t="shared" si="89"/>
        <v>4.120526154787397</v>
      </c>
      <c r="CZ231" s="55">
        <f t="shared" si="90"/>
        <v>11.552462526766595</v>
      </c>
      <c r="DA231" s="55">
        <f t="shared" si="91"/>
        <v>117.68163046803303</v>
      </c>
      <c r="DB231" s="55">
        <f t="shared" si="92"/>
        <v>35.787320281431633</v>
      </c>
      <c r="DC231" s="55">
        <f t="shared" si="93"/>
        <v>153.46895074946468</v>
      </c>
      <c r="DD231" s="55">
        <f t="shared" si="94"/>
        <v>131.96352095442032</v>
      </c>
      <c r="DE231" s="55">
        <f t="shared" si="95"/>
        <v>4.755085653104925</v>
      </c>
      <c r="DF231" s="55">
        <f t="shared" si="96"/>
        <v>0</v>
      </c>
      <c r="DG231" s="55">
        <f t="shared" si="97"/>
        <v>19.856225145304375</v>
      </c>
      <c r="DH231" s="55">
        <f t="shared" si="98"/>
        <v>19.856225145304375</v>
      </c>
      <c r="DI231" s="55">
        <f t="shared" si="99"/>
        <v>151.81974609972468</v>
      </c>
    </row>
    <row r="232" spans="1:113">
      <c r="A232" s="7" t="s">
        <v>303</v>
      </c>
      <c r="B232" s="3" t="s">
        <v>139</v>
      </c>
      <c r="C232" s="3" t="s">
        <v>304</v>
      </c>
      <c r="D232" s="4">
        <v>2145</v>
      </c>
      <c r="E232" s="5">
        <v>0</v>
      </c>
      <c r="F232" s="5">
        <v>0</v>
      </c>
      <c r="G232" s="5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38800</v>
      </c>
      <c r="N232" s="27">
        <v>0</v>
      </c>
      <c r="O232" s="27">
        <v>0</v>
      </c>
      <c r="P232" s="27">
        <v>0</v>
      </c>
      <c r="Q232" s="27">
        <v>0</v>
      </c>
      <c r="R232" s="27">
        <v>53180</v>
      </c>
      <c r="S232" s="27">
        <v>0</v>
      </c>
      <c r="T232" s="24">
        <v>0</v>
      </c>
      <c r="U232" s="27">
        <v>0</v>
      </c>
      <c r="V232" s="5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5">
        <v>0</v>
      </c>
      <c r="AC232" s="5">
        <v>0</v>
      </c>
      <c r="AD232" s="5">
        <v>0</v>
      </c>
      <c r="AE232" s="27">
        <v>0</v>
      </c>
      <c r="AF232" s="5">
        <v>0</v>
      </c>
      <c r="AG232" s="5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5">
        <v>0</v>
      </c>
      <c r="AN232" s="5">
        <v>0</v>
      </c>
      <c r="AO232" s="5">
        <v>0</v>
      </c>
      <c r="AP232" s="27">
        <v>0</v>
      </c>
      <c r="AQ232" s="5">
        <v>0</v>
      </c>
      <c r="AR232" s="5">
        <v>0</v>
      </c>
      <c r="AS232" s="5">
        <v>0</v>
      </c>
      <c r="AT232" s="27">
        <v>76940</v>
      </c>
      <c r="AU232" s="27">
        <v>0</v>
      </c>
      <c r="AV232" s="27">
        <v>45760</v>
      </c>
      <c r="AW232" s="27">
        <v>0</v>
      </c>
      <c r="AX232" s="32">
        <v>0</v>
      </c>
      <c r="AY232" s="32">
        <v>0</v>
      </c>
      <c r="AZ232" s="32">
        <v>0</v>
      </c>
      <c r="BA232" s="32">
        <v>0</v>
      </c>
      <c r="BB232" s="27">
        <v>0</v>
      </c>
      <c r="BC232" s="27">
        <v>0</v>
      </c>
      <c r="BD232" s="27">
        <v>310</v>
      </c>
      <c r="BE232" s="27">
        <v>0</v>
      </c>
      <c r="BF232" s="24">
        <v>0</v>
      </c>
      <c r="BG232" s="24">
        <v>0</v>
      </c>
      <c r="BH232" s="24">
        <v>0</v>
      </c>
      <c r="BI232" s="24">
        <v>0</v>
      </c>
      <c r="BJ232" s="24">
        <v>410</v>
      </c>
      <c r="BK232" s="27">
        <v>0</v>
      </c>
      <c r="BL232" s="27">
        <v>240</v>
      </c>
      <c r="BM232" s="27">
        <v>1200</v>
      </c>
      <c r="BN232" s="27">
        <v>0</v>
      </c>
      <c r="BO232" s="27">
        <v>6260</v>
      </c>
      <c r="BP232" s="47">
        <v>0</v>
      </c>
      <c r="BQ232" s="27">
        <v>0</v>
      </c>
      <c r="BR232" s="27">
        <v>0</v>
      </c>
      <c r="BS232" s="27">
        <v>0</v>
      </c>
      <c r="BT232" s="36">
        <v>0</v>
      </c>
      <c r="BU232" s="39">
        <v>371640</v>
      </c>
      <c r="BV232" s="39">
        <v>371640</v>
      </c>
      <c r="BW232" s="43">
        <v>0</v>
      </c>
      <c r="BX232" s="36">
        <v>0</v>
      </c>
      <c r="BY232" s="43">
        <v>0</v>
      </c>
      <c r="BZ232" s="5">
        <v>0</v>
      </c>
      <c r="CA232" s="5">
        <v>0</v>
      </c>
      <c r="CB232" s="6">
        <v>19870</v>
      </c>
      <c r="CC232" s="27">
        <v>0</v>
      </c>
      <c r="CD232" s="36">
        <v>19870</v>
      </c>
      <c r="CE232" s="36">
        <v>0</v>
      </c>
      <c r="CF232" s="36">
        <v>0</v>
      </c>
      <c r="CG232" s="43">
        <v>0</v>
      </c>
      <c r="CH232" s="47">
        <v>0</v>
      </c>
      <c r="CI232" s="55">
        <f t="shared" si="75"/>
        <v>222690</v>
      </c>
      <c r="CJ232" s="55">
        <f t="shared" si="76"/>
        <v>371640</v>
      </c>
      <c r="CK232" s="55">
        <f t="shared" si="77"/>
        <v>19870</v>
      </c>
      <c r="CL232" s="55">
        <f t="shared" si="78"/>
        <v>410</v>
      </c>
      <c r="CM232" s="55">
        <f t="shared" si="79"/>
        <v>614610</v>
      </c>
      <c r="CN232" s="59">
        <f t="shared" si="80"/>
        <v>36.232732952604088</v>
      </c>
      <c r="CO232" s="59">
        <v>36.232732952604088</v>
      </c>
      <c r="CP232" s="59">
        <v>36.232732952604088</v>
      </c>
      <c r="CQ232" s="55">
        <f t="shared" si="81"/>
        <v>286.53146853146853</v>
      </c>
      <c r="CR232" s="55">
        <f t="shared" si="82"/>
        <v>614610</v>
      </c>
      <c r="CS232" s="55">
        <f t="shared" si="83"/>
        <v>286.53146853146853</v>
      </c>
      <c r="CT232" s="55">
        <f t="shared" si="84"/>
        <v>614610</v>
      </c>
      <c r="CU232" s="55">
        <f t="shared" si="85"/>
        <v>286.53146853146853</v>
      </c>
      <c r="CV232" s="55">
        <f t="shared" si="86"/>
        <v>35.869463869463871</v>
      </c>
      <c r="CW232" s="55">
        <f t="shared" si="87"/>
        <v>18.088578088578089</v>
      </c>
      <c r="CX232" s="55">
        <f t="shared" si="88"/>
        <v>24.792540792540791</v>
      </c>
      <c r="CY232" s="55">
        <f t="shared" si="89"/>
        <v>0</v>
      </c>
      <c r="CZ232" s="55">
        <f t="shared" si="90"/>
        <v>2.9184149184149186</v>
      </c>
      <c r="DA232" s="55">
        <f t="shared" si="91"/>
        <v>21.333333333333332</v>
      </c>
      <c r="DB232" s="55">
        <f t="shared" si="92"/>
        <v>0</v>
      </c>
      <c r="DC232" s="55">
        <f t="shared" si="93"/>
        <v>21.333333333333332</v>
      </c>
      <c r="DD232" s="55">
        <f t="shared" si="94"/>
        <v>173.25874125874125</v>
      </c>
      <c r="DE232" s="55">
        <f t="shared" si="95"/>
        <v>0.55944055944055948</v>
      </c>
      <c r="DF232" s="55">
        <f t="shared" si="96"/>
        <v>0</v>
      </c>
      <c r="DG232" s="55">
        <f t="shared" si="97"/>
        <v>9.2634032634032639</v>
      </c>
      <c r="DH232" s="55">
        <f t="shared" si="98"/>
        <v>9.2634032634032639</v>
      </c>
      <c r="DI232" s="55">
        <f t="shared" si="99"/>
        <v>182.52214452214452</v>
      </c>
    </row>
    <row r="233" spans="1:113">
      <c r="A233" s="7" t="s">
        <v>301</v>
      </c>
      <c r="B233" s="3" t="s">
        <v>139</v>
      </c>
      <c r="C233" s="3" t="s">
        <v>302</v>
      </c>
      <c r="D233" s="4">
        <v>1330</v>
      </c>
      <c r="E233" s="5">
        <v>0</v>
      </c>
      <c r="F233" s="5">
        <v>0</v>
      </c>
      <c r="G233" s="5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16370</v>
      </c>
      <c r="M233" s="27">
        <v>1580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4">
        <v>0</v>
      </c>
      <c r="U233" s="27">
        <v>0</v>
      </c>
      <c r="V233" s="5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5">
        <v>0</v>
      </c>
      <c r="AC233" s="5">
        <v>0</v>
      </c>
      <c r="AD233" s="5">
        <v>0</v>
      </c>
      <c r="AE233" s="27">
        <v>0</v>
      </c>
      <c r="AF233" s="5">
        <v>0</v>
      </c>
      <c r="AG233" s="5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5">
        <v>0</v>
      </c>
      <c r="AN233" s="5">
        <v>0</v>
      </c>
      <c r="AO233" s="5">
        <v>0</v>
      </c>
      <c r="AP233" s="27">
        <v>0</v>
      </c>
      <c r="AQ233" s="5">
        <v>0</v>
      </c>
      <c r="AR233" s="5">
        <v>0</v>
      </c>
      <c r="AS233" s="5">
        <v>0</v>
      </c>
      <c r="AT233" s="27">
        <v>53920</v>
      </c>
      <c r="AU233" s="27">
        <v>67390</v>
      </c>
      <c r="AV233" s="27">
        <v>54700</v>
      </c>
      <c r="AW233" s="27">
        <v>3670</v>
      </c>
      <c r="AX233" s="32">
        <v>0</v>
      </c>
      <c r="AY233" s="32">
        <v>0</v>
      </c>
      <c r="AZ233" s="32">
        <v>0</v>
      </c>
      <c r="BA233" s="32">
        <v>0</v>
      </c>
      <c r="BB233" s="27">
        <v>0</v>
      </c>
      <c r="BC233" s="27">
        <v>0</v>
      </c>
      <c r="BD233" s="27">
        <v>760</v>
      </c>
      <c r="BE233" s="27">
        <v>0</v>
      </c>
      <c r="BF233" s="24">
        <v>0</v>
      </c>
      <c r="BG233" s="24">
        <v>0</v>
      </c>
      <c r="BH233" s="24">
        <v>0</v>
      </c>
      <c r="BI233" s="24">
        <v>0</v>
      </c>
      <c r="BJ233" s="24">
        <v>0</v>
      </c>
      <c r="BK233" s="27">
        <v>0</v>
      </c>
      <c r="BL233" s="27">
        <v>0</v>
      </c>
      <c r="BM233" s="27">
        <v>560</v>
      </c>
      <c r="BN233" s="27">
        <v>220</v>
      </c>
      <c r="BO233" s="27">
        <v>0</v>
      </c>
      <c r="BP233" s="47">
        <v>0</v>
      </c>
      <c r="BQ233" s="27">
        <v>43910</v>
      </c>
      <c r="BR233" s="27">
        <v>2160</v>
      </c>
      <c r="BS233" s="27">
        <v>0</v>
      </c>
      <c r="BT233" s="36">
        <v>0</v>
      </c>
      <c r="BU233" s="39">
        <v>161710</v>
      </c>
      <c r="BV233" s="39">
        <v>161710</v>
      </c>
      <c r="BW233" s="43">
        <v>0</v>
      </c>
      <c r="BX233" s="36">
        <v>0</v>
      </c>
      <c r="BY233" s="43">
        <v>0</v>
      </c>
      <c r="BZ233" s="5">
        <v>0</v>
      </c>
      <c r="CA233" s="5">
        <v>0</v>
      </c>
      <c r="CB233" s="6">
        <v>25800</v>
      </c>
      <c r="CC233" s="27">
        <v>0</v>
      </c>
      <c r="CD233" s="36">
        <v>25800</v>
      </c>
      <c r="CE233" s="36">
        <v>0</v>
      </c>
      <c r="CF233" s="36">
        <v>0</v>
      </c>
      <c r="CG233" s="43">
        <v>0</v>
      </c>
      <c r="CH233" s="47">
        <v>0</v>
      </c>
      <c r="CI233" s="55">
        <f t="shared" si="75"/>
        <v>245240</v>
      </c>
      <c r="CJ233" s="55">
        <f t="shared" si="76"/>
        <v>161710</v>
      </c>
      <c r="CK233" s="55">
        <f t="shared" si="77"/>
        <v>25800</v>
      </c>
      <c r="CL233" s="55">
        <f t="shared" si="78"/>
        <v>0</v>
      </c>
      <c r="CM233" s="55">
        <f t="shared" si="79"/>
        <v>432750</v>
      </c>
      <c r="CN233" s="59">
        <f t="shared" si="80"/>
        <v>56.670132871172726</v>
      </c>
      <c r="CO233" s="59">
        <v>56.670132871172726</v>
      </c>
      <c r="CP233" s="59">
        <v>56.670132871172726</v>
      </c>
      <c r="CQ233" s="55">
        <f t="shared" si="81"/>
        <v>325.37593984962405</v>
      </c>
      <c r="CR233" s="55">
        <f t="shared" si="82"/>
        <v>432750</v>
      </c>
      <c r="CS233" s="55">
        <f t="shared" si="83"/>
        <v>325.37593984962405</v>
      </c>
      <c r="CT233" s="55">
        <f t="shared" si="84"/>
        <v>432750</v>
      </c>
      <c r="CU233" s="55">
        <f t="shared" si="85"/>
        <v>325.37593984962405</v>
      </c>
      <c r="CV233" s="55">
        <f t="shared" si="86"/>
        <v>52.849624060150376</v>
      </c>
      <c r="CW233" s="55">
        <f t="shared" si="87"/>
        <v>34.203007518796994</v>
      </c>
      <c r="CX233" s="55">
        <f t="shared" si="88"/>
        <v>50.669172932330824</v>
      </c>
      <c r="CY233" s="55">
        <f t="shared" si="89"/>
        <v>1.6240601503759398</v>
      </c>
      <c r="CZ233" s="55">
        <f t="shared" si="90"/>
        <v>0</v>
      </c>
      <c r="DA233" s="55">
        <f t="shared" si="91"/>
        <v>41.127819548872182</v>
      </c>
      <c r="DB233" s="55">
        <f t="shared" si="92"/>
        <v>0</v>
      </c>
      <c r="DC233" s="55">
        <f t="shared" si="93"/>
        <v>41.127819548872182</v>
      </c>
      <c r="DD233" s="55">
        <f t="shared" si="94"/>
        <v>121.58646616541354</v>
      </c>
      <c r="DE233" s="55">
        <f t="shared" si="95"/>
        <v>0.5864661654135338</v>
      </c>
      <c r="DF233" s="55">
        <f t="shared" si="96"/>
        <v>0</v>
      </c>
      <c r="DG233" s="55">
        <f t="shared" si="97"/>
        <v>19.398496240601503</v>
      </c>
      <c r="DH233" s="55">
        <f t="shared" si="98"/>
        <v>19.398496240601503</v>
      </c>
      <c r="DI233" s="55">
        <f t="shared" si="99"/>
        <v>140.98496240601503</v>
      </c>
    </row>
    <row r="234" spans="1:113">
      <c r="A234" s="7" t="s">
        <v>299</v>
      </c>
      <c r="B234" s="3" t="s">
        <v>139</v>
      </c>
      <c r="C234" s="3" t="s">
        <v>300</v>
      </c>
      <c r="D234" s="4">
        <v>17110</v>
      </c>
      <c r="E234" s="5">
        <v>0</v>
      </c>
      <c r="F234" s="5">
        <v>0</v>
      </c>
      <c r="G234" s="5">
        <v>0</v>
      </c>
      <c r="H234" s="28">
        <v>723</v>
      </c>
      <c r="I234" s="28">
        <v>0</v>
      </c>
      <c r="J234" s="28">
        <v>0</v>
      </c>
      <c r="K234" s="28">
        <v>0</v>
      </c>
      <c r="L234" s="28">
        <v>473420</v>
      </c>
      <c r="M234" s="28">
        <v>293840</v>
      </c>
      <c r="N234" s="28">
        <v>0</v>
      </c>
      <c r="O234" s="28">
        <v>0</v>
      </c>
      <c r="P234" s="28">
        <v>0</v>
      </c>
      <c r="Q234" s="28">
        <v>0</v>
      </c>
      <c r="R234" s="28">
        <v>493660</v>
      </c>
      <c r="S234" s="28">
        <v>351</v>
      </c>
      <c r="T234" s="24">
        <v>0</v>
      </c>
      <c r="U234" s="28">
        <v>9900</v>
      </c>
      <c r="V234" s="5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5">
        <v>0</v>
      </c>
      <c r="AC234" s="5">
        <v>0</v>
      </c>
      <c r="AD234" s="5">
        <v>0</v>
      </c>
      <c r="AE234" s="28">
        <v>0</v>
      </c>
      <c r="AF234" s="5">
        <v>0</v>
      </c>
      <c r="AG234" s="5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5">
        <v>0</v>
      </c>
      <c r="AN234" s="5">
        <v>0</v>
      </c>
      <c r="AO234" s="5">
        <v>0</v>
      </c>
      <c r="AP234" s="28">
        <v>145080</v>
      </c>
      <c r="AQ234" s="5">
        <v>0</v>
      </c>
      <c r="AR234" s="5">
        <v>0</v>
      </c>
      <c r="AS234" s="5">
        <v>0</v>
      </c>
      <c r="AT234" s="28">
        <v>275540</v>
      </c>
      <c r="AU234" s="28">
        <v>7320</v>
      </c>
      <c r="AV234" s="28">
        <v>1654340</v>
      </c>
      <c r="AW234" s="28">
        <v>39425</v>
      </c>
      <c r="AX234" s="32">
        <v>0</v>
      </c>
      <c r="AY234" s="32">
        <v>0</v>
      </c>
      <c r="AZ234" s="32">
        <v>0</v>
      </c>
      <c r="BA234" s="32">
        <v>0</v>
      </c>
      <c r="BB234" s="28">
        <v>1280</v>
      </c>
      <c r="BC234" s="28">
        <v>13480</v>
      </c>
      <c r="BD234" s="28">
        <v>4170</v>
      </c>
      <c r="BE234" s="28">
        <v>580</v>
      </c>
      <c r="BF234" s="24">
        <v>0</v>
      </c>
      <c r="BG234" s="24">
        <v>0</v>
      </c>
      <c r="BH234" s="24">
        <v>0</v>
      </c>
      <c r="BI234" s="24">
        <v>0</v>
      </c>
      <c r="BJ234" s="24">
        <v>1010</v>
      </c>
      <c r="BK234" s="28">
        <v>4985</v>
      </c>
      <c r="BL234" s="28">
        <v>595</v>
      </c>
      <c r="BM234" s="28">
        <v>27670</v>
      </c>
      <c r="BN234" s="28">
        <v>34460</v>
      </c>
      <c r="BO234" s="28">
        <v>111320</v>
      </c>
      <c r="BP234" s="47">
        <v>0</v>
      </c>
      <c r="BQ234" s="28">
        <v>0</v>
      </c>
      <c r="BR234" s="28">
        <v>38030</v>
      </c>
      <c r="BS234" s="28">
        <v>180080</v>
      </c>
      <c r="BT234" s="36">
        <v>0</v>
      </c>
      <c r="BU234" s="39">
        <v>1515130</v>
      </c>
      <c r="BV234" s="39">
        <v>1515130</v>
      </c>
      <c r="BW234" s="43">
        <v>0</v>
      </c>
      <c r="BX234" s="36">
        <v>0</v>
      </c>
      <c r="BY234" s="43">
        <v>191760</v>
      </c>
      <c r="BZ234" s="5">
        <v>0</v>
      </c>
      <c r="CA234" s="5">
        <v>0</v>
      </c>
      <c r="CB234" s="6">
        <v>290900</v>
      </c>
      <c r="CC234" s="28">
        <v>0</v>
      </c>
      <c r="CD234" s="36">
        <v>290900</v>
      </c>
      <c r="CE234" s="36">
        <v>0</v>
      </c>
      <c r="CF234" s="36">
        <v>0</v>
      </c>
      <c r="CG234" s="43">
        <v>0</v>
      </c>
      <c r="CH234" s="47">
        <v>0</v>
      </c>
      <c r="CI234" s="55">
        <f t="shared" si="75"/>
        <v>3810249</v>
      </c>
      <c r="CJ234" s="55">
        <f t="shared" si="76"/>
        <v>1515130</v>
      </c>
      <c r="CK234" s="55">
        <f t="shared" si="77"/>
        <v>290900</v>
      </c>
      <c r="CL234" s="55">
        <f t="shared" si="78"/>
        <v>1010</v>
      </c>
      <c r="CM234" s="55">
        <f t="shared" si="79"/>
        <v>5617289</v>
      </c>
      <c r="CN234" s="59">
        <f t="shared" si="80"/>
        <v>67.830745400494791</v>
      </c>
      <c r="CO234" s="59">
        <v>67.830745400494791</v>
      </c>
      <c r="CP234" s="59">
        <v>67.830745400494791</v>
      </c>
      <c r="CQ234" s="55">
        <f t="shared" si="81"/>
        <v>328.30444184687315</v>
      </c>
      <c r="CR234" s="55">
        <f t="shared" si="82"/>
        <v>5809049</v>
      </c>
      <c r="CS234" s="55">
        <f t="shared" si="83"/>
        <v>339.51192285213324</v>
      </c>
      <c r="CT234" s="55">
        <f t="shared" si="84"/>
        <v>5809049</v>
      </c>
      <c r="CU234" s="55">
        <f t="shared" si="85"/>
        <v>339.51192285213324</v>
      </c>
      <c r="CV234" s="55">
        <f t="shared" si="86"/>
        <v>43.773232028053769</v>
      </c>
      <c r="CW234" s="55">
        <f t="shared" si="87"/>
        <v>17.173582700175338</v>
      </c>
      <c r="CX234" s="55">
        <f t="shared" si="88"/>
        <v>29.279953243717124</v>
      </c>
      <c r="CY234" s="55">
        <f t="shared" si="89"/>
        <v>2.2226767971946231</v>
      </c>
      <c r="CZ234" s="55">
        <f t="shared" si="90"/>
        <v>6.5061367621274107</v>
      </c>
      <c r="DA234" s="55">
        <f t="shared" si="91"/>
        <v>96.688486265341908</v>
      </c>
      <c r="DB234" s="55">
        <f t="shared" si="92"/>
        <v>10.524839275277616</v>
      </c>
      <c r="DC234" s="55">
        <f t="shared" si="93"/>
        <v>107.21332554061952</v>
      </c>
      <c r="DD234" s="55">
        <f t="shared" si="94"/>
        <v>88.552308591466982</v>
      </c>
      <c r="DE234" s="55">
        <f t="shared" si="95"/>
        <v>4.4938632378725893</v>
      </c>
      <c r="DF234" s="55">
        <f t="shared" si="96"/>
        <v>0</v>
      </c>
      <c r="DG234" s="55">
        <f t="shared" si="97"/>
        <v>17.001753360607832</v>
      </c>
      <c r="DH234" s="55">
        <f t="shared" si="98"/>
        <v>17.001753360607832</v>
      </c>
      <c r="DI234" s="55">
        <f t="shared" si="99"/>
        <v>105.5540619520748</v>
      </c>
    </row>
    <row r="235" spans="1:113">
      <c r="A235" s="7" t="s">
        <v>297</v>
      </c>
      <c r="B235" s="3" t="s">
        <v>139</v>
      </c>
      <c r="C235" s="3" t="s">
        <v>298</v>
      </c>
      <c r="D235" s="4">
        <v>2336</v>
      </c>
      <c r="E235" s="5">
        <v>0</v>
      </c>
      <c r="F235" s="5">
        <v>0</v>
      </c>
      <c r="G235" s="5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30710</v>
      </c>
      <c r="M235" s="27">
        <v>7500</v>
      </c>
      <c r="N235" s="27">
        <v>0</v>
      </c>
      <c r="O235" s="27">
        <v>1547</v>
      </c>
      <c r="P235" s="27">
        <v>0</v>
      </c>
      <c r="Q235" s="27">
        <v>0</v>
      </c>
      <c r="R235" s="27">
        <v>0</v>
      </c>
      <c r="S235" s="27">
        <v>0</v>
      </c>
      <c r="T235" s="24">
        <v>0</v>
      </c>
      <c r="U235" s="27">
        <v>0</v>
      </c>
      <c r="V235" s="5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5">
        <v>0</v>
      </c>
      <c r="AC235" s="5">
        <v>0</v>
      </c>
      <c r="AD235" s="5">
        <v>0</v>
      </c>
      <c r="AE235" s="27">
        <v>0</v>
      </c>
      <c r="AF235" s="5">
        <v>0</v>
      </c>
      <c r="AG235" s="5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10764</v>
      </c>
      <c r="AM235" s="5">
        <v>0</v>
      </c>
      <c r="AN235" s="5">
        <v>0</v>
      </c>
      <c r="AO235" s="5">
        <v>0</v>
      </c>
      <c r="AP235" s="27">
        <v>0</v>
      </c>
      <c r="AQ235" s="5">
        <v>0</v>
      </c>
      <c r="AR235" s="5">
        <v>0</v>
      </c>
      <c r="AS235" s="5">
        <v>0</v>
      </c>
      <c r="AT235" s="27">
        <v>0</v>
      </c>
      <c r="AU235" s="27">
        <v>60962</v>
      </c>
      <c r="AV235" s="27">
        <v>0</v>
      </c>
      <c r="AW235" s="27">
        <v>10370</v>
      </c>
      <c r="AX235" s="32">
        <v>0</v>
      </c>
      <c r="AY235" s="32">
        <v>0</v>
      </c>
      <c r="AZ235" s="32">
        <v>0</v>
      </c>
      <c r="BA235" s="32">
        <v>0</v>
      </c>
      <c r="BB235" s="27">
        <v>0</v>
      </c>
      <c r="BC235" s="27">
        <v>3500</v>
      </c>
      <c r="BD235" s="27">
        <v>0</v>
      </c>
      <c r="BE235" s="27">
        <v>0</v>
      </c>
      <c r="BF235" s="24">
        <v>0</v>
      </c>
      <c r="BG235" s="24">
        <v>0</v>
      </c>
      <c r="BH235" s="24">
        <v>0</v>
      </c>
      <c r="BI235" s="24">
        <v>0</v>
      </c>
      <c r="BJ235" s="24">
        <v>0</v>
      </c>
      <c r="BK235" s="27">
        <v>0</v>
      </c>
      <c r="BL235" s="27">
        <v>0</v>
      </c>
      <c r="BM235" s="27">
        <v>5500</v>
      </c>
      <c r="BN235" s="27">
        <v>0</v>
      </c>
      <c r="BO235" s="27">
        <v>0</v>
      </c>
      <c r="BP235" s="47">
        <v>0</v>
      </c>
      <c r="BQ235" s="27">
        <v>0</v>
      </c>
      <c r="BR235" s="27">
        <v>0</v>
      </c>
      <c r="BS235" s="27">
        <v>0</v>
      </c>
      <c r="BT235" s="36">
        <v>0</v>
      </c>
      <c r="BU235" s="39">
        <v>1200100</v>
      </c>
      <c r="BV235" s="39">
        <v>1200100</v>
      </c>
      <c r="BW235" s="43">
        <v>0</v>
      </c>
      <c r="BX235" s="36">
        <v>0</v>
      </c>
      <c r="BY235" s="43">
        <v>0</v>
      </c>
      <c r="BZ235" s="5">
        <v>0</v>
      </c>
      <c r="CA235" s="5">
        <v>0</v>
      </c>
      <c r="CB235" s="6">
        <v>265850</v>
      </c>
      <c r="CC235" s="27">
        <v>0</v>
      </c>
      <c r="CD235" s="36">
        <v>0</v>
      </c>
      <c r="CE235" s="36">
        <v>0</v>
      </c>
      <c r="CF235" s="36">
        <v>0</v>
      </c>
      <c r="CG235" s="43">
        <v>0</v>
      </c>
      <c r="CH235" s="47">
        <v>0</v>
      </c>
      <c r="CI235" s="55">
        <f t="shared" si="75"/>
        <v>130853</v>
      </c>
      <c r="CJ235" s="55">
        <f t="shared" si="76"/>
        <v>1200100</v>
      </c>
      <c r="CK235" s="55">
        <f t="shared" si="77"/>
        <v>0</v>
      </c>
      <c r="CL235" s="55">
        <f t="shared" si="78"/>
        <v>0</v>
      </c>
      <c r="CM235" s="55">
        <f t="shared" si="79"/>
        <v>1330953</v>
      </c>
      <c r="CN235" s="59">
        <f t="shared" si="80"/>
        <v>9.8315267331002669</v>
      </c>
      <c r="CO235" s="59">
        <v>9.8315267331002669</v>
      </c>
      <c r="CP235" s="59">
        <v>9.8315267331002669</v>
      </c>
      <c r="CQ235" s="55">
        <f t="shared" si="81"/>
        <v>569.75727739726028</v>
      </c>
      <c r="CR235" s="55">
        <f t="shared" si="82"/>
        <v>1330953</v>
      </c>
      <c r="CS235" s="55">
        <f t="shared" si="83"/>
        <v>569.75727739726028</v>
      </c>
      <c r="CT235" s="55">
        <f t="shared" si="84"/>
        <v>1330953</v>
      </c>
      <c r="CU235" s="55">
        <f t="shared" si="85"/>
        <v>569.75727739726028</v>
      </c>
      <c r="CV235" s="55">
        <f t="shared" si="86"/>
        <v>13.14640410958904</v>
      </c>
      <c r="CW235" s="55">
        <f t="shared" si="87"/>
        <v>3.2106164383561642</v>
      </c>
      <c r="CX235" s="55">
        <f t="shared" si="88"/>
        <v>26.096746575342465</v>
      </c>
      <c r="CY235" s="55">
        <f t="shared" si="89"/>
        <v>0.66224315068493156</v>
      </c>
      <c r="CZ235" s="55">
        <f t="shared" si="90"/>
        <v>0</v>
      </c>
      <c r="DA235" s="55">
        <f t="shared" si="91"/>
        <v>0</v>
      </c>
      <c r="DB235" s="55">
        <f t="shared" si="92"/>
        <v>0</v>
      </c>
      <c r="DC235" s="55">
        <f t="shared" si="93"/>
        <v>0</v>
      </c>
      <c r="DD235" s="55">
        <f t="shared" si="94"/>
        <v>513.74143835616439</v>
      </c>
      <c r="DE235" s="55">
        <f t="shared" si="95"/>
        <v>3.8527397260273974</v>
      </c>
      <c r="DF235" s="55">
        <f t="shared" si="96"/>
        <v>0</v>
      </c>
      <c r="DG235" s="55">
        <f t="shared" si="97"/>
        <v>0</v>
      </c>
      <c r="DH235" s="55">
        <f t="shared" si="98"/>
        <v>0</v>
      </c>
      <c r="DI235" s="55">
        <f t="shared" si="99"/>
        <v>513.74143835616439</v>
      </c>
    </row>
    <row r="236" spans="1:113">
      <c r="A236" s="7" t="s">
        <v>295</v>
      </c>
      <c r="B236" s="3" t="s">
        <v>139</v>
      </c>
      <c r="C236" s="3" t="s">
        <v>296</v>
      </c>
      <c r="D236" s="4">
        <v>365</v>
      </c>
      <c r="E236" s="5">
        <v>0</v>
      </c>
      <c r="F236" s="5">
        <v>0</v>
      </c>
      <c r="G236" s="5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6840</v>
      </c>
      <c r="M236" s="27">
        <v>200</v>
      </c>
      <c r="N236" s="27">
        <v>0</v>
      </c>
      <c r="O236" s="27">
        <v>0</v>
      </c>
      <c r="P236" s="27">
        <v>0</v>
      </c>
      <c r="Q236" s="27">
        <v>0</v>
      </c>
      <c r="R236" s="27">
        <v>2150</v>
      </c>
      <c r="S236" s="27">
        <v>0</v>
      </c>
      <c r="T236" s="24">
        <v>0</v>
      </c>
      <c r="U236" s="27">
        <v>0</v>
      </c>
      <c r="V236" s="5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5">
        <v>0</v>
      </c>
      <c r="AC236" s="5">
        <v>0</v>
      </c>
      <c r="AD236" s="5">
        <v>0</v>
      </c>
      <c r="AE236" s="27">
        <v>0</v>
      </c>
      <c r="AF236" s="5">
        <v>0</v>
      </c>
      <c r="AG236" s="5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5">
        <v>0</v>
      </c>
      <c r="AN236" s="5">
        <v>0</v>
      </c>
      <c r="AO236" s="5">
        <v>0</v>
      </c>
      <c r="AP236" s="27">
        <v>0</v>
      </c>
      <c r="AQ236" s="5">
        <v>0</v>
      </c>
      <c r="AR236" s="5">
        <v>0</v>
      </c>
      <c r="AS236" s="5">
        <v>0</v>
      </c>
      <c r="AT236" s="27">
        <v>22970</v>
      </c>
      <c r="AU236" s="27">
        <v>30570</v>
      </c>
      <c r="AV236" s="27">
        <v>4610</v>
      </c>
      <c r="AW236" s="27">
        <v>1410</v>
      </c>
      <c r="AX236" s="32">
        <v>0</v>
      </c>
      <c r="AY236" s="32">
        <v>0</v>
      </c>
      <c r="AZ236" s="32">
        <v>0</v>
      </c>
      <c r="BA236" s="32">
        <v>0</v>
      </c>
      <c r="BB236" s="27">
        <v>0</v>
      </c>
      <c r="BC236" s="27">
        <v>400</v>
      </c>
      <c r="BD236" s="27">
        <v>640</v>
      </c>
      <c r="BE236" s="27">
        <v>0</v>
      </c>
      <c r="BF236" s="24">
        <v>0</v>
      </c>
      <c r="BG236" s="24">
        <v>0</v>
      </c>
      <c r="BH236" s="24">
        <v>0</v>
      </c>
      <c r="BI236" s="24">
        <v>0</v>
      </c>
      <c r="BJ236" s="24">
        <v>0</v>
      </c>
      <c r="BK236" s="27">
        <v>0</v>
      </c>
      <c r="BL236" s="27">
        <v>0</v>
      </c>
      <c r="BM236" s="27">
        <v>800</v>
      </c>
      <c r="BN236" s="27">
        <v>500</v>
      </c>
      <c r="BO236" s="27">
        <v>0</v>
      </c>
      <c r="BP236" s="47">
        <v>0</v>
      </c>
      <c r="BQ236" s="27">
        <v>19410</v>
      </c>
      <c r="BR236" s="27">
        <v>1200</v>
      </c>
      <c r="BS236" s="27">
        <v>0</v>
      </c>
      <c r="BT236" s="36">
        <v>0</v>
      </c>
      <c r="BU236" s="39">
        <v>44130</v>
      </c>
      <c r="BV236" s="39">
        <v>44130</v>
      </c>
      <c r="BW236" s="43">
        <v>0</v>
      </c>
      <c r="BX236" s="36">
        <v>0</v>
      </c>
      <c r="BY236" s="43">
        <v>0</v>
      </c>
      <c r="BZ236" s="5">
        <v>0</v>
      </c>
      <c r="CA236" s="5">
        <v>0</v>
      </c>
      <c r="CB236" s="6">
        <v>4110</v>
      </c>
      <c r="CC236" s="27">
        <v>0</v>
      </c>
      <c r="CD236" s="36">
        <v>4110</v>
      </c>
      <c r="CE236" s="36">
        <v>0</v>
      </c>
      <c r="CF236" s="36">
        <v>0</v>
      </c>
      <c r="CG236" s="43">
        <v>0</v>
      </c>
      <c r="CH236" s="47">
        <v>0</v>
      </c>
      <c r="CI236" s="55">
        <f t="shared" si="75"/>
        <v>91700</v>
      </c>
      <c r="CJ236" s="55">
        <f t="shared" si="76"/>
        <v>44130</v>
      </c>
      <c r="CK236" s="55">
        <f t="shared" si="77"/>
        <v>4110</v>
      </c>
      <c r="CL236" s="55">
        <f t="shared" si="78"/>
        <v>0</v>
      </c>
      <c r="CM236" s="55">
        <f t="shared" si="79"/>
        <v>139940</v>
      </c>
      <c r="CN236" s="59">
        <f t="shared" si="80"/>
        <v>65.528083464341861</v>
      </c>
      <c r="CO236" s="59">
        <v>65.528083464341861</v>
      </c>
      <c r="CP236" s="59">
        <v>65.528083464341861</v>
      </c>
      <c r="CQ236" s="55">
        <f t="shared" si="81"/>
        <v>383.39726027397262</v>
      </c>
      <c r="CR236" s="55">
        <f t="shared" si="82"/>
        <v>139940</v>
      </c>
      <c r="CS236" s="55">
        <f t="shared" si="83"/>
        <v>383.39726027397262</v>
      </c>
      <c r="CT236" s="55">
        <f t="shared" si="84"/>
        <v>139940</v>
      </c>
      <c r="CU236" s="55">
        <f t="shared" si="85"/>
        <v>383.39726027397262</v>
      </c>
      <c r="CV236" s="55">
        <f t="shared" si="86"/>
        <v>81.671232876712324</v>
      </c>
      <c r="CW236" s="55">
        <f t="shared" si="87"/>
        <v>53.726027397260275</v>
      </c>
      <c r="CX236" s="55">
        <f t="shared" si="88"/>
        <v>89.643835616438352</v>
      </c>
      <c r="CY236" s="55">
        <f t="shared" si="89"/>
        <v>3.2876712328767121</v>
      </c>
      <c r="CZ236" s="55">
        <f t="shared" si="90"/>
        <v>0</v>
      </c>
      <c r="DA236" s="55">
        <f t="shared" si="91"/>
        <v>12.63013698630137</v>
      </c>
      <c r="DB236" s="55">
        <f t="shared" si="92"/>
        <v>0</v>
      </c>
      <c r="DC236" s="55">
        <f t="shared" si="93"/>
        <v>12.63013698630137</v>
      </c>
      <c r="DD236" s="55">
        <f t="shared" si="94"/>
        <v>120.9041095890411</v>
      </c>
      <c r="DE236" s="55">
        <f t="shared" si="95"/>
        <v>4.6575342465753424</v>
      </c>
      <c r="DF236" s="55">
        <f t="shared" si="96"/>
        <v>0</v>
      </c>
      <c r="DG236" s="55">
        <f t="shared" si="97"/>
        <v>11.260273972602739</v>
      </c>
      <c r="DH236" s="55">
        <f t="shared" si="98"/>
        <v>11.260273972602739</v>
      </c>
      <c r="DI236" s="55">
        <f t="shared" si="99"/>
        <v>132.16438356164383</v>
      </c>
    </row>
    <row r="237" spans="1:113" ht="13.5" thickBot="1">
      <c r="A237" s="9" t="s">
        <v>227</v>
      </c>
      <c r="B237" s="10" t="s">
        <v>139</v>
      </c>
      <c r="C237" s="10" t="s">
        <v>228</v>
      </c>
      <c r="D237" s="11">
        <v>2048</v>
      </c>
      <c r="E237" s="12">
        <v>0</v>
      </c>
      <c r="F237" s="12">
        <v>0</v>
      </c>
      <c r="G237" s="12">
        <v>0</v>
      </c>
      <c r="H237" s="29">
        <v>44</v>
      </c>
      <c r="I237" s="29">
        <v>0</v>
      </c>
      <c r="J237" s="29">
        <v>0</v>
      </c>
      <c r="K237" s="29">
        <v>0</v>
      </c>
      <c r="L237" s="29">
        <v>2400</v>
      </c>
      <c r="M237" s="29">
        <v>39220</v>
      </c>
      <c r="N237" s="29">
        <v>0</v>
      </c>
      <c r="O237" s="29">
        <v>0</v>
      </c>
      <c r="P237" s="29">
        <v>0</v>
      </c>
      <c r="Q237" s="29">
        <v>0</v>
      </c>
      <c r="R237" s="29">
        <v>64820</v>
      </c>
      <c r="S237" s="29">
        <v>108</v>
      </c>
      <c r="T237" s="30">
        <v>0</v>
      </c>
      <c r="U237" s="29">
        <v>1910</v>
      </c>
      <c r="V237" s="12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12">
        <v>0</v>
      </c>
      <c r="AC237" s="12">
        <v>0</v>
      </c>
      <c r="AD237" s="12">
        <v>0</v>
      </c>
      <c r="AE237" s="29">
        <v>0</v>
      </c>
      <c r="AF237" s="12">
        <v>0</v>
      </c>
      <c r="AG237" s="12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12">
        <v>0</v>
      </c>
      <c r="AN237" s="12">
        <v>0</v>
      </c>
      <c r="AO237" s="12">
        <v>0</v>
      </c>
      <c r="AP237" s="29">
        <v>0</v>
      </c>
      <c r="AQ237" s="12">
        <v>0</v>
      </c>
      <c r="AR237" s="12">
        <v>0</v>
      </c>
      <c r="AS237" s="12">
        <v>0</v>
      </c>
      <c r="AT237" s="29">
        <v>73120</v>
      </c>
      <c r="AU237" s="29">
        <v>0</v>
      </c>
      <c r="AV237" s="29">
        <v>228900</v>
      </c>
      <c r="AW237" s="29">
        <v>5610</v>
      </c>
      <c r="AX237" s="34">
        <v>0</v>
      </c>
      <c r="AY237" s="34">
        <v>0</v>
      </c>
      <c r="AZ237" s="34">
        <v>0</v>
      </c>
      <c r="BA237" s="34">
        <v>0</v>
      </c>
      <c r="BB237" s="29">
        <v>210</v>
      </c>
      <c r="BC237" s="29">
        <v>2040</v>
      </c>
      <c r="BD237" s="29">
        <v>1090</v>
      </c>
      <c r="BE237" s="29">
        <v>0</v>
      </c>
      <c r="BF237" s="30">
        <v>0</v>
      </c>
      <c r="BG237" s="30">
        <v>0</v>
      </c>
      <c r="BH237" s="30">
        <v>0</v>
      </c>
      <c r="BI237" s="30">
        <v>0</v>
      </c>
      <c r="BJ237" s="30">
        <v>263</v>
      </c>
      <c r="BK237" s="29">
        <v>811</v>
      </c>
      <c r="BL237" s="29">
        <v>250</v>
      </c>
      <c r="BM237" s="29">
        <v>4170</v>
      </c>
      <c r="BN237" s="29">
        <v>4570</v>
      </c>
      <c r="BO237" s="29">
        <v>12060</v>
      </c>
      <c r="BP237" s="49">
        <v>0</v>
      </c>
      <c r="BQ237" s="29">
        <v>0</v>
      </c>
      <c r="BR237" s="29">
        <v>6820</v>
      </c>
      <c r="BS237" s="29">
        <v>19880</v>
      </c>
      <c r="BT237" s="38">
        <v>0</v>
      </c>
      <c r="BU237" s="41">
        <v>133280</v>
      </c>
      <c r="BV237" s="41">
        <v>133280</v>
      </c>
      <c r="BW237" s="45">
        <v>0</v>
      </c>
      <c r="BX237" s="38">
        <v>0</v>
      </c>
      <c r="BY237" s="45">
        <v>8580</v>
      </c>
      <c r="BZ237" s="12">
        <v>0</v>
      </c>
      <c r="CA237" s="12">
        <v>0</v>
      </c>
      <c r="CB237" s="13">
        <v>9040</v>
      </c>
      <c r="CC237" s="29">
        <v>0</v>
      </c>
      <c r="CD237" s="38">
        <v>9040</v>
      </c>
      <c r="CE237" s="38">
        <v>0</v>
      </c>
      <c r="CF237" s="38">
        <v>0</v>
      </c>
      <c r="CG237" s="45">
        <v>0</v>
      </c>
      <c r="CH237" s="49">
        <v>0</v>
      </c>
      <c r="CI237" s="56">
        <f t="shared" si="75"/>
        <v>468033</v>
      </c>
      <c r="CJ237" s="56">
        <f t="shared" si="76"/>
        <v>133280</v>
      </c>
      <c r="CK237" s="56">
        <f t="shared" si="77"/>
        <v>9040</v>
      </c>
      <c r="CL237" s="56">
        <f t="shared" si="78"/>
        <v>263</v>
      </c>
      <c r="CM237" s="56">
        <f t="shared" si="79"/>
        <v>610616</v>
      </c>
      <c r="CN237" s="61">
        <f t="shared" si="80"/>
        <v>76.649318065691034</v>
      </c>
      <c r="CO237" s="61">
        <v>76.649318065691034</v>
      </c>
      <c r="CP237" s="61">
        <v>76.649318065691034</v>
      </c>
      <c r="CQ237" s="56">
        <f t="shared" si="81"/>
        <v>298.15234375</v>
      </c>
      <c r="CR237" s="56">
        <f t="shared" si="82"/>
        <v>619196</v>
      </c>
      <c r="CS237" s="56">
        <f t="shared" si="83"/>
        <v>302.341796875</v>
      </c>
      <c r="CT237" s="56">
        <f t="shared" si="84"/>
        <v>619196</v>
      </c>
      <c r="CU237" s="56">
        <f t="shared" si="85"/>
        <v>302.341796875</v>
      </c>
      <c r="CV237" s="56">
        <f t="shared" si="86"/>
        <v>36.875</v>
      </c>
      <c r="CW237" s="56">
        <f t="shared" si="87"/>
        <v>19.150390625</v>
      </c>
      <c r="CX237" s="56">
        <f t="shared" si="88"/>
        <v>31.650390625</v>
      </c>
      <c r="CY237" s="56">
        <f t="shared" si="89"/>
        <v>3.330078125</v>
      </c>
      <c r="CZ237" s="56">
        <f t="shared" si="90"/>
        <v>5.888671875</v>
      </c>
      <c r="DA237" s="56">
        <f t="shared" si="91"/>
        <v>111.767578125</v>
      </c>
      <c r="DB237" s="56">
        <f t="shared" si="92"/>
        <v>9.70703125</v>
      </c>
      <c r="DC237" s="56">
        <f t="shared" si="93"/>
        <v>121.474609375</v>
      </c>
      <c r="DD237" s="56">
        <f t="shared" si="94"/>
        <v>65.078125</v>
      </c>
      <c r="DE237" s="56">
        <f t="shared" si="95"/>
        <v>5.3662109375</v>
      </c>
      <c r="DF237" s="56">
        <f t="shared" si="96"/>
        <v>0</v>
      </c>
      <c r="DG237" s="56">
        <f t="shared" si="97"/>
        <v>4.4140625</v>
      </c>
      <c r="DH237" s="56">
        <f t="shared" si="98"/>
        <v>4.4140625</v>
      </c>
      <c r="DI237" s="56">
        <f t="shared" si="99"/>
        <v>69.4921875</v>
      </c>
    </row>
    <row r="238" spans="1:113" ht="13.5" thickBot="1">
      <c r="A238" s="9" t="s">
        <v>566</v>
      </c>
      <c r="B238" s="10"/>
      <c r="C238" s="10" t="s">
        <v>566</v>
      </c>
      <c r="D238" s="11">
        <f>SUM(D2:D237)</f>
        <v>1543752</v>
      </c>
      <c r="E238" s="12">
        <f t="shared" ref="E238:AJ238" si="100">SUM(E2:E237)</f>
        <v>12040</v>
      </c>
      <c r="F238" s="12">
        <f t="shared" si="100"/>
        <v>4260</v>
      </c>
      <c r="G238" s="12">
        <f t="shared" si="100"/>
        <v>16358</v>
      </c>
      <c r="H238" s="29">
        <f t="shared" si="100"/>
        <v>13295.64</v>
      </c>
      <c r="I238" s="29">
        <f t="shared" si="100"/>
        <v>4050</v>
      </c>
      <c r="J238" s="29">
        <f t="shared" si="100"/>
        <v>10903</v>
      </c>
      <c r="K238" s="29">
        <f t="shared" si="100"/>
        <v>20</v>
      </c>
      <c r="L238" s="29">
        <f t="shared" si="100"/>
        <v>28239748</v>
      </c>
      <c r="M238" s="29">
        <f t="shared" si="100"/>
        <v>20327074</v>
      </c>
      <c r="N238" s="29">
        <f t="shared" si="100"/>
        <v>4815600</v>
      </c>
      <c r="O238" s="29">
        <f t="shared" si="100"/>
        <v>815305.79999999993</v>
      </c>
      <c r="P238" s="29">
        <f t="shared" si="100"/>
        <v>23701289</v>
      </c>
      <c r="Q238" s="29">
        <f t="shared" si="100"/>
        <v>8038230</v>
      </c>
      <c r="R238" s="29">
        <f t="shared" si="100"/>
        <v>39578255.239999995</v>
      </c>
      <c r="S238" s="29">
        <f t="shared" si="100"/>
        <v>2844</v>
      </c>
      <c r="T238" s="30">
        <f t="shared" si="100"/>
        <v>5046.03</v>
      </c>
      <c r="U238" s="29">
        <f t="shared" si="100"/>
        <v>413924.51</v>
      </c>
      <c r="V238" s="12">
        <f t="shared" si="100"/>
        <v>3420</v>
      </c>
      <c r="W238" s="29">
        <f t="shared" si="100"/>
        <v>1051</v>
      </c>
      <c r="X238" s="29">
        <f t="shared" si="100"/>
        <v>4420</v>
      </c>
      <c r="Y238" s="29">
        <f t="shared" si="100"/>
        <v>3606</v>
      </c>
      <c r="Z238" s="29">
        <f t="shared" si="100"/>
        <v>30432</v>
      </c>
      <c r="AA238" s="29">
        <f t="shared" si="100"/>
        <v>45001</v>
      </c>
      <c r="AB238" s="12">
        <f t="shared" si="100"/>
        <v>1770</v>
      </c>
      <c r="AC238" s="12">
        <f t="shared" si="100"/>
        <v>554</v>
      </c>
      <c r="AD238" s="12">
        <f t="shared" si="100"/>
        <v>89</v>
      </c>
      <c r="AE238" s="29">
        <f t="shared" si="100"/>
        <v>8765</v>
      </c>
      <c r="AF238" s="12">
        <f t="shared" si="100"/>
        <v>2420</v>
      </c>
      <c r="AG238" s="12">
        <f t="shared" si="100"/>
        <v>172460</v>
      </c>
      <c r="AH238" s="29">
        <f t="shared" si="100"/>
        <v>330180</v>
      </c>
      <c r="AI238" s="29">
        <f t="shared" si="100"/>
        <v>925808</v>
      </c>
      <c r="AJ238" s="29">
        <f t="shared" si="100"/>
        <v>156410</v>
      </c>
      <c r="AK238" s="29">
        <f t="shared" ref="AK238:BQ238" si="101">SUM(AK2:AK237)</f>
        <v>30950</v>
      </c>
      <c r="AL238" s="29">
        <f t="shared" si="101"/>
        <v>179814</v>
      </c>
      <c r="AM238" s="12">
        <f t="shared" si="101"/>
        <v>39201</v>
      </c>
      <c r="AN238" s="12">
        <f t="shared" si="101"/>
        <v>79646</v>
      </c>
      <c r="AO238" s="12">
        <f t="shared" si="101"/>
        <v>43984</v>
      </c>
      <c r="AP238" s="29">
        <f t="shared" si="101"/>
        <v>6265820</v>
      </c>
      <c r="AQ238" s="12">
        <f t="shared" si="101"/>
        <v>302</v>
      </c>
      <c r="AR238" s="12">
        <f t="shared" si="101"/>
        <v>4320</v>
      </c>
      <c r="AS238" s="12">
        <f t="shared" si="101"/>
        <v>7320</v>
      </c>
      <c r="AT238" s="29">
        <f t="shared" si="101"/>
        <v>70219352.219999999</v>
      </c>
      <c r="AU238" s="29">
        <f t="shared" si="101"/>
        <v>8232735</v>
      </c>
      <c r="AV238" s="29">
        <f t="shared" si="101"/>
        <v>157319070</v>
      </c>
      <c r="AW238" s="29">
        <f t="shared" si="101"/>
        <v>4709163.2400000012</v>
      </c>
      <c r="AX238" s="34">
        <f t="shared" si="101"/>
        <v>930</v>
      </c>
      <c r="AY238" s="34">
        <f t="shared" si="101"/>
        <v>1049</v>
      </c>
      <c r="AZ238" s="34">
        <f t="shared" si="101"/>
        <v>483</v>
      </c>
      <c r="BA238" s="34">
        <f t="shared" si="101"/>
        <v>2125.85</v>
      </c>
      <c r="BB238" s="29">
        <f t="shared" si="101"/>
        <v>49995.020000000004</v>
      </c>
      <c r="BC238" s="29">
        <f t="shared" si="101"/>
        <v>1660473.66</v>
      </c>
      <c r="BD238" s="29">
        <f t="shared" si="101"/>
        <v>685901.53</v>
      </c>
      <c r="BE238" s="29">
        <f t="shared" si="101"/>
        <v>48049.799999999996</v>
      </c>
      <c r="BF238" s="30">
        <f t="shared" si="101"/>
        <v>165578.63</v>
      </c>
      <c r="BG238" s="30">
        <f t="shared" si="101"/>
        <v>55793</v>
      </c>
      <c r="BH238" s="30">
        <f t="shared" si="101"/>
        <v>3873</v>
      </c>
      <c r="BI238" s="30">
        <f t="shared" si="101"/>
        <v>49173</v>
      </c>
      <c r="BJ238" s="30">
        <f t="shared" si="101"/>
        <v>75501</v>
      </c>
      <c r="BK238" s="29">
        <f t="shared" si="101"/>
        <v>371859.76</v>
      </c>
      <c r="BL238" s="29">
        <f t="shared" si="101"/>
        <v>33842</v>
      </c>
      <c r="BM238" s="29">
        <f t="shared" si="101"/>
        <v>2297330.0900000003</v>
      </c>
      <c r="BN238" s="29">
        <f t="shared" si="101"/>
        <v>2978920.12</v>
      </c>
      <c r="BO238" s="29">
        <f t="shared" si="101"/>
        <v>21164330.170000002</v>
      </c>
      <c r="BP238" s="49">
        <f>SUM(BP2:BP237)</f>
        <v>119100</v>
      </c>
      <c r="BQ238" s="29">
        <f t="shared" si="101"/>
        <v>919247.7</v>
      </c>
      <c r="BR238" s="29">
        <f t="shared" ref="BR238:CH238" si="102">SUM(BR2:BR237)</f>
        <v>4348233.99</v>
      </c>
      <c r="BS238" s="29">
        <f t="shared" si="102"/>
        <v>71194671.280000001</v>
      </c>
      <c r="BT238" s="38">
        <f t="shared" si="102"/>
        <v>68605</v>
      </c>
      <c r="BU238" s="41">
        <f t="shared" si="102"/>
        <v>250630772</v>
      </c>
      <c r="BV238" s="41">
        <f t="shared" si="102"/>
        <v>253152920</v>
      </c>
      <c r="BW238" s="45">
        <f t="shared" si="102"/>
        <v>3772844</v>
      </c>
      <c r="BX238" s="38">
        <f t="shared" si="102"/>
        <v>351090</v>
      </c>
      <c r="BY238" s="45">
        <f t="shared" si="102"/>
        <v>35767300</v>
      </c>
      <c r="BZ238" s="12">
        <f t="shared" si="102"/>
        <v>24950</v>
      </c>
      <c r="CA238" s="12">
        <f t="shared" si="102"/>
        <v>80950</v>
      </c>
      <c r="CB238" s="13">
        <f t="shared" si="102"/>
        <v>19088381.25</v>
      </c>
      <c r="CC238" s="29">
        <f t="shared" si="102"/>
        <v>13664145</v>
      </c>
      <c r="CD238" s="38">
        <f t="shared" si="102"/>
        <v>6711078.1499999994</v>
      </c>
      <c r="CE238" s="38">
        <f t="shared" si="102"/>
        <v>510030</v>
      </c>
      <c r="CF238" s="38">
        <f>SUM(CF2:CF237)</f>
        <v>6160</v>
      </c>
      <c r="CG238" s="45">
        <f t="shared" si="102"/>
        <v>828160</v>
      </c>
      <c r="CH238" s="49">
        <f t="shared" si="102"/>
        <v>23547710</v>
      </c>
      <c r="CI238" s="56">
        <f>SUM(CI2:CI237)</f>
        <v>493840116.77000004</v>
      </c>
      <c r="CJ238" s="56">
        <f>SUM(CJ2:CJ237)</f>
        <v>253152920</v>
      </c>
      <c r="CK238" s="56">
        <f>SUM(CK2:CK237)</f>
        <v>7646963.1499999994</v>
      </c>
      <c r="CL238" s="56">
        <f>SUM(CL2:CL237)</f>
        <v>359552.51</v>
      </c>
      <c r="CM238" s="56">
        <f>SUM(CM2:CM237)</f>
        <v>754999552.43000007</v>
      </c>
      <c r="CN238" s="61">
        <f>CI238/CM238*100</f>
        <v>65.409325764572088</v>
      </c>
      <c r="CO238" s="61">
        <v>65.410067439593561</v>
      </c>
      <c r="CP238" s="61">
        <v>65.410067439593561</v>
      </c>
      <c r="CQ238" s="56">
        <f t="shared" si="81"/>
        <v>489.06790237680667</v>
      </c>
      <c r="CR238" s="56">
        <f t="shared" si="82"/>
        <v>794539696.43000007</v>
      </c>
      <c r="CS238" s="56">
        <f t="shared" si="83"/>
        <v>514.68091793889175</v>
      </c>
      <c r="CT238" s="56">
        <f t="shared" si="84"/>
        <v>818206506.43000007</v>
      </c>
      <c r="CU238" s="56">
        <f t="shared" si="85"/>
        <v>530.01162520275284</v>
      </c>
      <c r="CV238" s="56">
        <f t="shared" si="86"/>
        <v>63.779091602796306</v>
      </c>
      <c r="CW238" s="56">
        <f t="shared" si="87"/>
        <v>13.762781651456969</v>
      </c>
      <c r="CX238" s="56">
        <f t="shared" si="88"/>
        <v>30.970641812933682</v>
      </c>
      <c r="CY238" s="56">
        <f t="shared" si="89"/>
        <v>3.3447987694914727</v>
      </c>
      <c r="CZ238" s="56">
        <f t="shared" si="90"/>
        <v>16.829082760702498</v>
      </c>
      <c r="DA238" s="56">
        <f t="shared" si="91"/>
        <v>101.90695785333395</v>
      </c>
      <c r="DB238" s="56">
        <f t="shared" si="92"/>
        <v>46.117945939503237</v>
      </c>
      <c r="DC238" s="56">
        <f t="shared" si="93"/>
        <v>148.02490379283719</v>
      </c>
      <c r="DD238" s="56">
        <f t="shared" si="94"/>
        <v>163.9854847151615</v>
      </c>
      <c r="DE238" s="56">
        <f t="shared" si="95"/>
        <v>4.5798663839787741</v>
      </c>
      <c r="DF238" s="56">
        <f t="shared" si="96"/>
        <v>8.8512565489793698</v>
      </c>
      <c r="DG238" s="56">
        <f t="shared" si="97"/>
        <v>4.3472514691478938</v>
      </c>
      <c r="DH238" s="56">
        <f t="shared" si="98"/>
        <v>13.198508018127264</v>
      </c>
      <c r="DI238" s="56">
        <f t="shared" si="99"/>
        <v>168.93897669444314</v>
      </c>
    </row>
    <row r="239" spans="1:113" ht="13.5" thickBot="1"/>
    <row r="240" spans="1:113" ht="13.5" thickBot="1">
      <c r="A240" s="19" t="s">
        <v>0</v>
      </c>
      <c r="B240" s="20" t="s">
        <v>1</v>
      </c>
      <c r="C240" s="20" t="s">
        <v>2</v>
      </c>
      <c r="D240" s="21" t="s">
        <v>3</v>
      </c>
      <c r="E240" s="21" t="s">
        <v>4</v>
      </c>
      <c r="F240" s="21" t="s">
        <v>5</v>
      </c>
      <c r="G240" s="21" t="s">
        <v>6</v>
      </c>
      <c r="H240" s="21" t="s">
        <v>7</v>
      </c>
      <c r="I240" s="21" t="s">
        <v>8</v>
      </c>
      <c r="J240" s="21" t="s">
        <v>9</v>
      </c>
      <c r="K240" s="21" t="s">
        <v>10</v>
      </c>
      <c r="L240" s="21" t="s">
        <v>11</v>
      </c>
      <c r="M240" s="21" t="s">
        <v>12</v>
      </c>
      <c r="N240" s="21" t="s">
        <v>13</v>
      </c>
      <c r="O240" s="21" t="s">
        <v>14</v>
      </c>
      <c r="P240" s="21" t="s">
        <v>15</v>
      </c>
      <c r="Q240" s="21" t="s">
        <v>553</v>
      </c>
      <c r="R240" s="21" t="s">
        <v>16</v>
      </c>
      <c r="S240" s="21" t="s">
        <v>17</v>
      </c>
      <c r="T240" s="21" t="s">
        <v>18</v>
      </c>
      <c r="U240" s="21" t="s">
        <v>19</v>
      </c>
      <c r="V240" s="21" t="s">
        <v>20</v>
      </c>
      <c r="W240" s="21" t="s">
        <v>21</v>
      </c>
      <c r="X240" s="21" t="s">
        <v>22</v>
      </c>
      <c r="Y240" s="21" t="s">
        <v>23</v>
      </c>
      <c r="Z240" s="21" t="s">
        <v>24</v>
      </c>
      <c r="AA240" s="21" t="s">
        <v>25</v>
      </c>
      <c r="AB240" s="21" t="s">
        <v>26</v>
      </c>
      <c r="AC240" s="21" t="s">
        <v>27</v>
      </c>
      <c r="AD240" s="21" t="s">
        <v>28</v>
      </c>
      <c r="AE240" s="21" t="s">
        <v>29</v>
      </c>
      <c r="AF240" s="21" t="s">
        <v>30</v>
      </c>
      <c r="AG240" s="21" t="s">
        <v>31</v>
      </c>
      <c r="AH240" s="21" t="s">
        <v>32</v>
      </c>
      <c r="AI240" s="21" t="s">
        <v>33</v>
      </c>
      <c r="AJ240" s="21" t="s">
        <v>34</v>
      </c>
      <c r="AK240" s="21" t="s">
        <v>35</v>
      </c>
      <c r="AL240" s="21" t="s">
        <v>36</v>
      </c>
      <c r="AM240" s="21" t="s">
        <v>37</v>
      </c>
      <c r="AN240" s="21" t="s">
        <v>38</v>
      </c>
      <c r="AO240" s="21" t="s">
        <v>39</v>
      </c>
      <c r="AP240" s="21" t="s">
        <v>40</v>
      </c>
      <c r="AQ240" s="21" t="s">
        <v>41</v>
      </c>
      <c r="AR240" s="21" t="s">
        <v>42</v>
      </c>
      <c r="AS240" s="21" t="s">
        <v>43</v>
      </c>
      <c r="AT240" s="21" t="s">
        <v>44</v>
      </c>
      <c r="AU240" s="21" t="s">
        <v>45</v>
      </c>
      <c r="AV240" s="21" t="s">
        <v>46</v>
      </c>
      <c r="AW240" s="21" t="s">
        <v>47</v>
      </c>
      <c r="AX240" s="21" t="s">
        <v>48</v>
      </c>
      <c r="AY240" s="21" t="s">
        <v>49</v>
      </c>
      <c r="AZ240" s="21" t="s">
        <v>50</v>
      </c>
      <c r="BA240" s="21" t="s">
        <v>51</v>
      </c>
      <c r="BB240" s="21" t="s">
        <v>52</v>
      </c>
      <c r="BC240" s="21" t="s">
        <v>53</v>
      </c>
      <c r="BD240" s="21" t="s">
        <v>54</v>
      </c>
      <c r="BE240" s="21" t="s">
        <v>55</v>
      </c>
      <c r="BF240" s="21" t="s">
        <v>56</v>
      </c>
      <c r="BG240" s="21" t="s">
        <v>57</v>
      </c>
      <c r="BH240" s="21" t="s">
        <v>58</v>
      </c>
      <c r="BI240" s="21" t="s">
        <v>59</v>
      </c>
      <c r="BJ240" s="21" t="s">
        <v>60</v>
      </c>
      <c r="BK240" s="21" t="s">
        <v>61</v>
      </c>
      <c r="BL240" s="21" t="s">
        <v>62</v>
      </c>
      <c r="BM240" s="21" t="s">
        <v>63</v>
      </c>
      <c r="BN240" s="21" t="s">
        <v>64</v>
      </c>
      <c r="BO240" s="21" t="s">
        <v>65</v>
      </c>
      <c r="BP240" s="22" t="s">
        <v>714</v>
      </c>
      <c r="BQ240" s="21" t="s">
        <v>66</v>
      </c>
      <c r="BR240" s="21" t="s">
        <v>67</v>
      </c>
      <c r="BS240" s="21" t="s">
        <v>68</v>
      </c>
      <c r="BT240" s="21" t="s">
        <v>69</v>
      </c>
      <c r="BU240" s="21" t="s">
        <v>70</v>
      </c>
      <c r="BV240" s="21" t="s">
        <v>554</v>
      </c>
      <c r="BW240" s="21" t="s">
        <v>555</v>
      </c>
      <c r="BX240" s="21" t="s">
        <v>71</v>
      </c>
      <c r="BY240" s="21" t="s">
        <v>72</v>
      </c>
      <c r="BZ240" s="21" t="s">
        <v>73</v>
      </c>
      <c r="CA240" s="21" t="s">
        <v>74</v>
      </c>
      <c r="CB240" s="21" t="s">
        <v>75</v>
      </c>
      <c r="CC240" s="21" t="s">
        <v>556</v>
      </c>
      <c r="CD240" s="21" t="s">
        <v>557</v>
      </c>
      <c r="CE240" s="21" t="s">
        <v>560</v>
      </c>
      <c r="CF240" s="21" t="s">
        <v>700</v>
      </c>
      <c r="CG240" s="21" t="s">
        <v>558</v>
      </c>
      <c r="CH240" s="22" t="s">
        <v>559</v>
      </c>
      <c r="CI240" s="22" t="s">
        <v>561</v>
      </c>
      <c r="CJ240" s="22" t="s">
        <v>567</v>
      </c>
      <c r="CK240" s="22" t="s">
        <v>563</v>
      </c>
      <c r="CL240" s="22" t="s">
        <v>562</v>
      </c>
      <c r="CM240" s="22" t="s">
        <v>570</v>
      </c>
      <c r="CN240" s="57" t="s">
        <v>571</v>
      </c>
      <c r="CO240" s="176" t="s">
        <v>571</v>
      </c>
      <c r="CP240" s="57" t="s">
        <v>571</v>
      </c>
      <c r="CQ240" s="22" t="s">
        <v>572</v>
      </c>
      <c r="CR240" s="22" t="s">
        <v>575</v>
      </c>
      <c r="CS240" s="22" t="s">
        <v>573</v>
      </c>
      <c r="CT240" s="22" t="s">
        <v>576</v>
      </c>
      <c r="CU240" s="22" t="s">
        <v>574</v>
      </c>
      <c r="CV240" s="22" t="s">
        <v>688</v>
      </c>
      <c r="CW240" s="22" t="s">
        <v>689</v>
      </c>
      <c r="CX240" s="22" t="s">
        <v>690</v>
      </c>
      <c r="CY240" s="22" t="s">
        <v>691</v>
      </c>
      <c r="CZ240" s="22" t="s">
        <v>692</v>
      </c>
      <c r="DA240" s="22" t="s">
        <v>693</v>
      </c>
      <c r="DB240" s="22" t="s">
        <v>694</v>
      </c>
      <c r="DC240" s="22" t="s">
        <v>695</v>
      </c>
      <c r="DD240" s="22" t="s">
        <v>696</v>
      </c>
      <c r="DE240" s="22" t="s">
        <v>697</v>
      </c>
      <c r="DF240" s="22" t="s">
        <v>702</v>
      </c>
      <c r="DG240" s="22" t="s">
        <v>701</v>
      </c>
      <c r="DH240" s="22" t="s">
        <v>698</v>
      </c>
      <c r="DI240" s="22" t="s">
        <v>699</v>
      </c>
    </row>
    <row r="241" spans="1:113" ht="13.5" thickBot="1">
      <c r="A241" s="154">
        <v>9051035</v>
      </c>
      <c r="B241" s="146" t="s">
        <v>713</v>
      </c>
      <c r="C241" s="155" t="s">
        <v>712</v>
      </c>
      <c r="D241" s="156">
        <v>1355</v>
      </c>
      <c r="E241" s="157"/>
      <c r="F241" s="157"/>
      <c r="G241" s="157"/>
      <c r="H241" s="158"/>
      <c r="I241" s="158">
        <v>100</v>
      </c>
      <c r="J241" s="158"/>
      <c r="K241" s="158"/>
      <c r="L241" s="158"/>
      <c r="M241" s="158">
        <v>16360</v>
      </c>
      <c r="N241" s="158">
        <v>13400</v>
      </c>
      <c r="O241" s="158"/>
      <c r="P241" s="158"/>
      <c r="Q241" s="158"/>
      <c r="R241" s="158">
        <v>40420</v>
      </c>
      <c r="S241" s="158"/>
      <c r="T241" s="159"/>
      <c r="U241" s="158"/>
      <c r="V241" s="157"/>
      <c r="W241" s="158"/>
      <c r="X241" s="158"/>
      <c r="Y241" s="158"/>
      <c r="Z241" s="158"/>
      <c r="AA241" s="158"/>
      <c r="AB241" s="157"/>
      <c r="AC241" s="157"/>
      <c r="AD241" s="157"/>
      <c r="AE241" s="158"/>
      <c r="AF241" s="157"/>
      <c r="AG241" s="157"/>
      <c r="AH241" s="158"/>
      <c r="AI241" s="158"/>
      <c r="AJ241" s="158"/>
      <c r="AK241" s="158"/>
      <c r="AL241" s="158">
        <v>9480</v>
      </c>
      <c r="AM241" s="157"/>
      <c r="AN241" s="157"/>
      <c r="AO241" s="157"/>
      <c r="AP241" s="158">
        <v>18890</v>
      </c>
      <c r="AQ241" s="157"/>
      <c r="AR241" s="157"/>
      <c r="AS241" s="157"/>
      <c r="AT241" s="158">
        <v>42320</v>
      </c>
      <c r="AU241" s="158"/>
      <c r="AV241" s="158"/>
      <c r="AW241" s="158"/>
      <c r="AX241" s="160"/>
      <c r="AY241" s="160"/>
      <c r="AZ241" s="160"/>
      <c r="BA241" s="160"/>
      <c r="BB241" s="158"/>
      <c r="BC241" s="158">
        <v>3220</v>
      </c>
      <c r="BD241" s="158"/>
      <c r="BE241" s="158"/>
      <c r="BF241" s="159"/>
      <c r="BG241" s="159"/>
      <c r="BH241" s="159"/>
      <c r="BI241" s="159"/>
      <c r="BJ241" s="159"/>
      <c r="BK241" s="158"/>
      <c r="BL241" s="158"/>
      <c r="BM241" s="158">
        <v>2752</v>
      </c>
      <c r="BN241" s="158"/>
      <c r="BO241" s="158"/>
      <c r="BP241" s="165"/>
      <c r="BQ241" s="158"/>
      <c r="BR241" s="158"/>
      <c r="BS241" s="158">
        <v>7400</v>
      </c>
      <c r="BT241" s="161"/>
      <c r="BU241" s="162">
        <v>435030</v>
      </c>
      <c r="BV241" s="162">
        <v>435030</v>
      </c>
      <c r="BW241" s="163"/>
      <c r="BX241" s="161"/>
      <c r="BY241" s="163"/>
      <c r="BZ241" s="157"/>
      <c r="CA241" s="157"/>
      <c r="CB241" s="164"/>
      <c r="CC241" s="158"/>
      <c r="CD241" s="161"/>
      <c r="CE241" s="161">
        <v>540</v>
      </c>
      <c r="CF241" s="161"/>
      <c r="CG241" s="163"/>
      <c r="CH241" s="165"/>
      <c r="CI241" s="150">
        <f>H241+I241+J241+K241+L241+M241+N241+O241+P241+Q241+R241+S241+U241+W241+X241+Y241+Z241+AA241+AE241+AH241+AI241+AJ241+AK241+AL241+AP241+AT241+AU241+AV241+AW241+BB241+BC241+BD241+BE241+BK241+BL241+BM241+BN241+BO241+BQ241+BR241+BS241+CC241</f>
        <v>154342</v>
      </c>
      <c r="CJ241" s="150">
        <f>BV241</f>
        <v>435030</v>
      </c>
      <c r="CK241" s="150">
        <f>BT241+BX241+CD241+CE241+CF241</f>
        <v>540</v>
      </c>
      <c r="CL241" s="150">
        <f>T241+AX241+AY241+AZ241+BA241+BF241+BG241+BH241+BI241+BJ241</f>
        <v>0</v>
      </c>
      <c r="CM241" s="150">
        <f>CI241+CJ241+CK241+CL241</f>
        <v>589912</v>
      </c>
      <c r="CN241" s="166">
        <f>CI241/CM241*100</f>
        <v>26.163563378944655</v>
      </c>
      <c r="CO241" s="166">
        <v>26.163563378944655</v>
      </c>
      <c r="CP241" s="166">
        <v>26.163563378944655</v>
      </c>
      <c r="CQ241" s="150">
        <f>CM241/D241</f>
        <v>435.35940959409595</v>
      </c>
      <c r="CR241" s="150">
        <f>CM241+BW241+BY241</f>
        <v>589912</v>
      </c>
      <c r="CS241" s="150">
        <f>CR241/D241</f>
        <v>435.35940959409595</v>
      </c>
      <c r="CT241" s="150">
        <f>CR241+CH241</f>
        <v>589912</v>
      </c>
      <c r="CU241" s="150">
        <f>CT241/D241</f>
        <v>435.35940959409595</v>
      </c>
      <c r="CV241" s="150">
        <f>(L241+AT241)/D241</f>
        <v>31.232472324723247</v>
      </c>
      <c r="CW241" s="150">
        <f>(M241+BQ241)/D241</f>
        <v>12.07380073800738</v>
      </c>
      <c r="CX241" s="150">
        <f>(R241+AU241)/D241</f>
        <v>29.830258302583026</v>
      </c>
      <c r="CY241" s="150">
        <f>(O241+BR241)/D241</f>
        <v>0</v>
      </c>
      <c r="CZ241" s="150">
        <f>(N241+BO241)/D241</f>
        <v>9.8892988929889292</v>
      </c>
      <c r="DA241" s="150">
        <f>AV241/D241</f>
        <v>0</v>
      </c>
      <c r="DB241" s="150">
        <f>BS241/D241</f>
        <v>5.4612546125461252</v>
      </c>
      <c r="DC241" s="150">
        <f>DA241+DB241</f>
        <v>5.4612546125461252</v>
      </c>
      <c r="DD241" s="150">
        <f>BV241/D241</f>
        <v>321.05535055350555</v>
      </c>
      <c r="DE241" s="150">
        <f>(X241+Y241+Z241+AA241+BB241+BC241+BM241+BN241)/D241</f>
        <v>4.4073800738007378</v>
      </c>
      <c r="DF241" s="150">
        <f>CC241/D241</f>
        <v>0</v>
      </c>
      <c r="DG241" s="150">
        <f>CD241/D241</f>
        <v>0</v>
      </c>
      <c r="DH241" s="150">
        <f>DF241+DG241</f>
        <v>0</v>
      </c>
      <c r="DI241" s="150">
        <f>(CJ241+CK241)/D241</f>
        <v>321.45387453874537</v>
      </c>
    </row>
    <row r="244" spans="1:113">
      <c r="A244" s="1" t="s">
        <v>569</v>
      </c>
    </row>
    <row r="245" spans="1:113">
      <c r="A245" s="50" t="s">
        <v>561</v>
      </c>
    </row>
    <row r="246" spans="1:113">
      <c r="A246" s="24" t="s">
        <v>562</v>
      </c>
    </row>
    <row r="247" spans="1:113">
      <c r="A247" s="51" t="s">
        <v>563</v>
      </c>
      <c r="D247" s="1"/>
      <c r="E247" s="1"/>
      <c r="F247" s="1"/>
    </row>
    <row r="248" spans="1:113">
      <c r="A248" s="52" t="s">
        <v>567</v>
      </c>
    </row>
    <row r="249" spans="1:113">
      <c r="A249" s="53" t="s">
        <v>564</v>
      </c>
    </row>
    <row r="250" spans="1:113">
      <c r="A250" s="53" t="s">
        <v>565</v>
      </c>
    </row>
    <row r="251" spans="1:113">
      <c r="A251" s="53" t="s">
        <v>568</v>
      </c>
    </row>
    <row r="252" spans="1:113">
      <c r="A252" s="1" t="s">
        <v>703</v>
      </c>
    </row>
  </sheetData>
  <sortState ref="A2:CO238">
    <sortCondition ref="A1"/>
  </sortState>
  <phoneticPr fontId="0" type="noConversion"/>
  <conditionalFormatting sqref="CN1:CN1048576">
    <cfRule type="cellIs" dxfId="39" priority="8" operator="greaterThan">
      <formula>65</formula>
    </cfRule>
  </conditionalFormatting>
  <conditionalFormatting sqref="CO1:CO1048576">
    <cfRule type="cellIs" dxfId="38" priority="7" operator="between">
      <formula>35</formula>
      <formula>65</formula>
    </cfRule>
  </conditionalFormatting>
  <conditionalFormatting sqref="CP1:CP238">
    <cfRule type="cellIs" dxfId="37" priority="6" operator="lessThan">
      <formula>35</formula>
    </cfRule>
  </conditionalFormatting>
  <conditionalFormatting sqref="CQ1:CQ1048576 CS1:CS1048576 CU1:CU1048576">
    <cfRule type="cellIs" dxfId="36" priority="5" operator="greaterThan">
      <formula>600</formula>
    </cfRule>
  </conditionalFormatting>
  <conditionalFormatting sqref="CN240:CN241">
    <cfRule type="cellIs" dxfId="35" priority="4" operator="greaterThan">
      <formula>65</formula>
    </cfRule>
  </conditionalFormatting>
  <conditionalFormatting sqref="CO240:CO241">
    <cfRule type="cellIs" dxfId="34" priority="3" operator="between">
      <formula>35</formula>
      <formula>65</formula>
    </cfRule>
  </conditionalFormatting>
  <conditionalFormatting sqref="CP240:CP241">
    <cfRule type="cellIs" dxfId="33" priority="2" operator="lessThan">
      <formula>35</formula>
    </cfRule>
  </conditionalFormatting>
  <conditionalFormatting sqref="CQ240:CQ241 CS240:CS241 CU240:CU241">
    <cfRule type="cellIs" dxfId="32" priority="1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38"/>
  <sheetViews>
    <sheetView workbookViewId="0">
      <pane ySplit="1" topLeftCell="A74" activePane="bottomLeft" state="frozen"/>
      <selection pane="bottomLeft" sqref="A1:XFD1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13.7109375" style="2" bestFit="1" customWidth="1"/>
    <col min="69" max="69" width="7.42578125" style="2" bestFit="1" customWidth="1"/>
    <col min="70" max="70" width="8.85546875" style="2" bestFit="1" customWidth="1"/>
    <col min="71" max="71" width="9.85546875" style="2" bestFit="1" customWidth="1"/>
    <col min="72" max="72" width="7" style="2" bestFit="1" customWidth="1"/>
    <col min="73" max="73" width="10.85546875" style="2" bestFit="1" customWidth="1"/>
    <col min="74" max="74" width="14.7109375" style="2" bestFit="1" customWidth="1"/>
    <col min="75" max="75" width="12.5703125" style="2" bestFit="1" customWidth="1"/>
    <col min="76" max="76" width="7.42578125" style="2" bestFit="1" customWidth="1"/>
    <col min="77" max="77" width="9.85546875" style="2" bestFit="1" customWidth="1"/>
    <col min="78" max="79" width="7" style="2" bestFit="1" customWidth="1"/>
    <col min="80" max="80" width="9.85546875" style="2" bestFit="1" customWidth="1"/>
    <col min="81" max="81" width="10.7109375" style="2" bestFit="1" customWidth="1"/>
    <col min="82" max="82" width="11.42578125" style="2" bestFit="1" customWidth="1"/>
    <col min="83" max="83" width="21" style="2" bestFit="1" customWidth="1"/>
    <col min="84" max="84" width="12.140625" style="2" bestFit="1" customWidth="1"/>
    <col min="85" max="85" width="34.7109375" style="2" bestFit="1" customWidth="1"/>
    <col min="86" max="86" width="20.7109375" style="2" bestFit="1" customWidth="1"/>
    <col min="87" max="88" width="10.85546875" style="2" bestFit="1" customWidth="1"/>
    <col min="89" max="89" width="8.85546875" style="2" bestFit="1" customWidth="1"/>
    <col min="90" max="90" width="7.42578125" style="2" bestFit="1" customWidth="1"/>
    <col min="91" max="91" width="10.85546875" style="2" bestFit="1" customWidth="1"/>
    <col min="92" max="92" width="5.42578125" style="62" bestFit="1" customWidth="1"/>
    <col min="93" max="93" width="5.42578125" style="177" customWidth="1"/>
    <col min="94" max="94" width="5.42578125" style="62" customWidth="1"/>
    <col min="95" max="95" width="7.42578125" style="2" bestFit="1" customWidth="1"/>
    <col min="96" max="96" width="10.85546875" style="2" bestFit="1" customWidth="1"/>
    <col min="97" max="97" width="13.140625" style="2" bestFit="1" customWidth="1"/>
    <col min="98" max="98" width="15.140625" style="2" bestFit="1" customWidth="1"/>
    <col min="99" max="99" width="19.85546875" style="2" bestFit="1" customWidth="1"/>
    <col min="100" max="100" width="11.28515625" style="2" bestFit="1" customWidth="1"/>
    <col min="101" max="101" width="10" style="2" bestFit="1" customWidth="1"/>
    <col min="102" max="102" width="9" style="2" bestFit="1" customWidth="1"/>
    <col min="103" max="103" width="9.42578125" style="2" bestFit="1" customWidth="1"/>
    <col min="104" max="104" width="9" style="2" bestFit="1" customWidth="1"/>
    <col min="105" max="105" width="9.5703125" style="2" bestFit="1" customWidth="1"/>
    <col min="106" max="106" width="11.140625" style="2" bestFit="1" customWidth="1"/>
    <col min="107" max="107" width="14.7109375" style="2" bestFit="1" customWidth="1"/>
    <col min="108" max="108" width="13.42578125" style="2" bestFit="1" customWidth="1"/>
    <col min="109" max="109" width="10" style="2" bestFit="1" customWidth="1"/>
    <col min="110" max="110" width="12.7109375" style="2" bestFit="1" customWidth="1"/>
    <col min="111" max="111" width="13.5703125" style="2" bestFit="1" customWidth="1"/>
    <col min="112" max="112" width="9" style="2" bestFit="1" customWidth="1"/>
    <col min="113" max="113" width="9.28515625" style="2" bestFit="1" customWidth="1"/>
    <col min="114" max="16384" width="9.140625" style="1"/>
  </cols>
  <sheetData>
    <row r="1" spans="1:113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2" t="s">
        <v>714</v>
      </c>
      <c r="BQ1" s="21" t="s">
        <v>66</v>
      </c>
      <c r="BR1" s="21" t="s">
        <v>67</v>
      </c>
      <c r="BS1" s="21" t="s">
        <v>68</v>
      </c>
      <c r="BT1" s="21" t="s">
        <v>69</v>
      </c>
      <c r="BU1" s="21" t="s">
        <v>70</v>
      </c>
      <c r="BV1" s="21" t="s">
        <v>554</v>
      </c>
      <c r="BW1" s="21" t="s">
        <v>555</v>
      </c>
      <c r="BX1" s="21" t="s">
        <v>71</v>
      </c>
      <c r="BY1" s="21" t="s">
        <v>72</v>
      </c>
      <c r="BZ1" s="21" t="s">
        <v>73</v>
      </c>
      <c r="CA1" s="21" t="s">
        <v>74</v>
      </c>
      <c r="CB1" s="21" t="s">
        <v>75</v>
      </c>
      <c r="CC1" s="21" t="s">
        <v>556</v>
      </c>
      <c r="CD1" s="21" t="s">
        <v>557</v>
      </c>
      <c r="CE1" s="21" t="s">
        <v>560</v>
      </c>
      <c r="CF1" s="21" t="s">
        <v>700</v>
      </c>
      <c r="CG1" s="21" t="s">
        <v>715</v>
      </c>
      <c r="CH1" s="22" t="s">
        <v>559</v>
      </c>
      <c r="CI1" s="22" t="s">
        <v>561</v>
      </c>
      <c r="CJ1" s="22" t="s">
        <v>567</v>
      </c>
      <c r="CK1" s="22" t="s">
        <v>563</v>
      </c>
      <c r="CL1" s="22" t="s">
        <v>562</v>
      </c>
      <c r="CM1" s="22" t="s">
        <v>570</v>
      </c>
      <c r="CN1" s="57" t="s">
        <v>571</v>
      </c>
      <c r="CO1" s="176" t="s">
        <v>571</v>
      </c>
      <c r="CP1" s="57" t="s">
        <v>571</v>
      </c>
      <c r="CQ1" s="22" t="s">
        <v>572</v>
      </c>
      <c r="CR1" s="22" t="s">
        <v>575</v>
      </c>
      <c r="CS1" s="22" t="s">
        <v>573</v>
      </c>
      <c r="CT1" s="22" t="s">
        <v>576</v>
      </c>
      <c r="CU1" s="22" t="s">
        <v>574</v>
      </c>
      <c r="CV1" s="22" t="s">
        <v>688</v>
      </c>
      <c r="CW1" s="22" t="s">
        <v>689</v>
      </c>
      <c r="CX1" s="22" t="s">
        <v>690</v>
      </c>
      <c r="CY1" s="22" t="s">
        <v>691</v>
      </c>
      <c r="CZ1" s="22" t="s">
        <v>692</v>
      </c>
      <c r="DA1" s="22" t="s">
        <v>693</v>
      </c>
      <c r="DB1" s="22" t="s">
        <v>694</v>
      </c>
      <c r="DC1" s="22" t="s">
        <v>695</v>
      </c>
      <c r="DD1" s="22" t="s">
        <v>696</v>
      </c>
      <c r="DE1" s="22" t="s">
        <v>697</v>
      </c>
      <c r="DF1" s="22" t="s">
        <v>702</v>
      </c>
      <c r="DG1" s="22" t="s">
        <v>701</v>
      </c>
      <c r="DH1" s="22" t="s">
        <v>698</v>
      </c>
      <c r="DI1" s="22" t="s">
        <v>699</v>
      </c>
    </row>
    <row r="2" spans="1:113">
      <c r="A2" s="14" t="s">
        <v>400</v>
      </c>
      <c r="B2" s="15" t="s">
        <v>316</v>
      </c>
      <c r="C2" s="15" t="s">
        <v>401</v>
      </c>
      <c r="D2" s="16">
        <v>4393</v>
      </c>
      <c r="E2" s="17">
        <v>0</v>
      </c>
      <c r="F2" s="17">
        <v>0</v>
      </c>
      <c r="G2" s="17">
        <v>0</v>
      </c>
      <c r="H2" s="26">
        <v>0</v>
      </c>
      <c r="I2" s="26">
        <v>0</v>
      </c>
      <c r="J2" s="26">
        <v>0</v>
      </c>
      <c r="K2" s="26">
        <v>0</v>
      </c>
      <c r="L2" s="26">
        <v>119181</v>
      </c>
      <c r="M2" s="26">
        <v>136770</v>
      </c>
      <c r="N2" s="26">
        <v>0</v>
      </c>
      <c r="O2" s="26">
        <v>0</v>
      </c>
      <c r="P2" s="26">
        <v>0</v>
      </c>
      <c r="Q2" s="26">
        <v>0</v>
      </c>
      <c r="R2" s="26">
        <v>142339</v>
      </c>
      <c r="S2" s="26">
        <v>0</v>
      </c>
      <c r="T2" s="23">
        <v>0</v>
      </c>
      <c r="U2" s="26">
        <v>1543</v>
      </c>
      <c r="V2" s="17">
        <v>0</v>
      </c>
      <c r="W2" s="26">
        <v>0</v>
      </c>
      <c r="X2" s="26">
        <v>0</v>
      </c>
      <c r="Y2" s="26">
        <v>0</v>
      </c>
      <c r="Z2" s="26">
        <v>0</v>
      </c>
      <c r="AA2" s="26">
        <v>46</v>
      </c>
      <c r="AB2" s="17">
        <v>0</v>
      </c>
      <c r="AC2" s="17">
        <v>0</v>
      </c>
      <c r="AD2" s="17">
        <v>0</v>
      </c>
      <c r="AE2" s="26">
        <v>0</v>
      </c>
      <c r="AF2" s="17">
        <v>0</v>
      </c>
      <c r="AG2" s="17">
        <v>0</v>
      </c>
      <c r="AH2" s="26">
        <v>0</v>
      </c>
      <c r="AI2" s="26">
        <v>0</v>
      </c>
      <c r="AJ2" s="26">
        <v>0</v>
      </c>
      <c r="AK2" s="26">
        <v>0</v>
      </c>
      <c r="AL2" s="26">
        <v>0</v>
      </c>
      <c r="AM2" s="17">
        <v>0</v>
      </c>
      <c r="AN2" s="17">
        <v>0</v>
      </c>
      <c r="AO2" s="17">
        <v>0</v>
      </c>
      <c r="AP2" s="26">
        <v>6725</v>
      </c>
      <c r="AQ2" s="17">
        <v>0</v>
      </c>
      <c r="AR2" s="17">
        <v>0</v>
      </c>
      <c r="AS2" s="17">
        <v>0</v>
      </c>
      <c r="AT2" s="26">
        <v>136277</v>
      </c>
      <c r="AU2" s="26">
        <v>0</v>
      </c>
      <c r="AV2" s="26">
        <v>228562</v>
      </c>
      <c r="AW2" s="26">
        <v>8775</v>
      </c>
      <c r="AX2" s="31">
        <v>0</v>
      </c>
      <c r="AY2" s="31">
        <v>0</v>
      </c>
      <c r="AZ2" s="31">
        <v>0</v>
      </c>
      <c r="BA2" s="31">
        <v>0</v>
      </c>
      <c r="BB2" s="26">
        <v>36</v>
      </c>
      <c r="BC2" s="26">
        <v>5526</v>
      </c>
      <c r="BD2" s="26">
        <v>1366</v>
      </c>
      <c r="BE2" s="26">
        <v>115</v>
      </c>
      <c r="BF2" s="23">
        <v>815</v>
      </c>
      <c r="BG2" s="23">
        <v>0</v>
      </c>
      <c r="BH2" s="23">
        <v>0</v>
      </c>
      <c r="BI2" s="23">
        <v>0</v>
      </c>
      <c r="BJ2" s="23">
        <v>261</v>
      </c>
      <c r="BK2" s="26">
        <v>1112</v>
      </c>
      <c r="BL2" s="26">
        <v>0</v>
      </c>
      <c r="BM2" s="26">
        <v>6734</v>
      </c>
      <c r="BN2" s="26">
        <v>5528</v>
      </c>
      <c r="BO2" s="26">
        <v>26761</v>
      </c>
      <c r="BP2" s="46">
        <v>0</v>
      </c>
      <c r="BQ2" s="26">
        <v>0</v>
      </c>
      <c r="BR2" s="26">
        <v>9334</v>
      </c>
      <c r="BS2" s="26">
        <v>154066</v>
      </c>
      <c r="BT2" s="35">
        <v>0</v>
      </c>
      <c r="BU2" s="40">
        <v>1172081</v>
      </c>
      <c r="BV2" s="40">
        <v>1172081</v>
      </c>
      <c r="BW2" s="42">
        <v>0</v>
      </c>
      <c r="BX2" s="35">
        <v>0</v>
      </c>
      <c r="BY2" s="42">
        <v>56382</v>
      </c>
      <c r="BZ2" s="17">
        <v>0</v>
      </c>
      <c r="CA2" s="17">
        <v>0</v>
      </c>
      <c r="CB2" s="18">
        <v>29409</v>
      </c>
      <c r="CC2" s="26">
        <v>16830</v>
      </c>
      <c r="CD2" s="35">
        <v>29409</v>
      </c>
      <c r="CE2" s="35">
        <v>400</v>
      </c>
      <c r="CF2" s="35">
        <v>0</v>
      </c>
      <c r="CG2" s="42">
        <v>0</v>
      </c>
      <c r="CH2" s="46">
        <v>0</v>
      </c>
      <c r="CI2" s="54">
        <v>1007626</v>
      </c>
      <c r="CJ2" s="54">
        <v>1172081</v>
      </c>
      <c r="CK2" s="54">
        <v>29809</v>
      </c>
      <c r="CL2" s="54">
        <v>1076</v>
      </c>
      <c r="CM2" s="54">
        <v>2210592</v>
      </c>
      <c r="CN2" s="58">
        <v>45.581726523935664</v>
      </c>
      <c r="CO2" s="58">
        <v>45.581726523935664</v>
      </c>
      <c r="CP2" s="58">
        <v>45.581726523935664</v>
      </c>
      <c r="CQ2" s="54">
        <v>503.20783063965399</v>
      </c>
      <c r="CR2" s="54">
        <v>2266974</v>
      </c>
      <c r="CS2" s="54">
        <v>516.04234008650121</v>
      </c>
      <c r="CT2" s="54">
        <v>2266974</v>
      </c>
      <c r="CU2" s="54">
        <v>516.04234008650121</v>
      </c>
      <c r="CV2" s="54">
        <v>58.151149556111996</v>
      </c>
      <c r="CW2" s="54">
        <v>31.133621670839972</v>
      </c>
      <c r="CX2" s="54">
        <v>32.401320282267243</v>
      </c>
      <c r="CY2" s="54">
        <v>2.1247439107671293</v>
      </c>
      <c r="CZ2" s="54">
        <v>6.0917368540860464</v>
      </c>
      <c r="DA2" s="54">
        <v>52.028681994081495</v>
      </c>
      <c r="DB2" s="54">
        <v>35.070794445709083</v>
      </c>
      <c r="DC2" s="54">
        <v>87.099476439790578</v>
      </c>
      <c r="DD2" s="54">
        <v>266.80651035738674</v>
      </c>
      <c r="DE2" s="54">
        <v>4.0678351923514686</v>
      </c>
      <c r="DF2" s="54">
        <v>3.8310949237423175</v>
      </c>
      <c r="DG2" s="54">
        <v>6.6945139995447303</v>
      </c>
      <c r="DH2" s="54">
        <v>10.525608923287049</v>
      </c>
      <c r="DI2" s="54">
        <v>273.59207830639656</v>
      </c>
    </row>
    <row r="3" spans="1:113">
      <c r="A3" s="7" t="s">
        <v>414</v>
      </c>
      <c r="B3" s="3" t="s">
        <v>316</v>
      </c>
      <c r="C3" s="3" t="s">
        <v>415</v>
      </c>
      <c r="D3" s="4">
        <v>1882</v>
      </c>
      <c r="E3" s="5">
        <v>0</v>
      </c>
      <c r="F3" s="5">
        <v>0</v>
      </c>
      <c r="G3" s="5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72412</v>
      </c>
      <c r="N3" s="27">
        <v>0</v>
      </c>
      <c r="O3" s="27">
        <v>0</v>
      </c>
      <c r="P3" s="27">
        <v>0</v>
      </c>
      <c r="Q3" s="27">
        <v>0</v>
      </c>
      <c r="R3" s="27">
        <v>63861</v>
      </c>
      <c r="S3" s="27">
        <v>0</v>
      </c>
      <c r="T3" s="24">
        <v>0</v>
      </c>
      <c r="U3" s="27">
        <v>6654</v>
      </c>
      <c r="V3" s="5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5">
        <v>0</v>
      </c>
      <c r="AC3" s="5">
        <v>0</v>
      </c>
      <c r="AD3" s="5">
        <v>0</v>
      </c>
      <c r="AE3" s="27">
        <v>0</v>
      </c>
      <c r="AF3" s="5">
        <v>0</v>
      </c>
      <c r="AG3" s="5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5">
        <v>0</v>
      </c>
      <c r="AN3" s="5">
        <v>0</v>
      </c>
      <c r="AO3" s="5">
        <v>0</v>
      </c>
      <c r="AP3" s="27">
        <v>2632</v>
      </c>
      <c r="AQ3" s="5">
        <v>0</v>
      </c>
      <c r="AR3" s="5">
        <v>0</v>
      </c>
      <c r="AS3" s="5">
        <v>0</v>
      </c>
      <c r="AT3" s="27">
        <v>94772</v>
      </c>
      <c r="AU3" s="27">
        <v>0</v>
      </c>
      <c r="AV3" s="27">
        <v>76170</v>
      </c>
      <c r="AW3" s="27">
        <v>4950</v>
      </c>
      <c r="AX3" s="32">
        <v>0</v>
      </c>
      <c r="AY3" s="32">
        <v>0</v>
      </c>
      <c r="AZ3" s="32">
        <v>0</v>
      </c>
      <c r="BA3" s="32">
        <v>0</v>
      </c>
      <c r="BB3" s="27">
        <v>5</v>
      </c>
      <c r="BC3" s="27">
        <v>2164</v>
      </c>
      <c r="BD3" s="27">
        <v>918</v>
      </c>
      <c r="BE3" s="27">
        <v>35</v>
      </c>
      <c r="BF3" s="24">
        <v>249</v>
      </c>
      <c r="BG3" s="24">
        <v>0</v>
      </c>
      <c r="BH3" s="24">
        <v>0</v>
      </c>
      <c r="BI3" s="24">
        <v>0</v>
      </c>
      <c r="BJ3" s="24">
        <v>73</v>
      </c>
      <c r="BK3" s="27">
        <v>159</v>
      </c>
      <c r="BL3" s="27">
        <v>0</v>
      </c>
      <c r="BM3" s="27">
        <v>2050</v>
      </c>
      <c r="BN3" s="27">
        <v>1684</v>
      </c>
      <c r="BO3" s="27">
        <v>50665</v>
      </c>
      <c r="BP3" s="47">
        <v>0</v>
      </c>
      <c r="BQ3" s="27">
        <v>0</v>
      </c>
      <c r="BR3" s="27">
        <v>6389</v>
      </c>
      <c r="BS3" s="27">
        <v>75616</v>
      </c>
      <c r="BT3" s="36">
        <v>0</v>
      </c>
      <c r="BU3" s="39">
        <v>490657</v>
      </c>
      <c r="BV3" s="39">
        <v>490657</v>
      </c>
      <c r="BW3" s="43">
        <v>0</v>
      </c>
      <c r="BX3" s="36">
        <v>0</v>
      </c>
      <c r="BY3" s="43">
        <v>6253</v>
      </c>
      <c r="BZ3" s="5">
        <v>0</v>
      </c>
      <c r="CA3" s="5">
        <v>0</v>
      </c>
      <c r="CB3" s="6">
        <v>51913</v>
      </c>
      <c r="CC3" s="27">
        <v>2526</v>
      </c>
      <c r="CD3" s="36">
        <v>51913</v>
      </c>
      <c r="CE3" s="36">
        <v>810</v>
      </c>
      <c r="CF3" s="35">
        <v>0</v>
      </c>
      <c r="CG3" s="43">
        <v>0</v>
      </c>
      <c r="CH3" s="47">
        <v>0</v>
      </c>
      <c r="CI3" s="55">
        <v>463662</v>
      </c>
      <c r="CJ3" s="55">
        <v>490657</v>
      </c>
      <c r="CK3" s="55">
        <v>52723</v>
      </c>
      <c r="CL3" s="55">
        <v>322</v>
      </c>
      <c r="CM3" s="55">
        <v>1007364</v>
      </c>
      <c r="CN3" s="59">
        <v>46.027255292029494</v>
      </c>
      <c r="CO3" s="59">
        <v>46.027255292029494</v>
      </c>
      <c r="CP3" s="59">
        <v>46.027255292029494</v>
      </c>
      <c r="CQ3" s="55">
        <v>535.26248671625933</v>
      </c>
      <c r="CR3" s="55">
        <v>1013617</v>
      </c>
      <c r="CS3" s="55">
        <v>538.5850159404888</v>
      </c>
      <c r="CT3" s="55">
        <v>1013617</v>
      </c>
      <c r="CU3" s="55">
        <v>538.5850159404888</v>
      </c>
      <c r="CV3" s="55">
        <v>50.357066950053138</v>
      </c>
      <c r="CW3" s="55">
        <v>38.47608926673751</v>
      </c>
      <c r="CX3" s="55">
        <v>33.932518597236985</v>
      </c>
      <c r="CY3" s="55">
        <v>3.3947927736450585</v>
      </c>
      <c r="CZ3" s="55">
        <v>26.920828905419768</v>
      </c>
      <c r="DA3" s="55">
        <v>40.47290116896918</v>
      </c>
      <c r="DB3" s="55">
        <v>40.178533475026569</v>
      </c>
      <c r="DC3" s="55">
        <v>80.651434643995742</v>
      </c>
      <c r="DD3" s="55">
        <v>260.71041445270987</v>
      </c>
      <c r="DE3" s="55">
        <v>3.1365568544102018</v>
      </c>
      <c r="DF3" s="55">
        <v>1.3421891604675877</v>
      </c>
      <c r="DG3" s="55">
        <v>27.583953241232731</v>
      </c>
      <c r="DH3" s="55">
        <v>28.926142401700318</v>
      </c>
      <c r="DI3" s="55">
        <v>288.72476089266735</v>
      </c>
    </row>
    <row r="4" spans="1:113">
      <c r="A4" s="7" t="s">
        <v>426</v>
      </c>
      <c r="B4" s="3" t="s">
        <v>316</v>
      </c>
      <c r="C4" s="3" t="s">
        <v>427</v>
      </c>
      <c r="D4" s="4">
        <v>1566</v>
      </c>
      <c r="E4" s="5">
        <v>0</v>
      </c>
      <c r="F4" s="5">
        <v>0</v>
      </c>
      <c r="G4" s="5">
        <v>0</v>
      </c>
      <c r="H4" s="27">
        <v>0</v>
      </c>
      <c r="I4" s="27">
        <v>0</v>
      </c>
      <c r="J4" s="27">
        <v>0</v>
      </c>
      <c r="K4" s="27">
        <v>0</v>
      </c>
      <c r="L4" s="27">
        <v>14125</v>
      </c>
      <c r="M4" s="27">
        <v>28176</v>
      </c>
      <c r="N4" s="27">
        <v>0</v>
      </c>
      <c r="O4" s="27">
        <v>313</v>
      </c>
      <c r="P4" s="27">
        <v>22199</v>
      </c>
      <c r="Q4" s="27">
        <v>0</v>
      </c>
      <c r="R4" s="27">
        <v>41097</v>
      </c>
      <c r="S4" s="27">
        <v>0</v>
      </c>
      <c r="T4" s="24">
        <v>0</v>
      </c>
      <c r="U4" s="27">
        <v>717</v>
      </c>
      <c r="V4" s="5">
        <v>0</v>
      </c>
      <c r="W4" s="27">
        <v>0</v>
      </c>
      <c r="X4" s="27">
        <v>0</v>
      </c>
      <c r="Y4" s="27">
        <v>0</v>
      </c>
      <c r="Z4" s="27">
        <v>0</v>
      </c>
      <c r="AA4" s="27">
        <v>40</v>
      </c>
      <c r="AB4" s="5">
        <v>0</v>
      </c>
      <c r="AC4" s="5">
        <v>0</v>
      </c>
      <c r="AD4" s="5">
        <v>0</v>
      </c>
      <c r="AE4" s="27">
        <v>0</v>
      </c>
      <c r="AF4" s="5">
        <v>0</v>
      </c>
      <c r="AG4" s="5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5">
        <v>0</v>
      </c>
      <c r="AN4" s="5">
        <v>0</v>
      </c>
      <c r="AO4" s="5">
        <v>0</v>
      </c>
      <c r="AP4" s="27">
        <v>3875</v>
      </c>
      <c r="AQ4" s="5">
        <v>0</v>
      </c>
      <c r="AR4" s="5">
        <v>0</v>
      </c>
      <c r="AS4" s="5">
        <v>0</v>
      </c>
      <c r="AT4" s="27">
        <v>84355</v>
      </c>
      <c r="AU4" s="27">
        <v>0</v>
      </c>
      <c r="AV4" s="27">
        <v>85544</v>
      </c>
      <c r="AW4" s="27">
        <v>4340</v>
      </c>
      <c r="AX4" s="32">
        <v>0</v>
      </c>
      <c r="AY4" s="32">
        <v>0</v>
      </c>
      <c r="AZ4" s="32">
        <v>0</v>
      </c>
      <c r="BA4" s="32">
        <v>0</v>
      </c>
      <c r="BB4" s="27">
        <v>24</v>
      </c>
      <c r="BC4" s="27">
        <v>1654</v>
      </c>
      <c r="BD4" s="27">
        <v>1049</v>
      </c>
      <c r="BE4" s="27">
        <v>45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7">
        <v>395</v>
      </c>
      <c r="BL4" s="27">
        <v>0</v>
      </c>
      <c r="BM4" s="27">
        <v>1913</v>
      </c>
      <c r="BN4" s="27">
        <v>2452</v>
      </c>
      <c r="BO4" s="27">
        <v>17697</v>
      </c>
      <c r="BP4" s="47">
        <v>0</v>
      </c>
      <c r="BQ4" s="27">
        <v>0</v>
      </c>
      <c r="BR4" s="27">
        <v>1034</v>
      </c>
      <c r="BS4" s="27">
        <v>106684</v>
      </c>
      <c r="BT4" s="36">
        <v>0</v>
      </c>
      <c r="BU4" s="39">
        <v>496474</v>
      </c>
      <c r="BV4" s="39">
        <v>496474</v>
      </c>
      <c r="BW4" s="43">
        <v>0</v>
      </c>
      <c r="BX4" s="36">
        <v>0</v>
      </c>
      <c r="BY4" s="43">
        <v>11417</v>
      </c>
      <c r="BZ4" s="5">
        <v>0</v>
      </c>
      <c r="CA4" s="5">
        <v>0</v>
      </c>
      <c r="CB4" s="6">
        <v>9355</v>
      </c>
      <c r="CC4" s="27">
        <v>9355</v>
      </c>
      <c r="CD4" s="36">
        <v>12142</v>
      </c>
      <c r="CE4" s="36">
        <v>0</v>
      </c>
      <c r="CF4" s="35">
        <v>0</v>
      </c>
      <c r="CG4" s="43">
        <v>0</v>
      </c>
      <c r="CH4" s="47">
        <v>0</v>
      </c>
      <c r="CI4" s="55">
        <v>427083</v>
      </c>
      <c r="CJ4" s="55">
        <v>496474</v>
      </c>
      <c r="CK4" s="55">
        <v>12142</v>
      </c>
      <c r="CL4" s="55">
        <v>0</v>
      </c>
      <c r="CM4" s="55">
        <v>935699</v>
      </c>
      <c r="CN4" s="59">
        <v>45.643203637067046</v>
      </c>
      <c r="CO4" s="59">
        <v>45.643203637067046</v>
      </c>
      <c r="CP4" s="59">
        <v>45.643203637067046</v>
      </c>
      <c r="CQ4" s="55">
        <v>597.50893997445723</v>
      </c>
      <c r="CR4" s="55">
        <v>947116</v>
      </c>
      <c r="CS4" s="55">
        <v>604.79948914431668</v>
      </c>
      <c r="CT4" s="55">
        <v>947116</v>
      </c>
      <c r="CU4" s="55">
        <v>604.79948914431668</v>
      </c>
      <c r="CV4" s="55">
        <v>62.886334610472538</v>
      </c>
      <c r="CW4" s="55">
        <v>17.992337164750957</v>
      </c>
      <c r="CX4" s="55">
        <v>26.243295019157088</v>
      </c>
      <c r="CY4" s="55">
        <v>0.86015325670498088</v>
      </c>
      <c r="CZ4" s="55">
        <v>11.300766283524904</v>
      </c>
      <c r="DA4" s="55">
        <v>54.625798212005108</v>
      </c>
      <c r="DB4" s="55">
        <v>68.125159642401016</v>
      </c>
      <c r="DC4" s="55">
        <v>122.75095785440612</v>
      </c>
      <c r="DD4" s="55">
        <v>317.03320561941251</v>
      </c>
      <c r="DE4" s="55">
        <v>3.8844189016602808</v>
      </c>
      <c r="DF4" s="55">
        <v>5.9738186462324396</v>
      </c>
      <c r="DG4" s="55">
        <v>7.7535121328224781</v>
      </c>
      <c r="DH4" s="55">
        <v>13.727330779054917</v>
      </c>
      <c r="DI4" s="55">
        <v>324.78671775223501</v>
      </c>
    </row>
    <row r="5" spans="1:113">
      <c r="A5" s="7" t="s">
        <v>433</v>
      </c>
      <c r="B5" s="3" t="s">
        <v>316</v>
      </c>
      <c r="C5" s="3" t="s">
        <v>434</v>
      </c>
      <c r="D5" s="4">
        <v>967</v>
      </c>
      <c r="E5" s="5">
        <v>0</v>
      </c>
      <c r="F5" s="5">
        <v>0</v>
      </c>
      <c r="G5" s="5">
        <v>0</v>
      </c>
      <c r="H5" s="28">
        <v>20</v>
      </c>
      <c r="I5" s="28">
        <v>0</v>
      </c>
      <c r="J5" s="28">
        <v>0</v>
      </c>
      <c r="K5" s="28">
        <v>0</v>
      </c>
      <c r="L5" s="28">
        <v>15060</v>
      </c>
      <c r="M5" s="28">
        <v>27075</v>
      </c>
      <c r="N5" s="28">
        <v>0</v>
      </c>
      <c r="O5" s="28">
        <v>4591</v>
      </c>
      <c r="P5" s="28">
        <v>0</v>
      </c>
      <c r="Q5" s="28">
        <v>0</v>
      </c>
      <c r="R5" s="28">
        <v>29131</v>
      </c>
      <c r="S5" s="28">
        <v>0</v>
      </c>
      <c r="T5" s="24">
        <v>0</v>
      </c>
      <c r="U5" s="28">
        <v>1054</v>
      </c>
      <c r="V5" s="5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5">
        <v>0</v>
      </c>
      <c r="AC5" s="5">
        <v>0</v>
      </c>
      <c r="AD5" s="5">
        <v>0</v>
      </c>
      <c r="AE5" s="28">
        <v>0</v>
      </c>
      <c r="AF5" s="5">
        <v>0</v>
      </c>
      <c r="AG5" s="5">
        <v>0</v>
      </c>
      <c r="AH5" s="28">
        <v>0</v>
      </c>
      <c r="AI5" s="28">
        <v>6782</v>
      </c>
      <c r="AJ5" s="28">
        <v>0</v>
      </c>
      <c r="AK5" s="28">
        <v>0</v>
      </c>
      <c r="AL5" s="28">
        <v>1171</v>
      </c>
      <c r="AM5" s="5">
        <v>0</v>
      </c>
      <c r="AN5" s="5">
        <v>0</v>
      </c>
      <c r="AO5" s="5">
        <v>0</v>
      </c>
      <c r="AP5" s="28">
        <v>0</v>
      </c>
      <c r="AQ5" s="5">
        <v>0</v>
      </c>
      <c r="AR5" s="5">
        <v>0</v>
      </c>
      <c r="AS5" s="5">
        <v>0</v>
      </c>
      <c r="AT5" s="28">
        <v>27176</v>
      </c>
      <c r="AU5" s="28">
        <v>2890</v>
      </c>
      <c r="AV5" s="28">
        <v>87173</v>
      </c>
      <c r="AW5" s="28">
        <v>1544</v>
      </c>
      <c r="AX5" s="32">
        <v>0</v>
      </c>
      <c r="AY5" s="32">
        <v>0</v>
      </c>
      <c r="AZ5" s="32">
        <v>0</v>
      </c>
      <c r="BA5" s="32">
        <v>0</v>
      </c>
      <c r="BB5" s="28">
        <v>46</v>
      </c>
      <c r="BC5" s="28">
        <v>1669</v>
      </c>
      <c r="BD5" s="28">
        <v>349</v>
      </c>
      <c r="BE5" s="28">
        <v>0</v>
      </c>
      <c r="BF5" s="24">
        <v>0</v>
      </c>
      <c r="BG5" s="24">
        <v>0</v>
      </c>
      <c r="BH5" s="24">
        <v>0</v>
      </c>
      <c r="BI5" s="24">
        <v>13</v>
      </c>
      <c r="BJ5" s="24">
        <v>0</v>
      </c>
      <c r="BK5" s="28">
        <v>605</v>
      </c>
      <c r="BL5" s="28">
        <v>0</v>
      </c>
      <c r="BM5" s="28">
        <v>2867</v>
      </c>
      <c r="BN5" s="28">
        <v>3218</v>
      </c>
      <c r="BO5" s="28">
        <v>11667</v>
      </c>
      <c r="BP5" s="47">
        <v>0</v>
      </c>
      <c r="BQ5" s="28">
        <v>5561</v>
      </c>
      <c r="BR5" s="28">
        <v>4757</v>
      </c>
      <c r="BS5" s="28">
        <v>44411</v>
      </c>
      <c r="BT5" s="36">
        <v>0</v>
      </c>
      <c r="BU5" s="39">
        <v>76545</v>
      </c>
      <c r="BV5" s="39">
        <v>76545</v>
      </c>
      <c r="BW5" s="43">
        <v>0</v>
      </c>
      <c r="BX5" s="36">
        <v>0</v>
      </c>
      <c r="BY5" s="43">
        <v>7142</v>
      </c>
      <c r="BZ5" s="5">
        <v>0</v>
      </c>
      <c r="CA5" s="5">
        <v>0</v>
      </c>
      <c r="CB5" s="6">
        <v>4466</v>
      </c>
      <c r="CC5" s="28">
        <v>4466</v>
      </c>
      <c r="CD5" s="36">
        <v>0</v>
      </c>
      <c r="CE5" s="36">
        <v>173</v>
      </c>
      <c r="CF5" s="35">
        <v>0</v>
      </c>
      <c r="CG5" s="43">
        <v>0</v>
      </c>
      <c r="CH5" s="47">
        <v>0</v>
      </c>
      <c r="CI5" s="55">
        <v>283283</v>
      </c>
      <c r="CJ5" s="55">
        <v>76545</v>
      </c>
      <c r="CK5" s="55">
        <v>173</v>
      </c>
      <c r="CL5" s="55">
        <v>13</v>
      </c>
      <c r="CM5" s="55">
        <v>360014</v>
      </c>
      <c r="CN5" s="59">
        <v>78.686662185359452</v>
      </c>
      <c r="CO5" s="59">
        <v>78.686662185359452</v>
      </c>
      <c r="CP5" s="59">
        <v>78.686662185359452</v>
      </c>
      <c r="CQ5" s="55">
        <v>372.29989658738367</v>
      </c>
      <c r="CR5" s="55">
        <v>367156</v>
      </c>
      <c r="CS5" s="55">
        <v>379.68562564632884</v>
      </c>
      <c r="CT5" s="55">
        <v>367156</v>
      </c>
      <c r="CU5" s="55">
        <v>379.68562564632884</v>
      </c>
      <c r="CV5" s="55">
        <v>43.67735263702172</v>
      </c>
      <c r="CW5" s="55">
        <v>33.749741468459149</v>
      </c>
      <c r="CX5" s="55">
        <v>33.11375387797311</v>
      </c>
      <c r="CY5" s="55">
        <v>9.6670113753877978</v>
      </c>
      <c r="CZ5" s="55">
        <v>12.065149948293692</v>
      </c>
      <c r="DA5" s="55">
        <v>90.147880041365042</v>
      </c>
      <c r="DB5" s="55">
        <v>45.926577042399174</v>
      </c>
      <c r="DC5" s="55">
        <v>136.07445708376423</v>
      </c>
      <c r="DD5" s="55">
        <v>79.157187176835578</v>
      </c>
      <c r="DE5" s="55">
        <v>8.0661840744570839</v>
      </c>
      <c r="DF5" s="55">
        <v>4.6184074457083764</v>
      </c>
      <c r="DG5" s="55">
        <v>0</v>
      </c>
      <c r="DH5" s="55">
        <v>4.6184074457083764</v>
      </c>
      <c r="DI5" s="55">
        <v>79.336091003102382</v>
      </c>
    </row>
    <row r="6" spans="1:113">
      <c r="A6" s="7" t="s">
        <v>424</v>
      </c>
      <c r="B6" s="3" t="s">
        <v>316</v>
      </c>
      <c r="C6" s="3" t="s">
        <v>425</v>
      </c>
      <c r="D6" s="4">
        <v>769</v>
      </c>
      <c r="E6" s="5">
        <v>0</v>
      </c>
      <c r="F6" s="5">
        <v>0</v>
      </c>
      <c r="G6" s="5">
        <v>0</v>
      </c>
      <c r="H6" s="27">
        <v>0</v>
      </c>
      <c r="I6" s="27">
        <v>0</v>
      </c>
      <c r="J6" s="27">
        <v>0</v>
      </c>
      <c r="K6" s="27">
        <v>0</v>
      </c>
      <c r="L6" s="27">
        <v>5222</v>
      </c>
      <c r="M6" s="27">
        <v>16675</v>
      </c>
      <c r="N6" s="27">
        <v>0</v>
      </c>
      <c r="O6" s="27">
        <v>1624</v>
      </c>
      <c r="P6" s="27">
        <v>279</v>
      </c>
      <c r="Q6" s="27">
        <v>0</v>
      </c>
      <c r="R6" s="27">
        <v>25383</v>
      </c>
      <c r="S6" s="27">
        <v>0</v>
      </c>
      <c r="T6" s="24">
        <v>0</v>
      </c>
      <c r="U6" s="27">
        <v>319</v>
      </c>
      <c r="V6" s="5">
        <v>0</v>
      </c>
      <c r="W6" s="27">
        <v>0</v>
      </c>
      <c r="X6" s="27">
        <v>0</v>
      </c>
      <c r="Y6" s="27">
        <v>0</v>
      </c>
      <c r="Z6" s="27">
        <v>0</v>
      </c>
      <c r="AA6" s="27">
        <v>18</v>
      </c>
      <c r="AB6" s="5">
        <v>0</v>
      </c>
      <c r="AC6" s="5">
        <v>0</v>
      </c>
      <c r="AD6" s="5">
        <v>0</v>
      </c>
      <c r="AE6" s="27">
        <v>0</v>
      </c>
      <c r="AF6" s="5">
        <v>0</v>
      </c>
      <c r="AG6" s="5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5">
        <v>0</v>
      </c>
      <c r="AN6" s="5">
        <v>0</v>
      </c>
      <c r="AO6" s="5">
        <v>0</v>
      </c>
      <c r="AP6" s="27">
        <v>1722</v>
      </c>
      <c r="AQ6" s="5">
        <v>0</v>
      </c>
      <c r="AR6" s="5">
        <v>0</v>
      </c>
      <c r="AS6" s="5">
        <v>0</v>
      </c>
      <c r="AT6" s="27">
        <v>21195</v>
      </c>
      <c r="AU6" s="27">
        <v>0</v>
      </c>
      <c r="AV6" s="27">
        <v>25166</v>
      </c>
      <c r="AW6" s="27">
        <v>5900</v>
      </c>
      <c r="AX6" s="32">
        <v>0</v>
      </c>
      <c r="AY6" s="32">
        <v>0</v>
      </c>
      <c r="AZ6" s="32">
        <v>0</v>
      </c>
      <c r="BA6" s="32">
        <v>0</v>
      </c>
      <c r="BB6" s="27">
        <v>10</v>
      </c>
      <c r="BC6" s="27">
        <v>736</v>
      </c>
      <c r="BD6" s="27">
        <v>349</v>
      </c>
      <c r="BE6" s="27">
        <v>20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7">
        <v>176</v>
      </c>
      <c r="BL6" s="27">
        <v>0</v>
      </c>
      <c r="BM6" s="27">
        <v>850</v>
      </c>
      <c r="BN6" s="27">
        <v>1092</v>
      </c>
      <c r="BO6" s="27">
        <v>4851</v>
      </c>
      <c r="BP6" s="47">
        <v>0</v>
      </c>
      <c r="BQ6" s="27">
        <v>0</v>
      </c>
      <c r="BR6" s="27">
        <v>274</v>
      </c>
      <c r="BS6" s="27">
        <v>22226</v>
      </c>
      <c r="BT6" s="36">
        <v>0</v>
      </c>
      <c r="BU6" s="39">
        <v>106568</v>
      </c>
      <c r="BV6" s="39">
        <v>106568</v>
      </c>
      <c r="BW6" s="43">
        <v>0</v>
      </c>
      <c r="BX6" s="36">
        <v>0</v>
      </c>
      <c r="BY6" s="43">
        <v>1646</v>
      </c>
      <c r="BZ6" s="5">
        <v>0</v>
      </c>
      <c r="CA6" s="5">
        <v>0</v>
      </c>
      <c r="CB6" s="6">
        <v>4158</v>
      </c>
      <c r="CC6" s="27">
        <v>4158</v>
      </c>
      <c r="CD6" s="36">
        <v>4758</v>
      </c>
      <c r="CE6" s="36">
        <v>260</v>
      </c>
      <c r="CF6" s="35">
        <v>0</v>
      </c>
      <c r="CG6" s="43">
        <v>0</v>
      </c>
      <c r="CH6" s="47">
        <v>0</v>
      </c>
      <c r="CI6" s="55">
        <v>138245</v>
      </c>
      <c r="CJ6" s="55">
        <v>106568</v>
      </c>
      <c r="CK6" s="55">
        <v>5018</v>
      </c>
      <c r="CL6" s="55">
        <v>0</v>
      </c>
      <c r="CM6" s="55">
        <v>249831</v>
      </c>
      <c r="CN6" s="59">
        <v>55.335406734952826</v>
      </c>
      <c r="CO6" s="59">
        <v>55.335406734952826</v>
      </c>
      <c r="CP6" s="59">
        <v>55.335406734952826</v>
      </c>
      <c r="CQ6" s="55">
        <v>324.8777633289987</v>
      </c>
      <c r="CR6" s="55">
        <v>251477</v>
      </c>
      <c r="CS6" s="55">
        <v>327.0182054616385</v>
      </c>
      <c r="CT6" s="55">
        <v>251477</v>
      </c>
      <c r="CU6" s="55">
        <v>327.0182054616385</v>
      </c>
      <c r="CV6" s="55">
        <v>34.352405721716515</v>
      </c>
      <c r="CW6" s="55">
        <v>21.684005201560467</v>
      </c>
      <c r="CX6" s="55">
        <v>33.007802340702213</v>
      </c>
      <c r="CY6" s="55">
        <v>2.4681404421326398</v>
      </c>
      <c r="CZ6" s="55">
        <v>6.308192457737321</v>
      </c>
      <c r="DA6" s="55">
        <v>32.725617685305593</v>
      </c>
      <c r="DB6" s="55">
        <v>28.902470741222366</v>
      </c>
      <c r="DC6" s="55">
        <v>61.62808842652796</v>
      </c>
      <c r="DD6" s="55">
        <v>138.57997399219767</v>
      </c>
      <c r="DE6" s="55">
        <v>3.5188556566970091</v>
      </c>
      <c r="DF6" s="55">
        <v>5.4070221066319899</v>
      </c>
      <c r="DG6" s="55">
        <v>6.1872561768530563</v>
      </c>
      <c r="DH6" s="55">
        <v>11.594278283485046</v>
      </c>
      <c r="DI6" s="55">
        <v>145.10533159947985</v>
      </c>
    </row>
    <row r="7" spans="1:113">
      <c r="A7" s="7" t="s">
        <v>346</v>
      </c>
      <c r="B7" s="3" t="s">
        <v>316</v>
      </c>
      <c r="C7" s="3" t="s">
        <v>347</v>
      </c>
      <c r="D7" s="4">
        <v>606</v>
      </c>
      <c r="E7" s="5">
        <v>0</v>
      </c>
      <c r="F7" s="5">
        <v>0</v>
      </c>
      <c r="G7" s="5">
        <v>0</v>
      </c>
      <c r="H7" s="27">
        <v>0</v>
      </c>
      <c r="I7" s="27">
        <v>0</v>
      </c>
      <c r="J7" s="27">
        <v>0</v>
      </c>
      <c r="K7" s="27">
        <v>0</v>
      </c>
      <c r="L7" s="27">
        <v>356</v>
      </c>
      <c r="M7" s="27">
        <v>30431</v>
      </c>
      <c r="N7" s="27">
        <v>9120</v>
      </c>
      <c r="O7" s="27">
        <v>0</v>
      </c>
      <c r="P7" s="27">
        <v>1620</v>
      </c>
      <c r="Q7" s="27">
        <v>0</v>
      </c>
      <c r="R7" s="27">
        <v>23107</v>
      </c>
      <c r="S7" s="27">
        <v>0</v>
      </c>
      <c r="T7" s="24">
        <v>0</v>
      </c>
      <c r="U7" s="27">
        <v>575</v>
      </c>
      <c r="V7" s="5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5">
        <v>0</v>
      </c>
      <c r="AC7" s="5">
        <v>0</v>
      </c>
      <c r="AD7" s="5">
        <v>0</v>
      </c>
      <c r="AE7" s="27">
        <v>0</v>
      </c>
      <c r="AF7" s="5">
        <v>0</v>
      </c>
      <c r="AG7" s="5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5">
        <v>0</v>
      </c>
      <c r="AN7" s="5">
        <v>0</v>
      </c>
      <c r="AO7" s="5">
        <v>0</v>
      </c>
      <c r="AP7" s="27">
        <v>21296</v>
      </c>
      <c r="AQ7" s="5">
        <v>0</v>
      </c>
      <c r="AR7" s="5">
        <v>0</v>
      </c>
      <c r="AS7" s="5">
        <v>0</v>
      </c>
      <c r="AT7" s="27">
        <v>31376</v>
      </c>
      <c r="AU7" s="27">
        <v>0</v>
      </c>
      <c r="AV7" s="27">
        <v>65628</v>
      </c>
      <c r="AW7" s="27">
        <v>0</v>
      </c>
      <c r="AX7" s="32">
        <v>0</v>
      </c>
      <c r="AY7" s="32">
        <v>0</v>
      </c>
      <c r="AZ7" s="32">
        <v>0</v>
      </c>
      <c r="BA7" s="32">
        <v>0</v>
      </c>
      <c r="BB7" s="27">
        <v>0</v>
      </c>
      <c r="BC7" s="27">
        <v>0</v>
      </c>
      <c r="BD7" s="27">
        <v>199</v>
      </c>
      <c r="BE7" s="27">
        <v>0</v>
      </c>
      <c r="BF7" s="24">
        <v>173</v>
      </c>
      <c r="BG7" s="24">
        <v>0</v>
      </c>
      <c r="BH7" s="24">
        <v>0</v>
      </c>
      <c r="BI7" s="24">
        <v>0</v>
      </c>
      <c r="BJ7" s="24">
        <v>0</v>
      </c>
      <c r="BK7" s="27">
        <v>90</v>
      </c>
      <c r="BL7" s="27">
        <v>0</v>
      </c>
      <c r="BM7" s="27">
        <v>545</v>
      </c>
      <c r="BN7" s="27">
        <v>1785</v>
      </c>
      <c r="BO7" s="27">
        <v>7052</v>
      </c>
      <c r="BP7" s="47">
        <v>0</v>
      </c>
      <c r="BQ7" s="27">
        <v>0</v>
      </c>
      <c r="BR7" s="27">
        <v>2810</v>
      </c>
      <c r="BS7" s="27">
        <v>13778</v>
      </c>
      <c r="BT7" s="36">
        <v>0</v>
      </c>
      <c r="BU7" s="39">
        <v>109998</v>
      </c>
      <c r="BV7" s="39">
        <v>109998</v>
      </c>
      <c r="BW7" s="43">
        <v>0</v>
      </c>
      <c r="BX7" s="36">
        <v>0</v>
      </c>
      <c r="BY7" s="43">
        <v>2403</v>
      </c>
      <c r="BZ7" s="5">
        <v>0</v>
      </c>
      <c r="CA7" s="5">
        <v>0</v>
      </c>
      <c r="CB7" s="6">
        <v>1263</v>
      </c>
      <c r="CC7" s="27">
        <v>1263</v>
      </c>
      <c r="CD7" s="36">
        <v>2333</v>
      </c>
      <c r="CE7" s="36">
        <v>0</v>
      </c>
      <c r="CF7" s="35">
        <v>0</v>
      </c>
      <c r="CG7" s="43">
        <v>0</v>
      </c>
      <c r="CH7" s="47">
        <v>0</v>
      </c>
      <c r="CI7" s="55">
        <v>211031</v>
      </c>
      <c r="CJ7" s="55">
        <v>109998</v>
      </c>
      <c r="CK7" s="55">
        <v>2333</v>
      </c>
      <c r="CL7" s="55">
        <v>173</v>
      </c>
      <c r="CM7" s="55">
        <v>323535</v>
      </c>
      <c r="CN7" s="59">
        <v>65.226636994451908</v>
      </c>
      <c r="CO7" s="59">
        <v>65.226636994451908</v>
      </c>
      <c r="CP7" s="59">
        <v>65.226636994451908</v>
      </c>
      <c r="CQ7" s="55">
        <v>533.88613861386136</v>
      </c>
      <c r="CR7" s="55">
        <v>325938</v>
      </c>
      <c r="CS7" s="55">
        <v>537.85148514851483</v>
      </c>
      <c r="CT7" s="55">
        <v>325938</v>
      </c>
      <c r="CU7" s="55">
        <v>537.85148514851483</v>
      </c>
      <c r="CV7" s="55">
        <v>52.363036303630366</v>
      </c>
      <c r="CW7" s="55">
        <v>50.216171617161713</v>
      </c>
      <c r="CX7" s="55">
        <v>38.130363036303628</v>
      </c>
      <c r="CY7" s="55">
        <v>4.6369636963696372</v>
      </c>
      <c r="CZ7" s="55">
        <v>26.686468646864686</v>
      </c>
      <c r="DA7" s="55">
        <v>108.29702970297029</v>
      </c>
      <c r="DB7" s="55">
        <v>22.735973597359735</v>
      </c>
      <c r="DC7" s="55">
        <v>131.03300330033002</v>
      </c>
      <c r="DD7" s="55">
        <v>181.51485148514851</v>
      </c>
      <c r="DE7" s="55">
        <v>3.8448844884488449</v>
      </c>
      <c r="DF7" s="55">
        <v>2.0841584158415842</v>
      </c>
      <c r="DG7" s="55">
        <v>3.8498349834983498</v>
      </c>
      <c r="DH7" s="55">
        <v>5.9339933993399345</v>
      </c>
      <c r="DI7" s="55">
        <v>185.36468646864685</v>
      </c>
    </row>
    <row r="8" spans="1:113">
      <c r="A8" s="7" t="s">
        <v>422</v>
      </c>
      <c r="B8" s="3" t="s">
        <v>316</v>
      </c>
      <c r="C8" s="3" t="s">
        <v>423</v>
      </c>
      <c r="D8" s="4">
        <v>8731</v>
      </c>
      <c r="E8" s="5">
        <v>0</v>
      </c>
      <c r="F8" s="5">
        <v>0</v>
      </c>
      <c r="G8" s="5">
        <v>0</v>
      </c>
      <c r="H8" s="27">
        <v>0</v>
      </c>
      <c r="I8" s="27">
        <v>0</v>
      </c>
      <c r="J8" s="27">
        <v>0</v>
      </c>
      <c r="K8" s="27">
        <v>0</v>
      </c>
      <c r="L8" s="27">
        <v>165165</v>
      </c>
      <c r="M8" s="27">
        <v>221553</v>
      </c>
      <c r="N8" s="27">
        <v>0</v>
      </c>
      <c r="O8" s="27">
        <v>0</v>
      </c>
      <c r="P8" s="27">
        <v>0</v>
      </c>
      <c r="Q8" s="27">
        <v>0</v>
      </c>
      <c r="R8" s="27">
        <v>280945</v>
      </c>
      <c r="S8" s="27">
        <v>0</v>
      </c>
      <c r="T8" s="24">
        <v>0</v>
      </c>
      <c r="U8" s="27">
        <v>3020</v>
      </c>
      <c r="V8" s="5">
        <v>0</v>
      </c>
      <c r="W8" s="27">
        <v>0</v>
      </c>
      <c r="X8" s="27">
        <v>0</v>
      </c>
      <c r="Y8" s="27">
        <v>0</v>
      </c>
      <c r="Z8" s="27">
        <v>0</v>
      </c>
      <c r="AA8" s="27">
        <v>195</v>
      </c>
      <c r="AB8" s="5">
        <v>0</v>
      </c>
      <c r="AC8" s="5">
        <v>0</v>
      </c>
      <c r="AD8" s="5">
        <v>0</v>
      </c>
      <c r="AE8" s="27">
        <v>0</v>
      </c>
      <c r="AF8" s="5">
        <v>0</v>
      </c>
      <c r="AG8" s="5">
        <v>0</v>
      </c>
      <c r="AH8" s="27">
        <v>0</v>
      </c>
      <c r="AI8" s="27">
        <v>0</v>
      </c>
      <c r="AJ8" s="27">
        <v>0</v>
      </c>
      <c r="AK8" s="27">
        <v>0</v>
      </c>
      <c r="AL8" s="27">
        <v>11620</v>
      </c>
      <c r="AM8" s="5">
        <v>0</v>
      </c>
      <c r="AN8" s="5">
        <v>0</v>
      </c>
      <c r="AO8" s="5">
        <v>0</v>
      </c>
      <c r="AP8" s="27">
        <v>13158</v>
      </c>
      <c r="AQ8" s="5">
        <v>0</v>
      </c>
      <c r="AR8" s="5">
        <v>0</v>
      </c>
      <c r="AS8" s="5">
        <v>0</v>
      </c>
      <c r="AT8" s="27">
        <v>261877</v>
      </c>
      <c r="AU8" s="27">
        <v>0</v>
      </c>
      <c r="AV8" s="27">
        <v>349978</v>
      </c>
      <c r="AW8" s="27">
        <v>8380</v>
      </c>
      <c r="AX8" s="32">
        <v>0</v>
      </c>
      <c r="AY8" s="32">
        <v>0</v>
      </c>
      <c r="AZ8" s="32">
        <v>0</v>
      </c>
      <c r="BA8" s="32">
        <v>0</v>
      </c>
      <c r="BB8" s="27">
        <v>62</v>
      </c>
      <c r="BC8" s="27">
        <v>10815</v>
      </c>
      <c r="BD8" s="27">
        <v>3271</v>
      </c>
      <c r="BE8" s="27">
        <v>225</v>
      </c>
      <c r="BF8" s="24">
        <v>1595</v>
      </c>
      <c r="BG8" s="24">
        <v>0</v>
      </c>
      <c r="BH8" s="24">
        <v>0</v>
      </c>
      <c r="BI8" s="24">
        <v>0</v>
      </c>
      <c r="BJ8" s="24">
        <v>427</v>
      </c>
      <c r="BK8" s="27">
        <v>2405</v>
      </c>
      <c r="BL8" s="27">
        <v>0</v>
      </c>
      <c r="BM8" s="27">
        <v>13176</v>
      </c>
      <c r="BN8" s="27">
        <v>10818</v>
      </c>
      <c r="BO8" s="27">
        <v>107716</v>
      </c>
      <c r="BP8" s="47">
        <v>0</v>
      </c>
      <c r="BQ8" s="27">
        <v>1497</v>
      </c>
      <c r="BR8" s="27">
        <v>18261</v>
      </c>
      <c r="BS8" s="27">
        <v>196260</v>
      </c>
      <c r="BT8" s="36">
        <v>0</v>
      </c>
      <c r="BU8" s="39">
        <v>2501143</v>
      </c>
      <c r="BV8" s="39">
        <v>2501143</v>
      </c>
      <c r="BW8" s="43">
        <v>0</v>
      </c>
      <c r="BX8" s="36">
        <v>0</v>
      </c>
      <c r="BY8" s="43">
        <v>40720</v>
      </c>
      <c r="BZ8" s="5">
        <v>0</v>
      </c>
      <c r="CA8" s="5">
        <v>0</v>
      </c>
      <c r="CB8" s="6">
        <v>28944</v>
      </c>
      <c r="CC8" s="27">
        <v>28944</v>
      </c>
      <c r="CD8" s="36">
        <v>54574</v>
      </c>
      <c r="CE8" s="36">
        <v>2160</v>
      </c>
      <c r="CF8" s="35">
        <v>0</v>
      </c>
      <c r="CG8" s="43">
        <v>0</v>
      </c>
      <c r="CH8" s="47">
        <v>0</v>
      </c>
      <c r="CI8" s="55">
        <v>1709341</v>
      </c>
      <c r="CJ8" s="55">
        <v>2501143</v>
      </c>
      <c r="CK8" s="55">
        <v>56734</v>
      </c>
      <c r="CL8" s="55">
        <v>2022</v>
      </c>
      <c r="CM8" s="55">
        <v>4269240</v>
      </c>
      <c r="CN8" s="59">
        <v>40.038531448220297</v>
      </c>
      <c r="CO8" s="59">
        <v>40.038531448220297</v>
      </c>
      <c r="CP8" s="59">
        <v>40.038531448220297</v>
      </c>
      <c r="CQ8" s="55">
        <v>488.97491696254724</v>
      </c>
      <c r="CR8" s="55">
        <v>4309960</v>
      </c>
      <c r="CS8" s="55">
        <v>493.6387584469133</v>
      </c>
      <c r="CT8" s="55">
        <v>4309960</v>
      </c>
      <c r="CU8" s="55">
        <v>493.6387584469133</v>
      </c>
      <c r="CV8" s="55">
        <v>48.911006757530636</v>
      </c>
      <c r="CW8" s="55">
        <v>25.546901844004122</v>
      </c>
      <c r="CX8" s="55">
        <v>32.17787195052113</v>
      </c>
      <c r="CY8" s="55">
        <v>2.0915129996563966</v>
      </c>
      <c r="CZ8" s="55">
        <v>12.337189325392281</v>
      </c>
      <c r="DA8" s="55">
        <v>40.084526400183258</v>
      </c>
      <c r="DB8" s="55">
        <v>22.478524796701407</v>
      </c>
      <c r="DC8" s="55">
        <v>62.563051196884665</v>
      </c>
      <c r="DD8" s="55">
        <v>286.46695682052456</v>
      </c>
      <c r="DE8" s="55">
        <v>4.0162638872981331</v>
      </c>
      <c r="DF8" s="55">
        <v>3.3150841827969306</v>
      </c>
      <c r="DG8" s="55">
        <v>6.2506013056923608</v>
      </c>
      <c r="DH8" s="55">
        <v>9.5656854884892919</v>
      </c>
      <c r="DI8" s="55">
        <v>292.96495246821672</v>
      </c>
    </row>
    <row r="9" spans="1:113">
      <c r="A9" s="7" t="s">
        <v>420</v>
      </c>
      <c r="B9" s="3" t="s">
        <v>316</v>
      </c>
      <c r="C9" s="3" t="s">
        <v>421</v>
      </c>
      <c r="D9" s="4">
        <v>2245</v>
      </c>
      <c r="E9" s="5">
        <v>0</v>
      </c>
      <c r="F9" s="5">
        <v>0</v>
      </c>
      <c r="G9" s="5">
        <v>0</v>
      </c>
      <c r="H9" s="27">
        <v>0</v>
      </c>
      <c r="I9" s="27">
        <v>0</v>
      </c>
      <c r="J9" s="27">
        <v>0</v>
      </c>
      <c r="K9" s="27">
        <v>0</v>
      </c>
      <c r="L9" s="27">
        <v>22198</v>
      </c>
      <c r="M9" s="27">
        <v>73645</v>
      </c>
      <c r="N9" s="27">
        <v>0</v>
      </c>
      <c r="O9" s="27">
        <v>0</v>
      </c>
      <c r="P9" s="27">
        <v>0</v>
      </c>
      <c r="Q9" s="27">
        <v>0</v>
      </c>
      <c r="R9" s="27">
        <v>75903</v>
      </c>
      <c r="S9" s="27">
        <v>0</v>
      </c>
      <c r="T9" s="24">
        <v>0</v>
      </c>
      <c r="U9" s="27">
        <v>805</v>
      </c>
      <c r="V9" s="5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5">
        <v>0</v>
      </c>
      <c r="AC9" s="5">
        <v>0</v>
      </c>
      <c r="AD9" s="5">
        <v>0</v>
      </c>
      <c r="AE9" s="27">
        <v>0</v>
      </c>
      <c r="AF9" s="5">
        <v>0</v>
      </c>
      <c r="AG9" s="5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5">
        <v>0</v>
      </c>
      <c r="AN9" s="5">
        <v>0</v>
      </c>
      <c r="AO9" s="5">
        <v>0</v>
      </c>
      <c r="AP9" s="27">
        <v>3509</v>
      </c>
      <c r="AQ9" s="5">
        <v>0</v>
      </c>
      <c r="AR9" s="5">
        <v>0</v>
      </c>
      <c r="AS9" s="5">
        <v>0</v>
      </c>
      <c r="AT9" s="27">
        <v>76809</v>
      </c>
      <c r="AU9" s="27">
        <v>0</v>
      </c>
      <c r="AV9" s="27">
        <v>140916</v>
      </c>
      <c r="AW9" s="27">
        <v>4120</v>
      </c>
      <c r="AX9" s="32">
        <v>0</v>
      </c>
      <c r="AY9" s="32">
        <v>0</v>
      </c>
      <c r="AZ9" s="32">
        <v>0</v>
      </c>
      <c r="BA9" s="32">
        <v>0</v>
      </c>
      <c r="BB9" s="27">
        <v>17</v>
      </c>
      <c r="BC9" s="27">
        <v>2883</v>
      </c>
      <c r="BD9" s="27">
        <v>955</v>
      </c>
      <c r="BE9" s="27">
        <v>60</v>
      </c>
      <c r="BF9" s="24">
        <v>426</v>
      </c>
      <c r="BG9" s="24">
        <v>0</v>
      </c>
      <c r="BH9" s="24">
        <v>0</v>
      </c>
      <c r="BI9" s="24">
        <v>0</v>
      </c>
      <c r="BJ9" s="24">
        <v>111</v>
      </c>
      <c r="BK9" s="27">
        <v>516</v>
      </c>
      <c r="BL9" s="27">
        <v>0</v>
      </c>
      <c r="BM9" s="27">
        <v>3514</v>
      </c>
      <c r="BN9" s="27">
        <v>2886</v>
      </c>
      <c r="BO9" s="27">
        <v>13962</v>
      </c>
      <c r="BP9" s="47">
        <v>0</v>
      </c>
      <c r="BQ9" s="27">
        <v>0</v>
      </c>
      <c r="BR9" s="27">
        <v>4869</v>
      </c>
      <c r="BS9" s="27">
        <v>44082</v>
      </c>
      <c r="BT9" s="36">
        <v>0</v>
      </c>
      <c r="BU9" s="39">
        <v>465277</v>
      </c>
      <c r="BV9" s="39">
        <v>465277</v>
      </c>
      <c r="BW9" s="43">
        <v>0</v>
      </c>
      <c r="BX9" s="36">
        <v>0</v>
      </c>
      <c r="BY9" s="43">
        <v>5074</v>
      </c>
      <c r="BZ9" s="5">
        <v>0</v>
      </c>
      <c r="CA9" s="5">
        <v>0</v>
      </c>
      <c r="CB9" s="6">
        <v>16397</v>
      </c>
      <c r="CC9" s="27">
        <v>7830</v>
      </c>
      <c r="CD9" s="36">
        <v>16397</v>
      </c>
      <c r="CE9" s="36">
        <v>7170</v>
      </c>
      <c r="CF9" s="35">
        <v>0</v>
      </c>
      <c r="CG9" s="43">
        <v>0</v>
      </c>
      <c r="CH9" s="47">
        <v>0</v>
      </c>
      <c r="CI9" s="55">
        <v>479479</v>
      </c>
      <c r="CJ9" s="55">
        <v>465277</v>
      </c>
      <c r="CK9" s="55">
        <v>23567</v>
      </c>
      <c r="CL9" s="55">
        <v>537</v>
      </c>
      <c r="CM9" s="55">
        <v>968860</v>
      </c>
      <c r="CN9" s="59">
        <v>49.488987056953533</v>
      </c>
      <c r="CO9" s="59">
        <v>49.488987056953533</v>
      </c>
      <c r="CP9" s="59">
        <v>49.488987056953533</v>
      </c>
      <c r="CQ9" s="55">
        <v>431.56347438752783</v>
      </c>
      <c r="CR9" s="55">
        <v>973934</v>
      </c>
      <c r="CS9" s="55">
        <v>433.82360801781738</v>
      </c>
      <c r="CT9" s="55">
        <v>973934</v>
      </c>
      <c r="CU9" s="55">
        <v>433.82360801781738</v>
      </c>
      <c r="CV9" s="55">
        <v>44.101113585746106</v>
      </c>
      <c r="CW9" s="55">
        <v>32.804008908685972</v>
      </c>
      <c r="CX9" s="55">
        <v>33.8097995545657</v>
      </c>
      <c r="CY9" s="55">
        <v>2.1688195991091312</v>
      </c>
      <c r="CZ9" s="55">
        <v>6.2191536748329623</v>
      </c>
      <c r="DA9" s="55">
        <v>62.768819599109129</v>
      </c>
      <c r="DB9" s="55">
        <v>19.635634743875279</v>
      </c>
      <c r="DC9" s="55">
        <v>82.404454342984408</v>
      </c>
      <c r="DD9" s="55">
        <v>207.25033407572383</v>
      </c>
      <c r="DE9" s="55">
        <v>4.1425389755011137</v>
      </c>
      <c r="DF9" s="55">
        <v>3.4877505567928733</v>
      </c>
      <c r="DG9" s="55">
        <v>7.3037861915367479</v>
      </c>
      <c r="DH9" s="55">
        <v>10.791536748329621</v>
      </c>
      <c r="DI9" s="55">
        <v>217.74788418708241</v>
      </c>
    </row>
    <row r="10" spans="1:113">
      <c r="A10" s="7" t="s">
        <v>418</v>
      </c>
      <c r="B10" s="3" t="s">
        <v>316</v>
      </c>
      <c r="C10" s="3" t="s">
        <v>419</v>
      </c>
      <c r="D10" s="4">
        <v>1674</v>
      </c>
      <c r="E10" s="5">
        <v>0</v>
      </c>
      <c r="F10" s="5">
        <v>0</v>
      </c>
      <c r="G10" s="5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22840</v>
      </c>
      <c r="N10" s="27">
        <v>0</v>
      </c>
      <c r="O10" s="27">
        <v>60</v>
      </c>
      <c r="P10" s="27">
        <v>30440</v>
      </c>
      <c r="Q10" s="27">
        <v>0</v>
      </c>
      <c r="R10" s="27">
        <v>46020</v>
      </c>
      <c r="S10" s="27">
        <v>0</v>
      </c>
      <c r="T10" s="24">
        <v>0</v>
      </c>
      <c r="U10" s="27">
        <v>5310</v>
      </c>
      <c r="V10" s="5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5">
        <v>0</v>
      </c>
      <c r="AC10" s="5">
        <v>0</v>
      </c>
      <c r="AD10" s="5">
        <v>0</v>
      </c>
      <c r="AE10" s="27">
        <v>0</v>
      </c>
      <c r="AF10" s="5">
        <v>0</v>
      </c>
      <c r="AG10" s="5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5">
        <v>0</v>
      </c>
      <c r="AN10" s="5">
        <v>0</v>
      </c>
      <c r="AO10" s="5">
        <v>0</v>
      </c>
      <c r="AP10" s="27">
        <v>0</v>
      </c>
      <c r="AQ10" s="5">
        <v>0</v>
      </c>
      <c r="AR10" s="5">
        <v>0</v>
      </c>
      <c r="AS10" s="5">
        <v>0</v>
      </c>
      <c r="AT10" s="27">
        <v>84220</v>
      </c>
      <c r="AU10" s="27">
        <v>0</v>
      </c>
      <c r="AV10" s="27">
        <v>0</v>
      </c>
      <c r="AW10" s="27">
        <v>0</v>
      </c>
      <c r="AX10" s="32">
        <v>0</v>
      </c>
      <c r="AY10" s="32">
        <v>0</v>
      </c>
      <c r="AZ10" s="32">
        <v>0</v>
      </c>
      <c r="BA10" s="32">
        <v>0</v>
      </c>
      <c r="BB10" s="27">
        <v>0</v>
      </c>
      <c r="BC10" s="27">
        <v>2680</v>
      </c>
      <c r="BD10" s="27">
        <v>857</v>
      </c>
      <c r="BE10" s="27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7">
        <v>0</v>
      </c>
      <c r="BL10" s="27">
        <v>0</v>
      </c>
      <c r="BM10" s="27">
        <v>3500</v>
      </c>
      <c r="BN10" s="27">
        <v>1500</v>
      </c>
      <c r="BO10" s="27">
        <v>76560</v>
      </c>
      <c r="BP10" s="47">
        <v>0</v>
      </c>
      <c r="BQ10" s="27">
        <v>0</v>
      </c>
      <c r="BR10" s="27">
        <v>980</v>
      </c>
      <c r="BS10" s="27">
        <v>96680</v>
      </c>
      <c r="BT10" s="36">
        <v>0</v>
      </c>
      <c r="BU10" s="39">
        <v>542700</v>
      </c>
      <c r="BV10" s="39">
        <v>542700</v>
      </c>
      <c r="BW10" s="43">
        <v>0</v>
      </c>
      <c r="BX10" s="36">
        <v>0</v>
      </c>
      <c r="BY10" s="43">
        <v>3498</v>
      </c>
      <c r="BZ10" s="5">
        <v>0</v>
      </c>
      <c r="CA10" s="5">
        <v>0</v>
      </c>
      <c r="CB10" s="6">
        <v>13830</v>
      </c>
      <c r="CC10" s="27">
        <v>3500</v>
      </c>
      <c r="CD10" s="36">
        <v>13830</v>
      </c>
      <c r="CE10" s="36">
        <v>0</v>
      </c>
      <c r="CF10" s="35">
        <v>0</v>
      </c>
      <c r="CG10" s="43">
        <v>0</v>
      </c>
      <c r="CH10" s="47">
        <v>0</v>
      </c>
      <c r="CI10" s="55">
        <v>375147</v>
      </c>
      <c r="CJ10" s="55">
        <v>542700</v>
      </c>
      <c r="CK10" s="55">
        <v>13830</v>
      </c>
      <c r="CL10" s="55">
        <v>0</v>
      </c>
      <c r="CM10" s="55">
        <v>931677</v>
      </c>
      <c r="CN10" s="59">
        <v>40.265778805315577</v>
      </c>
      <c r="CO10" s="59">
        <v>40.265778805315577</v>
      </c>
      <c r="CP10" s="59">
        <v>40.265778805315577</v>
      </c>
      <c r="CQ10" s="55">
        <v>556.55734767025092</v>
      </c>
      <c r="CR10" s="55">
        <v>935175</v>
      </c>
      <c r="CS10" s="55">
        <v>558.64695340501794</v>
      </c>
      <c r="CT10" s="55">
        <v>935175</v>
      </c>
      <c r="CU10" s="55">
        <v>558.64695340501794</v>
      </c>
      <c r="CV10" s="55">
        <v>50.31063321385902</v>
      </c>
      <c r="CW10" s="55">
        <v>13.643966547192354</v>
      </c>
      <c r="CX10" s="55">
        <v>27.491039426523297</v>
      </c>
      <c r="CY10" s="55">
        <v>0.62126642771804064</v>
      </c>
      <c r="CZ10" s="55">
        <v>45.734767025089603</v>
      </c>
      <c r="DA10" s="55">
        <v>0</v>
      </c>
      <c r="DB10" s="55">
        <v>57.753882915173236</v>
      </c>
      <c r="DC10" s="55">
        <v>57.753882915173236</v>
      </c>
      <c r="DD10" s="55">
        <v>324.19354838709677</v>
      </c>
      <c r="DE10" s="55">
        <v>4.5878136200716844</v>
      </c>
      <c r="DF10" s="55">
        <v>2.0908004778972522</v>
      </c>
      <c r="DG10" s="55">
        <v>8.2616487455197127</v>
      </c>
      <c r="DH10" s="55">
        <v>10.352449223416965</v>
      </c>
      <c r="DI10" s="55">
        <v>332.45519713261649</v>
      </c>
    </row>
    <row r="11" spans="1:113">
      <c r="A11" s="7" t="s">
        <v>416</v>
      </c>
      <c r="B11" s="3" t="s">
        <v>316</v>
      </c>
      <c r="C11" s="3" t="s">
        <v>417</v>
      </c>
      <c r="D11" s="4">
        <v>7887</v>
      </c>
      <c r="E11" s="5">
        <v>0</v>
      </c>
      <c r="F11" s="5">
        <v>0</v>
      </c>
      <c r="G11" s="5">
        <v>0</v>
      </c>
      <c r="H11" s="28">
        <v>86</v>
      </c>
      <c r="I11" s="28">
        <v>0</v>
      </c>
      <c r="J11" s="28">
        <v>0</v>
      </c>
      <c r="K11" s="28">
        <v>0</v>
      </c>
      <c r="L11" s="28">
        <v>195923</v>
      </c>
      <c r="M11" s="28">
        <v>239811</v>
      </c>
      <c r="N11" s="28">
        <v>2</v>
      </c>
      <c r="O11" s="28">
        <v>32277</v>
      </c>
      <c r="P11" s="28">
        <v>0</v>
      </c>
      <c r="Q11" s="28">
        <v>0</v>
      </c>
      <c r="R11" s="28">
        <v>222209</v>
      </c>
      <c r="S11" s="28">
        <v>3</v>
      </c>
      <c r="T11" s="24">
        <v>0</v>
      </c>
      <c r="U11" s="28">
        <v>555</v>
      </c>
      <c r="V11" s="5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5">
        <v>0</v>
      </c>
      <c r="AC11" s="5">
        <v>0</v>
      </c>
      <c r="AD11" s="5">
        <v>0</v>
      </c>
      <c r="AE11" s="28">
        <v>0</v>
      </c>
      <c r="AF11" s="5">
        <v>0</v>
      </c>
      <c r="AG11" s="5">
        <v>0</v>
      </c>
      <c r="AH11" s="28">
        <v>0</v>
      </c>
      <c r="AI11" s="28">
        <v>2473</v>
      </c>
      <c r="AJ11" s="28">
        <v>0</v>
      </c>
      <c r="AK11" s="28">
        <v>0</v>
      </c>
      <c r="AL11" s="28">
        <v>0</v>
      </c>
      <c r="AM11" s="5">
        <v>0</v>
      </c>
      <c r="AN11" s="5">
        <v>0</v>
      </c>
      <c r="AO11" s="5">
        <v>0</v>
      </c>
      <c r="AP11" s="28">
        <v>0</v>
      </c>
      <c r="AQ11" s="5">
        <v>0</v>
      </c>
      <c r="AR11" s="5">
        <v>0</v>
      </c>
      <c r="AS11" s="5">
        <v>0</v>
      </c>
      <c r="AT11" s="28">
        <v>196065</v>
      </c>
      <c r="AU11" s="28">
        <v>0</v>
      </c>
      <c r="AV11" s="28">
        <v>719480</v>
      </c>
      <c r="AW11" s="28">
        <v>9702</v>
      </c>
      <c r="AX11" s="32">
        <v>0</v>
      </c>
      <c r="AY11" s="32">
        <v>0</v>
      </c>
      <c r="AZ11" s="32">
        <v>0</v>
      </c>
      <c r="BA11" s="32">
        <v>23</v>
      </c>
      <c r="BB11" s="28">
        <v>44</v>
      </c>
      <c r="BC11" s="28">
        <v>4820</v>
      </c>
      <c r="BD11" s="28">
        <v>2796</v>
      </c>
      <c r="BE11" s="28">
        <v>199</v>
      </c>
      <c r="BF11" s="24">
        <v>1037</v>
      </c>
      <c r="BG11" s="24">
        <v>0</v>
      </c>
      <c r="BH11" s="24">
        <v>36</v>
      </c>
      <c r="BI11" s="24">
        <v>353</v>
      </c>
      <c r="BJ11" s="24">
        <v>0</v>
      </c>
      <c r="BK11" s="28">
        <v>740</v>
      </c>
      <c r="BL11" s="28">
        <v>401</v>
      </c>
      <c r="BM11" s="28">
        <v>11330</v>
      </c>
      <c r="BN11" s="28">
        <v>18425</v>
      </c>
      <c r="BO11" s="28">
        <v>37305</v>
      </c>
      <c r="BP11" s="47">
        <v>0</v>
      </c>
      <c r="BQ11" s="28">
        <v>0</v>
      </c>
      <c r="BR11" s="28">
        <v>10812</v>
      </c>
      <c r="BS11" s="28">
        <v>747761</v>
      </c>
      <c r="BT11" s="36">
        <v>0</v>
      </c>
      <c r="BU11" s="39">
        <v>768630</v>
      </c>
      <c r="BV11" s="39">
        <v>768630</v>
      </c>
      <c r="BW11" s="43">
        <v>0</v>
      </c>
      <c r="BX11" s="36">
        <v>54050</v>
      </c>
      <c r="BY11" s="43">
        <v>183400</v>
      </c>
      <c r="BZ11" s="5">
        <v>0</v>
      </c>
      <c r="CA11" s="5">
        <v>0</v>
      </c>
      <c r="CB11" s="6">
        <v>30290</v>
      </c>
      <c r="CC11" s="28">
        <v>0</v>
      </c>
      <c r="CD11" s="36">
        <v>30290</v>
      </c>
      <c r="CE11" s="36">
        <v>720</v>
      </c>
      <c r="CF11" s="35">
        <v>0</v>
      </c>
      <c r="CG11" s="43">
        <v>0</v>
      </c>
      <c r="CH11" s="47">
        <v>0</v>
      </c>
      <c r="CI11" s="55">
        <v>2453219</v>
      </c>
      <c r="CJ11" s="55">
        <v>768630</v>
      </c>
      <c r="CK11" s="55">
        <v>85060</v>
      </c>
      <c r="CL11" s="55">
        <v>1449</v>
      </c>
      <c r="CM11" s="55">
        <v>3308358</v>
      </c>
      <c r="CN11" s="59">
        <v>74.152162492692753</v>
      </c>
      <c r="CO11" s="59">
        <v>74.152162492692753</v>
      </c>
      <c r="CP11" s="59">
        <v>74.152162492692753</v>
      </c>
      <c r="CQ11" s="55">
        <v>419.46976036515787</v>
      </c>
      <c r="CR11" s="55">
        <v>3491758</v>
      </c>
      <c r="CS11" s="55">
        <v>442.72321541777609</v>
      </c>
      <c r="CT11" s="55">
        <v>3491758</v>
      </c>
      <c r="CU11" s="55">
        <v>442.72321541777609</v>
      </c>
      <c r="CV11" s="55">
        <v>49.700519842779258</v>
      </c>
      <c r="CW11" s="55">
        <v>30.405857740585773</v>
      </c>
      <c r="CX11" s="55">
        <v>28.174083935590211</v>
      </c>
      <c r="CY11" s="55">
        <v>5.463294028147585</v>
      </c>
      <c r="CZ11" s="55">
        <v>4.7301889184734369</v>
      </c>
      <c r="DA11" s="55">
        <v>91.223532395080511</v>
      </c>
      <c r="DB11" s="55">
        <v>94.809306453657925</v>
      </c>
      <c r="DC11" s="55">
        <v>186.03283884873844</v>
      </c>
      <c r="DD11" s="55">
        <v>97.45530620007608</v>
      </c>
      <c r="DE11" s="55">
        <v>4.3893749207556736</v>
      </c>
      <c r="DF11" s="55">
        <v>0</v>
      </c>
      <c r="DG11" s="55">
        <v>3.8404970204133386</v>
      </c>
      <c r="DH11" s="55">
        <v>3.8404970204133386</v>
      </c>
      <c r="DI11" s="55">
        <v>108.24014200583238</v>
      </c>
    </row>
    <row r="12" spans="1:113">
      <c r="A12" s="7" t="s">
        <v>412</v>
      </c>
      <c r="B12" s="3" t="s">
        <v>316</v>
      </c>
      <c r="C12" s="3" t="s">
        <v>413</v>
      </c>
      <c r="D12" s="4">
        <v>60888</v>
      </c>
      <c r="E12" s="5">
        <v>0</v>
      </c>
      <c r="F12" s="5">
        <v>0</v>
      </c>
      <c r="G12" s="5">
        <v>0</v>
      </c>
      <c r="H12" s="28">
        <v>1089</v>
      </c>
      <c r="I12" s="28">
        <v>0</v>
      </c>
      <c r="J12" s="28">
        <v>0</v>
      </c>
      <c r="K12" s="28">
        <v>20</v>
      </c>
      <c r="L12" s="28">
        <v>1629879</v>
      </c>
      <c r="M12" s="28">
        <v>2033012</v>
      </c>
      <c r="N12" s="28">
        <v>38922</v>
      </c>
      <c r="O12" s="28">
        <v>265702</v>
      </c>
      <c r="P12" s="28">
        <v>0</v>
      </c>
      <c r="Q12" s="28">
        <v>0</v>
      </c>
      <c r="R12" s="28">
        <v>2356589</v>
      </c>
      <c r="S12" s="28">
        <v>583</v>
      </c>
      <c r="T12" s="24">
        <v>0</v>
      </c>
      <c r="U12" s="28">
        <v>21873</v>
      </c>
      <c r="V12" s="5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5">
        <v>0</v>
      </c>
      <c r="AC12" s="4">
        <v>502</v>
      </c>
      <c r="AD12" s="4">
        <v>89</v>
      </c>
      <c r="AE12" s="28">
        <v>0</v>
      </c>
      <c r="AF12" s="5">
        <v>0</v>
      </c>
      <c r="AG12" s="5">
        <v>0</v>
      </c>
      <c r="AH12" s="28">
        <v>0</v>
      </c>
      <c r="AI12" s="28">
        <v>349802</v>
      </c>
      <c r="AJ12" s="28">
        <v>0</v>
      </c>
      <c r="AK12" s="28">
        <v>0</v>
      </c>
      <c r="AL12" s="28">
        <v>0</v>
      </c>
      <c r="AM12" s="4">
        <v>20</v>
      </c>
      <c r="AN12" s="4">
        <v>2260</v>
      </c>
      <c r="AO12" s="4">
        <v>2046</v>
      </c>
      <c r="AP12" s="28">
        <v>0</v>
      </c>
      <c r="AQ12" s="4">
        <v>11</v>
      </c>
      <c r="AR12" s="5">
        <v>0</v>
      </c>
      <c r="AS12" s="5">
        <v>0</v>
      </c>
      <c r="AT12" s="28">
        <v>3192842</v>
      </c>
      <c r="AU12" s="28">
        <v>0</v>
      </c>
      <c r="AV12" s="28">
        <v>6383355</v>
      </c>
      <c r="AW12" s="28">
        <v>196908</v>
      </c>
      <c r="AX12" s="32">
        <v>228</v>
      </c>
      <c r="AY12" s="32">
        <v>258</v>
      </c>
      <c r="AZ12" s="32">
        <v>223</v>
      </c>
      <c r="BA12" s="32">
        <v>586</v>
      </c>
      <c r="BB12" s="28">
        <v>1485</v>
      </c>
      <c r="BC12" s="28">
        <v>88241</v>
      </c>
      <c r="BD12" s="28">
        <v>15543</v>
      </c>
      <c r="BE12" s="28">
        <v>3268</v>
      </c>
      <c r="BF12" s="24">
        <v>32726</v>
      </c>
      <c r="BG12" s="24">
        <v>0</v>
      </c>
      <c r="BH12" s="24">
        <v>1358</v>
      </c>
      <c r="BI12" s="24">
        <v>3730</v>
      </c>
      <c r="BJ12" s="24">
        <v>0</v>
      </c>
      <c r="BK12" s="28">
        <v>13959</v>
      </c>
      <c r="BL12" s="28">
        <v>4498</v>
      </c>
      <c r="BM12" s="28">
        <v>99548</v>
      </c>
      <c r="BN12" s="28">
        <v>194323</v>
      </c>
      <c r="BO12" s="28">
        <v>1035205</v>
      </c>
      <c r="BP12" s="47">
        <v>0</v>
      </c>
      <c r="BQ12" s="28">
        <v>0</v>
      </c>
      <c r="BR12" s="28">
        <v>242237</v>
      </c>
      <c r="BS12" s="28">
        <v>7473612</v>
      </c>
      <c r="BT12" s="36">
        <v>0</v>
      </c>
      <c r="BU12" s="39">
        <v>7431127</v>
      </c>
      <c r="BV12" s="39">
        <v>7431127</v>
      </c>
      <c r="BW12" s="43">
        <v>0</v>
      </c>
      <c r="BX12" s="36">
        <v>216660</v>
      </c>
      <c r="BY12" s="43">
        <v>2197722</v>
      </c>
      <c r="BZ12" s="5">
        <v>0</v>
      </c>
      <c r="CA12" s="5">
        <v>0</v>
      </c>
      <c r="CB12" s="6">
        <v>739608</v>
      </c>
      <c r="CC12" s="28">
        <v>0</v>
      </c>
      <c r="CD12" s="36">
        <v>739608</v>
      </c>
      <c r="CE12" s="36">
        <v>21580</v>
      </c>
      <c r="CF12" s="35">
        <v>0</v>
      </c>
      <c r="CG12" s="43">
        <v>0</v>
      </c>
      <c r="CH12" s="47">
        <v>3743420</v>
      </c>
      <c r="CI12" s="55">
        <v>25642495</v>
      </c>
      <c r="CJ12" s="55">
        <v>7431127</v>
      </c>
      <c r="CK12" s="55">
        <v>977848</v>
      </c>
      <c r="CL12" s="55">
        <v>39109</v>
      </c>
      <c r="CM12" s="55">
        <v>34090579</v>
      </c>
      <c r="CN12" s="59">
        <v>75.218713651064718</v>
      </c>
      <c r="CO12" s="59">
        <v>75.218713651064718</v>
      </c>
      <c r="CP12" s="59">
        <v>75.218713651064718</v>
      </c>
      <c r="CQ12" s="55">
        <v>559.88994547365655</v>
      </c>
      <c r="CR12" s="55">
        <v>36288301</v>
      </c>
      <c r="CS12" s="55">
        <v>595.98444685323875</v>
      </c>
      <c r="CT12" s="55">
        <v>40031721</v>
      </c>
      <c r="CU12" s="55">
        <v>657.46486992510836</v>
      </c>
      <c r="CV12" s="55">
        <v>79.206428196032064</v>
      </c>
      <c r="CW12" s="55">
        <v>33.389370647746681</v>
      </c>
      <c r="CX12" s="55">
        <v>38.703669031664695</v>
      </c>
      <c r="CY12" s="55">
        <v>8.3421856523452895</v>
      </c>
      <c r="CZ12" s="55">
        <v>17.641029431086586</v>
      </c>
      <c r="DA12" s="55">
        <v>104.83765273945605</v>
      </c>
      <c r="DB12" s="55">
        <v>122.74359479700433</v>
      </c>
      <c r="DC12" s="55">
        <v>227.58124753646038</v>
      </c>
      <c r="DD12" s="55">
        <v>122.04583826041257</v>
      </c>
      <c r="DE12" s="55">
        <v>6.3000427013533047</v>
      </c>
      <c r="DF12" s="55">
        <v>0</v>
      </c>
      <c r="DG12" s="55">
        <v>12.14702404414663</v>
      </c>
      <c r="DH12" s="55">
        <v>12.14702404414663</v>
      </c>
      <c r="DI12" s="55">
        <v>138.10562015503876</v>
      </c>
    </row>
    <row r="13" spans="1:113">
      <c r="A13" s="7" t="s">
        <v>410</v>
      </c>
      <c r="B13" s="3" t="s">
        <v>316</v>
      </c>
      <c r="C13" s="3" t="s">
        <v>411</v>
      </c>
      <c r="D13" s="4">
        <v>8596</v>
      </c>
      <c r="E13" s="5">
        <v>0</v>
      </c>
      <c r="F13" s="5">
        <v>0</v>
      </c>
      <c r="G13" s="5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398609</v>
      </c>
      <c r="M13" s="27">
        <v>289500</v>
      </c>
      <c r="N13" s="27">
        <v>247445</v>
      </c>
      <c r="O13" s="27">
        <v>1920</v>
      </c>
      <c r="P13" s="27">
        <v>9648</v>
      </c>
      <c r="Q13" s="27">
        <v>0</v>
      </c>
      <c r="R13" s="27">
        <v>281297</v>
      </c>
      <c r="S13" s="27">
        <v>0</v>
      </c>
      <c r="T13" s="24">
        <v>0</v>
      </c>
      <c r="U13" s="27">
        <v>9340</v>
      </c>
      <c r="V13" s="5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642</v>
      </c>
      <c r="AB13" s="5">
        <v>0</v>
      </c>
      <c r="AC13" s="5">
        <v>0</v>
      </c>
      <c r="AD13" s="5">
        <v>0</v>
      </c>
      <c r="AE13" s="27">
        <v>0</v>
      </c>
      <c r="AF13" s="5">
        <v>0</v>
      </c>
      <c r="AG13" s="5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1760</v>
      </c>
      <c r="AM13" s="5">
        <v>0</v>
      </c>
      <c r="AN13" s="5">
        <v>0</v>
      </c>
      <c r="AO13" s="5">
        <v>0</v>
      </c>
      <c r="AP13" s="27">
        <v>52856</v>
      </c>
      <c r="AQ13" s="5">
        <v>0</v>
      </c>
      <c r="AR13" s="5">
        <v>0</v>
      </c>
      <c r="AS13" s="5">
        <v>0</v>
      </c>
      <c r="AT13" s="27">
        <v>416225</v>
      </c>
      <c r="AU13" s="27">
        <v>0</v>
      </c>
      <c r="AV13" s="27">
        <v>261603</v>
      </c>
      <c r="AW13" s="27">
        <v>23000</v>
      </c>
      <c r="AX13" s="32">
        <v>0</v>
      </c>
      <c r="AY13" s="32">
        <v>0</v>
      </c>
      <c r="AZ13" s="32">
        <v>0</v>
      </c>
      <c r="BA13" s="32">
        <v>0</v>
      </c>
      <c r="BB13" s="27">
        <v>210</v>
      </c>
      <c r="BC13" s="27">
        <v>19060</v>
      </c>
      <c r="BD13" s="27">
        <v>2749</v>
      </c>
      <c r="BE13" s="27">
        <v>500</v>
      </c>
      <c r="BF13" s="24">
        <v>0</v>
      </c>
      <c r="BG13" s="24">
        <v>0</v>
      </c>
      <c r="BH13" s="24">
        <v>0</v>
      </c>
      <c r="BI13" s="24">
        <v>0</v>
      </c>
      <c r="BJ13" s="24">
        <v>397</v>
      </c>
      <c r="BK13" s="27">
        <v>1840</v>
      </c>
      <c r="BL13" s="27">
        <v>0</v>
      </c>
      <c r="BM13" s="27">
        <v>19140</v>
      </c>
      <c r="BN13" s="27">
        <v>10985</v>
      </c>
      <c r="BO13" s="27">
        <v>126900</v>
      </c>
      <c r="BP13" s="47">
        <v>0</v>
      </c>
      <c r="BQ13" s="27">
        <v>0</v>
      </c>
      <c r="BR13" s="27">
        <v>22980</v>
      </c>
      <c r="BS13" s="27">
        <v>138460</v>
      </c>
      <c r="BT13" s="36">
        <v>0</v>
      </c>
      <c r="BU13" s="39">
        <v>2119638</v>
      </c>
      <c r="BV13" s="39">
        <v>2119638</v>
      </c>
      <c r="BW13" s="43">
        <v>0</v>
      </c>
      <c r="BX13" s="36">
        <v>0</v>
      </c>
      <c r="BY13" s="43">
        <v>243459</v>
      </c>
      <c r="BZ13" s="5">
        <v>0</v>
      </c>
      <c r="CA13" s="5">
        <v>0</v>
      </c>
      <c r="CB13" s="6">
        <v>24900</v>
      </c>
      <c r="CC13" s="27">
        <v>24900</v>
      </c>
      <c r="CD13" s="36">
        <v>61340</v>
      </c>
      <c r="CE13" s="36">
        <v>1170</v>
      </c>
      <c r="CF13" s="35">
        <v>0</v>
      </c>
      <c r="CG13" s="43">
        <v>0</v>
      </c>
      <c r="CH13" s="47">
        <v>0</v>
      </c>
      <c r="CI13" s="55">
        <v>2361569</v>
      </c>
      <c r="CJ13" s="55">
        <v>2119638</v>
      </c>
      <c r="CK13" s="55">
        <v>62510</v>
      </c>
      <c r="CL13" s="55">
        <v>397</v>
      </c>
      <c r="CM13" s="55">
        <v>4544114</v>
      </c>
      <c r="CN13" s="59">
        <v>51.969844946671671</v>
      </c>
      <c r="CO13" s="59">
        <v>51.969844946671671</v>
      </c>
      <c r="CP13" s="59">
        <v>51.969844946671671</v>
      </c>
      <c r="CQ13" s="55">
        <v>528.63122382503491</v>
      </c>
      <c r="CR13" s="55">
        <v>4787573</v>
      </c>
      <c r="CS13" s="55">
        <v>556.95358306188928</v>
      </c>
      <c r="CT13" s="55">
        <v>4787573</v>
      </c>
      <c r="CU13" s="55">
        <v>556.95358306188928</v>
      </c>
      <c r="CV13" s="55">
        <v>94.792228943694738</v>
      </c>
      <c r="CW13" s="55">
        <v>33.678455095393204</v>
      </c>
      <c r="CX13" s="55">
        <v>32.724174034434618</v>
      </c>
      <c r="CY13" s="55">
        <v>2.8966961377384832</v>
      </c>
      <c r="CZ13" s="55">
        <v>43.548743601675199</v>
      </c>
      <c r="DA13" s="55">
        <v>30.433108422522103</v>
      </c>
      <c r="DB13" s="55">
        <v>16.107491856677523</v>
      </c>
      <c r="DC13" s="55">
        <v>46.540600279199623</v>
      </c>
      <c r="DD13" s="55">
        <v>246.58422522103305</v>
      </c>
      <c r="DE13" s="55">
        <v>5.8209632387156818</v>
      </c>
      <c r="DF13" s="55">
        <v>2.8966961377384832</v>
      </c>
      <c r="DG13" s="55">
        <v>7.1358771521637969</v>
      </c>
      <c r="DH13" s="55">
        <v>10.032573289902281</v>
      </c>
      <c r="DI13" s="55">
        <v>253.85621219171708</v>
      </c>
    </row>
    <row r="14" spans="1:113">
      <c r="A14" s="7" t="s">
        <v>408</v>
      </c>
      <c r="B14" s="3" t="s">
        <v>316</v>
      </c>
      <c r="C14" s="3" t="s">
        <v>409</v>
      </c>
      <c r="D14" s="4">
        <v>9575</v>
      </c>
      <c r="E14" s="5">
        <v>0</v>
      </c>
      <c r="F14" s="5">
        <v>0</v>
      </c>
      <c r="G14" s="5">
        <v>0</v>
      </c>
      <c r="H14" s="28">
        <v>203</v>
      </c>
      <c r="I14" s="28">
        <v>0</v>
      </c>
      <c r="J14" s="28">
        <v>0</v>
      </c>
      <c r="K14" s="28">
        <v>0</v>
      </c>
      <c r="L14" s="28">
        <v>327391</v>
      </c>
      <c r="M14" s="28">
        <v>339160</v>
      </c>
      <c r="N14" s="28">
        <v>0</v>
      </c>
      <c r="O14" s="28">
        <v>40946</v>
      </c>
      <c r="P14" s="28">
        <v>0</v>
      </c>
      <c r="Q14" s="28">
        <v>0</v>
      </c>
      <c r="R14" s="28">
        <v>312522</v>
      </c>
      <c r="S14" s="28">
        <v>0</v>
      </c>
      <c r="T14" s="24">
        <v>0</v>
      </c>
      <c r="U14" s="28">
        <v>2839</v>
      </c>
      <c r="V14" s="5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5">
        <v>0</v>
      </c>
      <c r="AC14" s="5">
        <v>0</v>
      </c>
      <c r="AD14" s="5">
        <v>0</v>
      </c>
      <c r="AE14" s="28">
        <v>0</v>
      </c>
      <c r="AF14" s="5">
        <v>0</v>
      </c>
      <c r="AG14" s="5">
        <v>0</v>
      </c>
      <c r="AH14" s="28">
        <v>0</v>
      </c>
      <c r="AI14" s="28">
        <v>4082</v>
      </c>
      <c r="AJ14" s="28">
        <v>0</v>
      </c>
      <c r="AK14" s="28">
        <v>0</v>
      </c>
      <c r="AL14" s="28">
        <v>0</v>
      </c>
      <c r="AM14" s="4">
        <v>480</v>
      </c>
      <c r="AN14" s="4">
        <v>26</v>
      </c>
      <c r="AO14" s="4">
        <v>78</v>
      </c>
      <c r="AP14" s="28">
        <v>0</v>
      </c>
      <c r="AQ14" s="5">
        <v>0</v>
      </c>
      <c r="AR14" s="5">
        <v>0</v>
      </c>
      <c r="AS14" s="5">
        <v>0</v>
      </c>
      <c r="AT14" s="28">
        <v>304780</v>
      </c>
      <c r="AU14" s="28">
        <v>0</v>
      </c>
      <c r="AV14" s="28">
        <v>856010</v>
      </c>
      <c r="AW14" s="28">
        <v>32305</v>
      </c>
      <c r="AX14" s="32">
        <v>0</v>
      </c>
      <c r="AY14" s="32">
        <v>20</v>
      </c>
      <c r="AZ14" s="32">
        <v>0</v>
      </c>
      <c r="BA14" s="32">
        <v>5</v>
      </c>
      <c r="BB14" s="28">
        <v>1</v>
      </c>
      <c r="BC14" s="28">
        <v>10665</v>
      </c>
      <c r="BD14" s="28">
        <v>2612</v>
      </c>
      <c r="BE14" s="28">
        <v>105</v>
      </c>
      <c r="BF14" s="24">
        <v>3550</v>
      </c>
      <c r="BG14" s="24">
        <v>0</v>
      </c>
      <c r="BH14" s="24">
        <v>15</v>
      </c>
      <c r="BI14" s="24">
        <v>487</v>
      </c>
      <c r="BJ14" s="24">
        <v>0</v>
      </c>
      <c r="BK14" s="28">
        <v>1068</v>
      </c>
      <c r="BL14" s="28">
        <v>724</v>
      </c>
      <c r="BM14" s="28">
        <v>13350</v>
      </c>
      <c r="BN14" s="28">
        <v>13303</v>
      </c>
      <c r="BO14" s="28">
        <v>56882</v>
      </c>
      <c r="BP14" s="47">
        <v>0</v>
      </c>
      <c r="BQ14" s="28">
        <v>0</v>
      </c>
      <c r="BR14" s="28">
        <v>18635</v>
      </c>
      <c r="BS14" s="28">
        <v>668892</v>
      </c>
      <c r="BT14" s="36">
        <v>0</v>
      </c>
      <c r="BU14" s="39">
        <v>1250820</v>
      </c>
      <c r="BV14" s="39">
        <v>1250820</v>
      </c>
      <c r="BW14" s="43">
        <v>0</v>
      </c>
      <c r="BX14" s="36">
        <v>79340</v>
      </c>
      <c r="BY14" s="43">
        <v>265940</v>
      </c>
      <c r="BZ14" s="5">
        <v>0</v>
      </c>
      <c r="CA14" s="5">
        <v>0</v>
      </c>
      <c r="CB14" s="6">
        <v>65445</v>
      </c>
      <c r="CC14" s="28">
        <v>0</v>
      </c>
      <c r="CD14" s="36">
        <v>65445</v>
      </c>
      <c r="CE14" s="36">
        <v>2440</v>
      </c>
      <c r="CF14" s="35">
        <v>0</v>
      </c>
      <c r="CG14" s="43">
        <v>0</v>
      </c>
      <c r="CH14" s="47">
        <v>0</v>
      </c>
      <c r="CI14" s="55">
        <v>3006475</v>
      </c>
      <c r="CJ14" s="55">
        <v>1250820</v>
      </c>
      <c r="CK14" s="55">
        <v>147225</v>
      </c>
      <c r="CL14" s="55">
        <v>4077</v>
      </c>
      <c r="CM14" s="55">
        <v>4408597</v>
      </c>
      <c r="CN14" s="59">
        <v>68.195732111599227</v>
      </c>
      <c r="CO14" s="59">
        <v>68.195732111599227</v>
      </c>
      <c r="CP14" s="59">
        <v>68.195732111599227</v>
      </c>
      <c r="CQ14" s="55">
        <v>460.42788511749347</v>
      </c>
      <c r="CR14" s="55">
        <v>4674537</v>
      </c>
      <c r="CS14" s="55">
        <v>488.20229765013056</v>
      </c>
      <c r="CT14" s="55">
        <v>4674537</v>
      </c>
      <c r="CU14" s="55">
        <v>488.20229765013056</v>
      </c>
      <c r="CV14" s="55">
        <v>66.023080939947775</v>
      </c>
      <c r="CW14" s="55">
        <v>35.421409921671021</v>
      </c>
      <c r="CX14" s="55">
        <v>32.639373368146217</v>
      </c>
      <c r="CY14" s="55">
        <v>6.2225587467362926</v>
      </c>
      <c r="CZ14" s="55">
        <v>5.9406788511749351</v>
      </c>
      <c r="DA14" s="55">
        <v>89.400522193211486</v>
      </c>
      <c r="DB14" s="55">
        <v>69.858172323759788</v>
      </c>
      <c r="DC14" s="55">
        <v>159.25869451697127</v>
      </c>
      <c r="DD14" s="55">
        <v>130.63394255874672</v>
      </c>
      <c r="DE14" s="55">
        <v>3.8975456919060054</v>
      </c>
      <c r="DF14" s="55">
        <v>0</v>
      </c>
      <c r="DG14" s="55">
        <v>6.8349869451697129</v>
      </c>
      <c r="DH14" s="55">
        <v>6.8349869451697129</v>
      </c>
      <c r="DI14" s="55">
        <v>146.00992167101828</v>
      </c>
    </row>
    <row r="15" spans="1:113">
      <c r="A15" s="7" t="s">
        <v>406</v>
      </c>
      <c r="B15" s="3" t="s">
        <v>316</v>
      </c>
      <c r="C15" s="3" t="s">
        <v>407</v>
      </c>
      <c r="D15" s="4">
        <v>966</v>
      </c>
      <c r="E15" s="5">
        <v>0</v>
      </c>
      <c r="F15" s="5">
        <v>0</v>
      </c>
      <c r="G15" s="5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21600</v>
      </c>
      <c r="N15" s="27">
        <v>0</v>
      </c>
      <c r="O15" s="27">
        <v>0</v>
      </c>
      <c r="P15" s="27">
        <v>0</v>
      </c>
      <c r="Q15" s="27">
        <v>0</v>
      </c>
      <c r="R15" s="27">
        <v>34280</v>
      </c>
      <c r="S15" s="27">
        <v>0</v>
      </c>
      <c r="T15" s="24">
        <v>0</v>
      </c>
      <c r="U15" s="27">
        <v>0</v>
      </c>
      <c r="V15" s="5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5">
        <v>0</v>
      </c>
      <c r="AC15" s="5">
        <v>0</v>
      </c>
      <c r="AD15" s="5">
        <v>0</v>
      </c>
      <c r="AE15" s="27">
        <v>0</v>
      </c>
      <c r="AF15" s="5">
        <v>0</v>
      </c>
      <c r="AG15" s="5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5">
        <v>0</v>
      </c>
      <c r="AN15" s="5">
        <v>0</v>
      </c>
      <c r="AO15" s="5">
        <v>0</v>
      </c>
      <c r="AP15" s="27">
        <v>0</v>
      </c>
      <c r="AQ15" s="5">
        <v>0</v>
      </c>
      <c r="AR15" s="5">
        <v>0</v>
      </c>
      <c r="AS15" s="5">
        <v>0</v>
      </c>
      <c r="AT15" s="27">
        <v>32540</v>
      </c>
      <c r="AU15" s="27">
        <v>0</v>
      </c>
      <c r="AV15" s="27">
        <v>45850</v>
      </c>
      <c r="AW15" s="27">
        <v>4440</v>
      </c>
      <c r="AX15" s="32">
        <v>0</v>
      </c>
      <c r="AY15" s="32">
        <v>0</v>
      </c>
      <c r="AZ15" s="32">
        <v>0</v>
      </c>
      <c r="BA15" s="32">
        <v>0</v>
      </c>
      <c r="BB15" s="27">
        <v>0</v>
      </c>
      <c r="BC15" s="27">
        <v>1660</v>
      </c>
      <c r="BD15" s="27">
        <v>530</v>
      </c>
      <c r="BE15" s="27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7">
        <v>870</v>
      </c>
      <c r="BL15" s="27">
        <v>0</v>
      </c>
      <c r="BM15" s="27">
        <v>1930</v>
      </c>
      <c r="BN15" s="27">
        <v>2360</v>
      </c>
      <c r="BO15" s="27">
        <v>3900</v>
      </c>
      <c r="BP15" s="47">
        <v>0</v>
      </c>
      <c r="BQ15" s="27">
        <v>0</v>
      </c>
      <c r="BR15" s="27">
        <v>9640</v>
      </c>
      <c r="BS15" s="27">
        <v>50580</v>
      </c>
      <c r="BT15" s="36">
        <v>0</v>
      </c>
      <c r="BU15" s="39">
        <v>217554</v>
      </c>
      <c r="BV15" s="39">
        <v>217554</v>
      </c>
      <c r="BW15" s="43">
        <v>0</v>
      </c>
      <c r="BX15" s="36">
        <v>0</v>
      </c>
      <c r="BY15" s="43">
        <v>3396</v>
      </c>
      <c r="BZ15" s="5">
        <v>0</v>
      </c>
      <c r="CA15" s="5">
        <v>0</v>
      </c>
      <c r="CB15" s="6">
        <v>5080</v>
      </c>
      <c r="CC15" s="27">
        <v>5080</v>
      </c>
      <c r="CD15" s="36">
        <v>2040</v>
      </c>
      <c r="CE15" s="36">
        <v>1620</v>
      </c>
      <c r="CF15" s="35">
        <v>0</v>
      </c>
      <c r="CG15" s="43">
        <v>0</v>
      </c>
      <c r="CH15" s="47">
        <v>0</v>
      </c>
      <c r="CI15" s="55">
        <v>215260</v>
      </c>
      <c r="CJ15" s="55">
        <v>217554</v>
      </c>
      <c r="CK15" s="55">
        <v>3660</v>
      </c>
      <c r="CL15" s="55">
        <v>0</v>
      </c>
      <c r="CM15" s="55">
        <v>436474</v>
      </c>
      <c r="CN15" s="59">
        <v>49.317943336831064</v>
      </c>
      <c r="CO15" s="59">
        <v>49.317943336831064</v>
      </c>
      <c r="CP15" s="59">
        <v>49.317943336831064</v>
      </c>
      <c r="CQ15" s="55">
        <v>451.83643892339546</v>
      </c>
      <c r="CR15" s="55">
        <v>439870</v>
      </c>
      <c r="CS15" s="55">
        <v>455.35196687370598</v>
      </c>
      <c r="CT15" s="55">
        <v>439870</v>
      </c>
      <c r="CU15" s="55">
        <v>455.35196687370598</v>
      </c>
      <c r="CV15" s="55">
        <v>33.68530020703934</v>
      </c>
      <c r="CW15" s="55">
        <v>22.36024844720497</v>
      </c>
      <c r="CX15" s="55">
        <v>35.486542443064181</v>
      </c>
      <c r="CY15" s="55">
        <v>9.9792960662525871</v>
      </c>
      <c r="CZ15" s="55">
        <v>4.0372670807453419</v>
      </c>
      <c r="DA15" s="55">
        <v>47.463768115942031</v>
      </c>
      <c r="DB15" s="55">
        <v>52.360248447204967</v>
      </c>
      <c r="DC15" s="55">
        <v>99.824016563146998</v>
      </c>
      <c r="DD15" s="55">
        <v>225.2111801242236</v>
      </c>
      <c r="DE15" s="55">
        <v>6.1594202898550723</v>
      </c>
      <c r="DF15" s="55">
        <v>5.2587991718426501</v>
      </c>
      <c r="DG15" s="55">
        <v>2.1118012422360248</v>
      </c>
      <c r="DH15" s="55">
        <v>7.3706004140786749</v>
      </c>
      <c r="DI15" s="55">
        <v>229</v>
      </c>
    </row>
    <row r="16" spans="1:113">
      <c r="A16" s="7" t="s">
        <v>374</v>
      </c>
      <c r="B16" s="3" t="s">
        <v>316</v>
      </c>
      <c r="C16" s="3" t="s">
        <v>375</v>
      </c>
      <c r="D16" s="4">
        <v>293</v>
      </c>
      <c r="E16" s="5">
        <v>0</v>
      </c>
      <c r="F16" s="5">
        <v>0</v>
      </c>
      <c r="G16" s="5">
        <v>0</v>
      </c>
      <c r="H16" s="27">
        <v>0</v>
      </c>
      <c r="I16" s="27">
        <v>0</v>
      </c>
      <c r="J16" s="27">
        <v>0</v>
      </c>
      <c r="K16" s="27">
        <v>0</v>
      </c>
      <c r="L16" s="27">
        <v>1706</v>
      </c>
      <c r="M16" s="27">
        <v>9801</v>
      </c>
      <c r="N16" s="27">
        <v>12340</v>
      </c>
      <c r="O16" s="27">
        <v>1353</v>
      </c>
      <c r="P16" s="27">
        <v>0</v>
      </c>
      <c r="Q16" s="27">
        <v>0</v>
      </c>
      <c r="R16" s="27">
        <v>10865</v>
      </c>
      <c r="S16" s="27">
        <v>0</v>
      </c>
      <c r="T16" s="24">
        <v>0</v>
      </c>
      <c r="U16" s="27">
        <v>120</v>
      </c>
      <c r="V16" s="5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5">
        <v>0</v>
      </c>
      <c r="AC16" s="5">
        <v>0</v>
      </c>
      <c r="AD16" s="5">
        <v>0</v>
      </c>
      <c r="AE16" s="27">
        <v>0</v>
      </c>
      <c r="AF16" s="5">
        <v>0</v>
      </c>
      <c r="AG16" s="5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5">
        <v>0</v>
      </c>
      <c r="AN16" s="5">
        <v>0</v>
      </c>
      <c r="AO16" s="5">
        <v>0</v>
      </c>
      <c r="AP16" s="27">
        <v>646</v>
      </c>
      <c r="AQ16" s="5">
        <v>0</v>
      </c>
      <c r="AR16" s="5">
        <v>0</v>
      </c>
      <c r="AS16" s="5">
        <v>0</v>
      </c>
      <c r="AT16" s="27">
        <v>7465</v>
      </c>
      <c r="AU16" s="27">
        <v>0</v>
      </c>
      <c r="AV16" s="27">
        <v>11821</v>
      </c>
      <c r="AW16" s="27">
        <v>0</v>
      </c>
      <c r="AX16" s="32">
        <v>0</v>
      </c>
      <c r="AY16" s="32">
        <v>0</v>
      </c>
      <c r="AZ16" s="32">
        <v>0</v>
      </c>
      <c r="BA16" s="32">
        <v>0</v>
      </c>
      <c r="BB16" s="27">
        <v>4</v>
      </c>
      <c r="BC16" s="27">
        <v>278</v>
      </c>
      <c r="BD16" s="27">
        <v>195</v>
      </c>
      <c r="BE16" s="27">
        <v>8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7">
        <v>66</v>
      </c>
      <c r="BL16" s="27">
        <v>0</v>
      </c>
      <c r="BM16" s="27">
        <v>320</v>
      </c>
      <c r="BN16" s="27">
        <v>410</v>
      </c>
      <c r="BO16" s="27">
        <v>1819</v>
      </c>
      <c r="BP16" s="47">
        <v>0</v>
      </c>
      <c r="BQ16" s="27">
        <v>0</v>
      </c>
      <c r="BR16" s="27">
        <v>102</v>
      </c>
      <c r="BS16" s="27">
        <v>9153</v>
      </c>
      <c r="BT16" s="36">
        <v>0</v>
      </c>
      <c r="BU16" s="39">
        <v>118257</v>
      </c>
      <c r="BV16" s="39">
        <v>118257</v>
      </c>
      <c r="BW16" s="43">
        <v>0</v>
      </c>
      <c r="BX16" s="36">
        <v>0</v>
      </c>
      <c r="BY16" s="43">
        <v>926</v>
      </c>
      <c r="BZ16" s="5">
        <v>0</v>
      </c>
      <c r="CA16" s="5">
        <v>0</v>
      </c>
      <c r="CB16" s="6">
        <v>1782</v>
      </c>
      <c r="CC16" s="27">
        <v>1559</v>
      </c>
      <c r="CD16" s="36">
        <v>1782</v>
      </c>
      <c r="CE16" s="36">
        <v>0</v>
      </c>
      <c r="CF16" s="35">
        <v>0</v>
      </c>
      <c r="CG16" s="43">
        <v>0</v>
      </c>
      <c r="CH16" s="47">
        <v>0</v>
      </c>
      <c r="CI16" s="55">
        <v>70031</v>
      </c>
      <c r="CJ16" s="55">
        <v>118257</v>
      </c>
      <c r="CK16" s="55">
        <v>1782</v>
      </c>
      <c r="CL16" s="55">
        <v>0</v>
      </c>
      <c r="CM16" s="55">
        <v>190070</v>
      </c>
      <c r="CN16" s="59">
        <v>36.844846635450097</v>
      </c>
      <c r="CO16" s="59">
        <v>36.844846635450097</v>
      </c>
      <c r="CP16" s="59">
        <v>36.844846635450097</v>
      </c>
      <c r="CQ16" s="55">
        <v>648.70307167235489</v>
      </c>
      <c r="CR16" s="55">
        <v>190996</v>
      </c>
      <c r="CS16" s="55">
        <v>651.86348122866889</v>
      </c>
      <c r="CT16" s="55">
        <v>190996</v>
      </c>
      <c r="CU16" s="55">
        <v>651.86348122866889</v>
      </c>
      <c r="CV16" s="55">
        <v>31.300341296928327</v>
      </c>
      <c r="CW16" s="55">
        <v>33.450511945392492</v>
      </c>
      <c r="CX16" s="55">
        <v>37.081911262798634</v>
      </c>
      <c r="CY16" s="55">
        <v>4.9658703071672354</v>
      </c>
      <c r="CZ16" s="55">
        <v>48.324232081911262</v>
      </c>
      <c r="DA16" s="55">
        <v>40.344709897610919</v>
      </c>
      <c r="DB16" s="55">
        <v>31.238907849829353</v>
      </c>
      <c r="DC16" s="55">
        <v>71.583617747440272</v>
      </c>
      <c r="DD16" s="55">
        <v>403.6075085324232</v>
      </c>
      <c r="DE16" s="55">
        <v>3.4539249146757678</v>
      </c>
      <c r="DF16" s="55">
        <v>5.3208191126279862</v>
      </c>
      <c r="DG16" s="55">
        <v>6.0819112627986351</v>
      </c>
      <c r="DH16" s="55">
        <v>11.402730375426621</v>
      </c>
      <c r="DI16" s="55">
        <v>409.68941979522185</v>
      </c>
    </row>
    <row r="17" spans="1:113">
      <c r="A17" s="7" t="s">
        <v>394</v>
      </c>
      <c r="B17" s="3" t="s">
        <v>316</v>
      </c>
      <c r="C17" s="3" t="s">
        <v>395</v>
      </c>
      <c r="D17" s="4">
        <v>1300</v>
      </c>
      <c r="E17" s="5">
        <v>0</v>
      </c>
      <c r="F17" s="5">
        <v>0</v>
      </c>
      <c r="G17" s="5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2291</v>
      </c>
      <c r="M17" s="27">
        <v>34999</v>
      </c>
      <c r="N17" s="27">
        <v>0</v>
      </c>
      <c r="O17" s="27">
        <v>1200</v>
      </c>
      <c r="P17" s="27">
        <v>168</v>
      </c>
      <c r="Q17" s="27">
        <v>0</v>
      </c>
      <c r="R17" s="27">
        <v>42575</v>
      </c>
      <c r="S17" s="27">
        <v>0</v>
      </c>
      <c r="T17" s="24">
        <v>0</v>
      </c>
      <c r="U17" s="27">
        <v>2028</v>
      </c>
      <c r="V17" s="5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5">
        <v>0</v>
      </c>
      <c r="AC17" s="5">
        <v>0</v>
      </c>
      <c r="AD17" s="5">
        <v>0</v>
      </c>
      <c r="AE17" s="27">
        <v>0</v>
      </c>
      <c r="AF17" s="5">
        <v>0</v>
      </c>
      <c r="AG17" s="5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5">
        <v>0</v>
      </c>
      <c r="AN17" s="5">
        <v>0</v>
      </c>
      <c r="AO17" s="5">
        <v>0</v>
      </c>
      <c r="AP17" s="27">
        <v>0</v>
      </c>
      <c r="AQ17" s="5">
        <v>0</v>
      </c>
      <c r="AR17" s="5">
        <v>0</v>
      </c>
      <c r="AS17" s="5">
        <v>0</v>
      </c>
      <c r="AT17" s="27">
        <v>50601</v>
      </c>
      <c r="AU17" s="27">
        <v>0</v>
      </c>
      <c r="AV17" s="27">
        <v>39483</v>
      </c>
      <c r="AW17" s="27">
        <v>5135</v>
      </c>
      <c r="AX17" s="32">
        <v>0</v>
      </c>
      <c r="AY17" s="32">
        <v>0</v>
      </c>
      <c r="AZ17" s="32">
        <v>0</v>
      </c>
      <c r="BA17" s="32">
        <v>0</v>
      </c>
      <c r="BB17" s="27">
        <v>146</v>
      </c>
      <c r="BC17" s="27">
        <v>3045</v>
      </c>
      <c r="BD17" s="27">
        <v>882</v>
      </c>
      <c r="BE17" s="27">
        <v>515</v>
      </c>
      <c r="BF17" s="24">
        <v>106</v>
      </c>
      <c r="BG17" s="24">
        <v>0</v>
      </c>
      <c r="BH17" s="24">
        <v>0</v>
      </c>
      <c r="BI17" s="24">
        <v>0</v>
      </c>
      <c r="BJ17" s="24">
        <v>41</v>
      </c>
      <c r="BK17" s="27">
        <v>120</v>
      </c>
      <c r="BL17" s="27">
        <v>0</v>
      </c>
      <c r="BM17" s="27">
        <v>4163</v>
      </c>
      <c r="BN17" s="27">
        <v>720</v>
      </c>
      <c r="BO17" s="27">
        <v>15491</v>
      </c>
      <c r="BP17" s="47">
        <v>0</v>
      </c>
      <c r="BQ17" s="27">
        <v>0</v>
      </c>
      <c r="BR17" s="27">
        <v>0</v>
      </c>
      <c r="BS17" s="27">
        <v>79459</v>
      </c>
      <c r="BT17" s="36">
        <v>0</v>
      </c>
      <c r="BU17" s="39">
        <v>425636</v>
      </c>
      <c r="BV17" s="39">
        <v>425636</v>
      </c>
      <c r="BW17" s="43">
        <v>0</v>
      </c>
      <c r="BX17" s="36">
        <v>0</v>
      </c>
      <c r="BY17" s="43">
        <v>3426</v>
      </c>
      <c r="BZ17" s="5">
        <v>0</v>
      </c>
      <c r="CA17" s="5">
        <v>0</v>
      </c>
      <c r="CB17" s="6">
        <v>10440</v>
      </c>
      <c r="CC17" s="27">
        <v>10440</v>
      </c>
      <c r="CD17" s="36">
        <v>26216</v>
      </c>
      <c r="CE17" s="36">
        <v>0</v>
      </c>
      <c r="CF17" s="35">
        <v>0</v>
      </c>
      <c r="CG17" s="43">
        <v>0</v>
      </c>
      <c r="CH17" s="47">
        <v>0</v>
      </c>
      <c r="CI17" s="55">
        <v>293461</v>
      </c>
      <c r="CJ17" s="55">
        <v>425636</v>
      </c>
      <c r="CK17" s="55">
        <v>26216</v>
      </c>
      <c r="CL17" s="55">
        <v>147</v>
      </c>
      <c r="CM17" s="55">
        <v>745460</v>
      </c>
      <c r="CN17" s="59">
        <v>39.366431465135619</v>
      </c>
      <c r="CO17" s="59">
        <v>39.366431465135619</v>
      </c>
      <c r="CP17" s="59">
        <v>39.366431465135619</v>
      </c>
      <c r="CQ17" s="55">
        <v>573.43076923076922</v>
      </c>
      <c r="CR17" s="55">
        <v>748886</v>
      </c>
      <c r="CS17" s="55">
        <v>576.06615384615384</v>
      </c>
      <c r="CT17" s="55">
        <v>748886</v>
      </c>
      <c r="CU17" s="55">
        <v>576.06615384615384</v>
      </c>
      <c r="CV17" s="55">
        <v>40.686153846153843</v>
      </c>
      <c r="CW17" s="55">
        <v>26.922307692307694</v>
      </c>
      <c r="CX17" s="55">
        <v>32.75</v>
      </c>
      <c r="CY17" s="55">
        <v>0.92307692307692313</v>
      </c>
      <c r="CZ17" s="55">
        <v>11.916153846153847</v>
      </c>
      <c r="DA17" s="55">
        <v>30.37153846153846</v>
      </c>
      <c r="DB17" s="55">
        <v>61.122307692307693</v>
      </c>
      <c r="DC17" s="55">
        <v>91.49384615384615</v>
      </c>
      <c r="DD17" s="55">
        <v>327.41230769230771</v>
      </c>
      <c r="DE17" s="55">
        <v>6.2107692307692304</v>
      </c>
      <c r="DF17" s="55">
        <v>8.0307692307692307</v>
      </c>
      <c r="DG17" s="55">
        <v>20.166153846153847</v>
      </c>
      <c r="DH17" s="55">
        <v>28.196923076923078</v>
      </c>
      <c r="DI17" s="55">
        <v>347.57846153846151</v>
      </c>
    </row>
    <row r="18" spans="1:113">
      <c r="A18" s="7" t="s">
        <v>376</v>
      </c>
      <c r="B18" s="3" t="s">
        <v>316</v>
      </c>
      <c r="C18" s="3" t="s">
        <v>377</v>
      </c>
      <c r="D18" s="4">
        <v>5781</v>
      </c>
      <c r="E18" s="5">
        <v>0</v>
      </c>
      <c r="F18" s="5">
        <v>0</v>
      </c>
      <c r="G18" s="5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35268</v>
      </c>
      <c r="M18" s="27">
        <v>83277</v>
      </c>
      <c r="N18" s="27">
        <v>11460</v>
      </c>
      <c r="O18" s="27">
        <v>0</v>
      </c>
      <c r="P18" s="27">
        <v>68791</v>
      </c>
      <c r="Q18" s="27">
        <v>0</v>
      </c>
      <c r="R18" s="27">
        <v>393345</v>
      </c>
      <c r="S18" s="27">
        <v>0</v>
      </c>
      <c r="T18" s="24">
        <v>0</v>
      </c>
      <c r="U18" s="27">
        <v>0</v>
      </c>
      <c r="V18" s="5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229</v>
      </c>
      <c r="AB18" s="5">
        <v>0</v>
      </c>
      <c r="AC18" s="5">
        <v>0</v>
      </c>
      <c r="AD18" s="5">
        <v>0</v>
      </c>
      <c r="AE18" s="27">
        <v>0</v>
      </c>
      <c r="AF18" s="5">
        <v>0</v>
      </c>
      <c r="AG18" s="5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1440</v>
      </c>
      <c r="AM18" s="5">
        <v>0</v>
      </c>
      <c r="AN18" s="5">
        <v>0</v>
      </c>
      <c r="AO18" s="5">
        <v>0</v>
      </c>
      <c r="AP18" s="27">
        <v>80840</v>
      </c>
      <c r="AQ18" s="5">
        <v>0</v>
      </c>
      <c r="AR18" s="5">
        <v>0</v>
      </c>
      <c r="AS18" s="5">
        <v>0</v>
      </c>
      <c r="AT18" s="27">
        <v>293321</v>
      </c>
      <c r="AU18" s="27">
        <v>0</v>
      </c>
      <c r="AV18" s="27">
        <v>187127</v>
      </c>
      <c r="AW18" s="27">
        <v>52430</v>
      </c>
      <c r="AX18" s="32">
        <v>0</v>
      </c>
      <c r="AY18" s="32">
        <v>0</v>
      </c>
      <c r="AZ18" s="32">
        <v>0</v>
      </c>
      <c r="BA18" s="32">
        <v>0</v>
      </c>
      <c r="BB18" s="27">
        <v>128</v>
      </c>
      <c r="BC18" s="27">
        <v>9225</v>
      </c>
      <c r="BD18" s="27">
        <v>5238</v>
      </c>
      <c r="BE18" s="27">
        <v>950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7">
        <v>300</v>
      </c>
      <c r="BL18" s="27">
        <v>0</v>
      </c>
      <c r="BM18" s="27">
        <v>16238</v>
      </c>
      <c r="BN18" s="27">
        <v>11960</v>
      </c>
      <c r="BO18" s="27">
        <v>244480</v>
      </c>
      <c r="BP18" s="47">
        <v>0</v>
      </c>
      <c r="BQ18" s="27">
        <v>0</v>
      </c>
      <c r="BR18" s="27">
        <v>20240</v>
      </c>
      <c r="BS18" s="27">
        <v>439998</v>
      </c>
      <c r="BT18" s="36">
        <v>0</v>
      </c>
      <c r="BU18" s="39">
        <v>3080498</v>
      </c>
      <c r="BV18" s="39">
        <v>3080498</v>
      </c>
      <c r="BW18" s="43">
        <v>0</v>
      </c>
      <c r="BX18" s="36">
        <v>0</v>
      </c>
      <c r="BY18" s="43">
        <v>559210</v>
      </c>
      <c r="BZ18" s="5">
        <v>0</v>
      </c>
      <c r="CA18" s="5">
        <v>0</v>
      </c>
      <c r="CB18" s="6">
        <v>46300</v>
      </c>
      <c r="CC18" s="27">
        <v>46300</v>
      </c>
      <c r="CD18" s="36">
        <v>62816</v>
      </c>
      <c r="CE18" s="36">
        <v>0</v>
      </c>
      <c r="CF18" s="35">
        <v>0</v>
      </c>
      <c r="CG18" s="43">
        <v>0</v>
      </c>
      <c r="CH18" s="47">
        <v>2835210</v>
      </c>
      <c r="CI18" s="55">
        <v>2002585</v>
      </c>
      <c r="CJ18" s="55">
        <v>3080498</v>
      </c>
      <c r="CK18" s="55">
        <v>62816</v>
      </c>
      <c r="CL18" s="55">
        <v>0</v>
      </c>
      <c r="CM18" s="55">
        <v>5145899</v>
      </c>
      <c r="CN18" s="59">
        <v>38.916134964949762</v>
      </c>
      <c r="CO18" s="59">
        <v>38.916134964949762</v>
      </c>
      <c r="CP18" s="59">
        <v>38.916134964949762</v>
      </c>
      <c r="CQ18" s="55">
        <v>890.13994118664596</v>
      </c>
      <c r="CR18" s="55">
        <v>5705109</v>
      </c>
      <c r="CS18" s="55">
        <v>986.87234042553189</v>
      </c>
      <c r="CT18" s="55">
        <v>8540319</v>
      </c>
      <c r="CU18" s="55">
        <v>1477.308251167618</v>
      </c>
      <c r="CV18" s="55">
        <v>56.839474139422244</v>
      </c>
      <c r="CW18" s="55">
        <v>14.405293201868188</v>
      </c>
      <c r="CX18" s="55">
        <v>68.040996367410486</v>
      </c>
      <c r="CY18" s="55">
        <v>3.5011243729458572</v>
      </c>
      <c r="CZ18" s="55">
        <v>44.272617194257052</v>
      </c>
      <c r="DA18" s="55">
        <v>32.369313267600759</v>
      </c>
      <c r="DB18" s="55">
        <v>76.111053450960043</v>
      </c>
      <c r="DC18" s="55">
        <v>108.4803667185608</v>
      </c>
      <c r="DD18" s="55">
        <v>532.86594014876323</v>
      </c>
      <c r="DE18" s="55">
        <v>6.5352015222279887</v>
      </c>
      <c r="DF18" s="55">
        <v>8.0089949835668577</v>
      </c>
      <c r="DG18" s="55">
        <v>10.86594014876319</v>
      </c>
      <c r="DH18" s="55">
        <v>18.874935132330048</v>
      </c>
      <c r="DI18" s="55">
        <v>543.73188029752635</v>
      </c>
    </row>
    <row r="19" spans="1:113">
      <c r="A19" s="7" t="s">
        <v>378</v>
      </c>
      <c r="B19" s="3" t="s">
        <v>316</v>
      </c>
      <c r="C19" s="3" t="s">
        <v>379</v>
      </c>
      <c r="D19" s="4">
        <v>4835</v>
      </c>
      <c r="E19" s="5">
        <v>0</v>
      </c>
      <c r="F19" s="5">
        <v>0</v>
      </c>
      <c r="G19" s="5">
        <v>0</v>
      </c>
      <c r="H19" s="27">
        <v>0</v>
      </c>
      <c r="I19" s="27">
        <v>0</v>
      </c>
      <c r="J19" s="27">
        <v>0</v>
      </c>
      <c r="K19" s="27">
        <v>0</v>
      </c>
      <c r="L19" s="27">
        <v>39800</v>
      </c>
      <c r="M19" s="27">
        <v>7486</v>
      </c>
      <c r="N19" s="27">
        <v>21260</v>
      </c>
      <c r="O19" s="27">
        <v>0</v>
      </c>
      <c r="P19" s="27">
        <v>147855</v>
      </c>
      <c r="Q19" s="27">
        <v>0</v>
      </c>
      <c r="R19" s="27">
        <v>109342</v>
      </c>
      <c r="S19" s="27">
        <v>0</v>
      </c>
      <c r="T19" s="24">
        <v>0</v>
      </c>
      <c r="U19" s="27">
        <v>0</v>
      </c>
      <c r="V19" s="5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198</v>
      </c>
      <c r="AB19" s="5">
        <v>0</v>
      </c>
      <c r="AC19" s="5">
        <v>0</v>
      </c>
      <c r="AD19" s="5">
        <v>0</v>
      </c>
      <c r="AE19" s="27">
        <v>0</v>
      </c>
      <c r="AF19" s="5">
        <v>0</v>
      </c>
      <c r="AG19" s="5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5">
        <v>0</v>
      </c>
      <c r="AN19" s="5">
        <v>0</v>
      </c>
      <c r="AO19" s="5">
        <v>0</v>
      </c>
      <c r="AP19" s="27">
        <v>9157</v>
      </c>
      <c r="AQ19" s="5">
        <v>0</v>
      </c>
      <c r="AR19" s="5">
        <v>0</v>
      </c>
      <c r="AS19" s="5">
        <v>0</v>
      </c>
      <c r="AT19" s="27">
        <v>202011</v>
      </c>
      <c r="AU19" s="27">
        <v>0</v>
      </c>
      <c r="AV19" s="27">
        <v>198402</v>
      </c>
      <c r="AW19" s="27">
        <v>53235</v>
      </c>
      <c r="AX19" s="32">
        <v>0</v>
      </c>
      <c r="AY19" s="32">
        <v>0</v>
      </c>
      <c r="AZ19" s="32">
        <v>0</v>
      </c>
      <c r="BA19" s="32">
        <v>0</v>
      </c>
      <c r="BB19" s="27">
        <v>55</v>
      </c>
      <c r="BC19" s="27">
        <v>1440</v>
      </c>
      <c r="BD19" s="27">
        <v>5094</v>
      </c>
      <c r="BE19" s="27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7">
        <v>50</v>
      </c>
      <c r="BL19" s="27">
        <v>0</v>
      </c>
      <c r="BM19" s="27">
        <v>1662</v>
      </c>
      <c r="BN19" s="27">
        <v>922</v>
      </c>
      <c r="BO19" s="27">
        <v>349020</v>
      </c>
      <c r="BP19" s="47">
        <v>0</v>
      </c>
      <c r="BQ19" s="27">
        <v>0</v>
      </c>
      <c r="BR19" s="27">
        <v>9140</v>
      </c>
      <c r="BS19" s="27">
        <v>275566</v>
      </c>
      <c r="BT19" s="36">
        <v>0</v>
      </c>
      <c r="BU19" s="39">
        <v>1348194</v>
      </c>
      <c r="BV19" s="39">
        <v>1348194</v>
      </c>
      <c r="BW19" s="43">
        <v>0</v>
      </c>
      <c r="BX19" s="36">
        <v>0</v>
      </c>
      <c r="BY19" s="43">
        <v>71410</v>
      </c>
      <c r="BZ19" s="5">
        <v>0</v>
      </c>
      <c r="CA19" s="5">
        <v>0</v>
      </c>
      <c r="CB19" s="6">
        <v>27115</v>
      </c>
      <c r="CC19" s="27">
        <v>294</v>
      </c>
      <c r="CD19" s="36">
        <v>27115</v>
      </c>
      <c r="CE19" s="36">
        <v>150</v>
      </c>
      <c r="CF19" s="35">
        <v>0</v>
      </c>
      <c r="CG19" s="43">
        <v>0</v>
      </c>
      <c r="CH19" s="47">
        <v>0</v>
      </c>
      <c r="CI19" s="55">
        <v>1431989</v>
      </c>
      <c r="CJ19" s="55">
        <v>1348194</v>
      </c>
      <c r="CK19" s="55">
        <v>27265</v>
      </c>
      <c r="CL19" s="55">
        <v>0</v>
      </c>
      <c r="CM19" s="55">
        <v>2807448</v>
      </c>
      <c r="CN19" s="59">
        <v>51.006786234330967</v>
      </c>
      <c r="CO19" s="59">
        <v>51.006786234330967</v>
      </c>
      <c r="CP19" s="59">
        <v>51.006786234330967</v>
      </c>
      <c r="CQ19" s="55">
        <v>580.65108583247161</v>
      </c>
      <c r="CR19" s="55">
        <v>2878858</v>
      </c>
      <c r="CS19" s="55">
        <v>595.42047569803515</v>
      </c>
      <c r="CT19" s="55">
        <v>2878858</v>
      </c>
      <c r="CU19" s="55">
        <v>595.42047569803515</v>
      </c>
      <c r="CV19" s="55">
        <v>50.012616339193379</v>
      </c>
      <c r="CW19" s="55">
        <v>1.5482936918304033</v>
      </c>
      <c r="CX19" s="55">
        <v>22.614684591520167</v>
      </c>
      <c r="CY19" s="55">
        <v>1.8903826266804551</v>
      </c>
      <c r="CZ19" s="55">
        <v>76.58324715615305</v>
      </c>
      <c r="DA19" s="55">
        <v>41.034539813857293</v>
      </c>
      <c r="DB19" s="55">
        <v>56.994002068252328</v>
      </c>
      <c r="DC19" s="55">
        <v>98.028541882109621</v>
      </c>
      <c r="DD19" s="55">
        <v>278.84053774560499</v>
      </c>
      <c r="DE19" s="55">
        <v>0.88459152016546017</v>
      </c>
      <c r="DF19" s="55">
        <v>6.0806618407445709E-2</v>
      </c>
      <c r="DG19" s="55">
        <v>5.608066184074457</v>
      </c>
      <c r="DH19" s="55">
        <v>5.6688728024819026</v>
      </c>
      <c r="DI19" s="55">
        <v>284.47962771458117</v>
      </c>
    </row>
    <row r="20" spans="1:113">
      <c r="A20" s="7" t="s">
        <v>380</v>
      </c>
      <c r="B20" s="3" t="s">
        <v>316</v>
      </c>
      <c r="C20" s="3" t="s">
        <v>381</v>
      </c>
      <c r="D20" s="4">
        <v>594</v>
      </c>
      <c r="E20" s="5">
        <v>0</v>
      </c>
      <c r="F20" s="5">
        <v>0</v>
      </c>
      <c r="G20" s="5">
        <v>0</v>
      </c>
      <c r="H20" s="28">
        <v>3</v>
      </c>
      <c r="I20" s="28">
        <v>0</v>
      </c>
      <c r="J20" s="28">
        <v>0</v>
      </c>
      <c r="K20" s="28">
        <v>0</v>
      </c>
      <c r="L20" s="28">
        <v>6145</v>
      </c>
      <c r="M20" s="28">
        <v>21062</v>
      </c>
      <c r="N20" s="28">
        <v>0</v>
      </c>
      <c r="O20" s="28">
        <v>3611</v>
      </c>
      <c r="P20" s="28">
        <v>0</v>
      </c>
      <c r="Q20" s="28">
        <v>0</v>
      </c>
      <c r="R20" s="28">
        <v>24376</v>
      </c>
      <c r="S20" s="28">
        <v>0</v>
      </c>
      <c r="T20" s="24">
        <v>0</v>
      </c>
      <c r="U20" s="28">
        <v>160</v>
      </c>
      <c r="V20" s="5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5">
        <v>0</v>
      </c>
      <c r="AC20" s="5">
        <v>0</v>
      </c>
      <c r="AD20" s="5">
        <v>0</v>
      </c>
      <c r="AE20" s="28">
        <v>0</v>
      </c>
      <c r="AF20" s="5">
        <v>0</v>
      </c>
      <c r="AG20" s="5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5">
        <v>0</v>
      </c>
      <c r="AN20" s="5">
        <v>0</v>
      </c>
      <c r="AO20" s="5">
        <v>0</v>
      </c>
      <c r="AP20" s="28">
        <v>0</v>
      </c>
      <c r="AQ20" s="5">
        <v>0</v>
      </c>
      <c r="AR20" s="5">
        <v>0</v>
      </c>
      <c r="AS20" s="5">
        <v>0</v>
      </c>
      <c r="AT20" s="28">
        <v>14673</v>
      </c>
      <c r="AU20" s="28">
        <v>0</v>
      </c>
      <c r="AV20" s="28">
        <v>46030</v>
      </c>
      <c r="AW20" s="28">
        <v>4500</v>
      </c>
      <c r="AX20" s="32">
        <v>0</v>
      </c>
      <c r="AY20" s="32">
        <v>0</v>
      </c>
      <c r="AZ20" s="32">
        <v>0</v>
      </c>
      <c r="BA20" s="32">
        <v>0</v>
      </c>
      <c r="BB20" s="28">
        <v>0</v>
      </c>
      <c r="BC20" s="28">
        <v>480</v>
      </c>
      <c r="BD20" s="28">
        <v>0</v>
      </c>
      <c r="BE20" s="28">
        <v>0</v>
      </c>
      <c r="BF20" s="24">
        <v>0</v>
      </c>
      <c r="BG20" s="24">
        <v>0</v>
      </c>
      <c r="BH20" s="24">
        <v>0</v>
      </c>
      <c r="BI20" s="24">
        <v>141</v>
      </c>
      <c r="BJ20" s="24">
        <v>0</v>
      </c>
      <c r="BK20" s="28">
        <v>800</v>
      </c>
      <c r="BL20" s="28">
        <v>165</v>
      </c>
      <c r="BM20" s="28">
        <v>420</v>
      </c>
      <c r="BN20" s="28">
        <v>1081</v>
      </c>
      <c r="BO20" s="28">
        <v>3840</v>
      </c>
      <c r="BP20" s="47">
        <v>0</v>
      </c>
      <c r="BQ20" s="28">
        <v>0</v>
      </c>
      <c r="BR20" s="28">
        <v>1115</v>
      </c>
      <c r="BS20" s="28">
        <v>10061</v>
      </c>
      <c r="BT20" s="36">
        <v>0</v>
      </c>
      <c r="BU20" s="39">
        <v>58350</v>
      </c>
      <c r="BV20" s="39">
        <v>58350</v>
      </c>
      <c r="BW20" s="43">
        <v>0</v>
      </c>
      <c r="BX20" s="36">
        <v>0</v>
      </c>
      <c r="BY20" s="43">
        <v>0</v>
      </c>
      <c r="BZ20" s="5">
        <v>0</v>
      </c>
      <c r="CA20" s="5">
        <v>0</v>
      </c>
      <c r="CB20" s="6">
        <v>2978</v>
      </c>
      <c r="CC20" s="28">
        <v>0</v>
      </c>
      <c r="CD20" s="36">
        <v>2978</v>
      </c>
      <c r="CE20" s="36">
        <v>0</v>
      </c>
      <c r="CF20" s="35">
        <v>0</v>
      </c>
      <c r="CG20" s="43">
        <v>0</v>
      </c>
      <c r="CH20" s="47">
        <v>0</v>
      </c>
      <c r="CI20" s="55">
        <v>138522</v>
      </c>
      <c r="CJ20" s="55">
        <v>58350</v>
      </c>
      <c r="CK20" s="55">
        <v>2978</v>
      </c>
      <c r="CL20" s="55">
        <v>141</v>
      </c>
      <c r="CM20" s="55">
        <v>199991</v>
      </c>
      <c r="CN20" s="59">
        <v>69.264116885259838</v>
      </c>
      <c r="CO20" s="59">
        <v>69.264116885259838</v>
      </c>
      <c r="CP20" s="59">
        <v>69.264116885259838</v>
      </c>
      <c r="CQ20" s="55">
        <v>336.68518518518516</v>
      </c>
      <c r="CR20" s="55">
        <v>199991</v>
      </c>
      <c r="CS20" s="55">
        <v>336.68518518518516</v>
      </c>
      <c r="CT20" s="55">
        <v>199991</v>
      </c>
      <c r="CU20" s="55">
        <v>336.68518518518516</v>
      </c>
      <c r="CV20" s="55">
        <v>35.047138047138048</v>
      </c>
      <c r="CW20" s="55">
        <v>35.457912457912457</v>
      </c>
      <c r="CX20" s="55">
        <v>41.037037037037038</v>
      </c>
      <c r="CY20" s="55">
        <v>7.9562289562289559</v>
      </c>
      <c r="CZ20" s="55">
        <v>6.4646464646464645</v>
      </c>
      <c r="DA20" s="55">
        <v>77.491582491582491</v>
      </c>
      <c r="DB20" s="55">
        <v>16.937710437710436</v>
      </c>
      <c r="DC20" s="55">
        <v>94.429292929292927</v>
      </c>
      <c r="DD20" s="55">
        <v>98.232323232323239</v>
      </c>
      <c r="DE20" s="55">
        <v>3.3350168350168352</v>
      </c>
      <c r="DF20" s="55">
        <v>0</v>
      </c>
      <c r="DG20" s="55">
        <v>5.0134680134680139</v>
      </c>
      <c r="DH20" s="55">
        <v>5.0134680134680139</v>
      </c>
      <c r="DI20" s="55">
        <v>103.24579124579125</v>
      </c>
    </row>
    <row r="21" spans="1:113">
      <c r="A21" s="7" t="s">
        <v>382</v>
      </c>
      <c r="B21" s="3" t="s">
        <v>316</v>
      </c>
      <c r="C21" s="3" t="s">
        <v>383</v>
      </c>
      <c r="D21" s="4">
        <v>1527</v>
      </c>
      <c r="E21" s="5">
        <v>0</v>
      </c>
      <c r="F21" s="5">
        <v>0</v>
      </c>
      <c r="G21" s="5">
        <v>0</v>
      </c>
      <c r="H21" s="27">
        <v>0</v>
      </c>
      <c r="I21" s="27">
        <v>0</v>
      </c>
      <c r="J21" s="27">
        <v>0</v>
      </c>
      <c r="K21" s="27">
        <v>0</v>
      </c>
      <c r="L21" s="27">
        <v>24397</v>
      </c>
      <c r="M21" s="27">
        <v>31201</v>
      </c>
      <c r="N21" s="27">
        <v>39400</v>
      </c>
      <c r="O21" s="27">
        <v>4065</v>
      </c>
      <c r="P21" s="27">
        <v>27451</v>
      </c>
      <c r="Q21" s="27">
        <v>0</v>
      </c>
      <c r="R21" s="27">
        <v>35337</v>
      </c>
      <c r="S21" s="27">
        <v>0</v>
      </c>
      <c r="T21" s="24">
        <v>0</v>
      </c>
      <c r="U21" s="27">
        <v>677</v>
      </c>
      <c r="V21" s="5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45</v>
      </c>
      <c r="AB21" s="5">
        <v>0</v>
      </c>
      <c r="AC21" s="5">
        <v>0</v>
      </c>
      <c r="AD21" s="5">
        <v>0</v>
      </c>
      <c r="AE21" s="27">
        <v>0</v>
      </c>
      <c r="AF21" s="5">
        <v>0</v>
      </c>
      <c r="AG21" s="5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5">
        <v>0</v>
      </c>
      <c r="AN21" s="5">
        <v>0</v>
      </c>
      <c r="AO21" s="5">
        <v>0</v>
      </c>
      <c r="AP21" s="27">
        <v>3660</v>
      </c>
      <c r="AQ21" s="5">
        <v>0</v>
      </c>
      <c r="AR21" s="5">
        <v>0</v>
      </c>
      <c r="AS21" s="5">
        <v>0</v>
      </c>
      <c r="AT21" s="27">
        <v>67954</v>
      </c>
      <c r="AU21" s="27">
        <v>0</v>
      </c>
      <c r="AV21" s="27">
        <v>80524</v>
      </c>
      <c r="AW21" s="27">
        <v>0</v>
      </c>
      <c r="AX21" s="32">
        <v>0</v>
      </c>
      <c r="AY21" s="32">
        <v>0</v>
      </c>
      <c r="AZ21" s="32">
        <v>0</v>
      </c>
      <c r="BA21" s="32">
        <v>0</v>
      </c>
      <c r="BB21" s="27">
        <v>22</v>
      </c>
      <c r="BC21" s="27">
        <v>1558</v>
      </c>
      <c r="BD21" s="27">
        <v>719</v>
      </c>
      <c r="BE21" s="27">
        <v>42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7">
        <v>374</v>
      </c>
      <c r="BL21" s="27">
        <v>0</v>
      </c>
      <c r="BM21" s="27">
        <v>1806</v>
      </c>
      <c r="BN21" s="27">
        <v>2314</v>
      </c>
      <c r="BO21" s="27">
        <v>20588</v>
      </c>
      <c r="BP21" s="47">
        <v>0</v>
      </c>
      <c r="BQ21" s="27">
        <v>0</v>
      </c>
      <c r="BR21" s="27">
        <v>585</v>
      </c>
      <c r="BS21" s="27">
        <v>58433</v>
      </c>
      <c r="BT21" s="36">
        <v>0</v>
      </c>
      <c r="BU21" s="39">
        <v>284760</v>
      </c>
      <c r="BV21" s="39">
        <v>284760</v>
      </c>
      <c r="BW21" s="43">
        <v>0</v>
      </c>
      <c r="BX21" s="36">
        <v>0</v>
      </c>
      <c r="BY21" s="43">
        <v>22033</v>
      </c>
      <c r="BZ21" s="5">
        <v>0</v>
      </c>
      <c r="CA21" s="5">
        <v>0</v>
      </c>
      <c r="CB21" s="6">
        <v>8835</v>
      </c>
      <c r="CC21" s="27">
        <v>8835</v>
      </c>
      <c r="CD21" s="36">
        <v>10109</v>
      </c>
      <c r="CE21" s="36">
        <v>170</v>
      </c>
      <c r="CF21" s="35">
        <v>0</v>
      </c>
      <c r="CG21" s="43">
        <v>0</v>
      </c>
      <c r="CH21" s="47">
        <v>0</v>
      </c>
      <c r="CI21" s="55">
        <v>409987</v>
      </c>
      <c r="CJ21" s="55">
        <v>284760</v>
      </c>
      <c r="CK21" s="55">
        <v>10279</v>
      </c>
      <c r="CL21" s="55">
        <v>0</v>
      </c>
      <c r="CM21" s="55">
        <v>705026</v>
      </c>
      <c r="CN21" s="59">
        <v>58.15203978292999</v>
      </c>
      <c r="CO21" s="59">
        <v>58.15203978292999</v>
      </c>
      <c r="CP21" s="59">
        <v>58.15203978292999</v>
      </c>
      <c r="CQ21" s="55">
        <v>461.70661427635889</v>
      </c>
      <c r="CR21" s="55">
        <v>727059</v>
      </c>
      <c r="CS21" s="55">
        <v>476.13555992141454</v>
      </c>
      <c r="CT21" s="55">
        <v>727059</v>
      </c>
      <c r="CU21" s="55">
        <v>476.13555992141454</v>
      </c>
      <c r="CV21" s="55">
        <v>60.47871643745907</v>
      </c>
      <c r="CW21" s="55">
        <v>20.432874918140143</v>
      </c>
      <c r="CX21" s="55">
        <v>23.141453831041257</v>
      </c>
      <c r="CY21" s="55">
        <v>3.0451866404715129</v>
      </c>
      <c r="CZ21" s="55">
        <v>39.284872298624755</v>
      </c>
      <c r="DA21" s="55">
        <v>52.733464309102814</v>
      </c>
      <c r="DB21" s="55">
        <v>38.266535690897186</v>
      </c>
      <c r="DC21" s="55">
        <v>91</v>
      </c>
      <c r="DD21" s="55">
        <v>186.48330058939095</v>
      </c>
      <c r="DE21" s="55">
        <v>3.7622789783889981</v>
      </c>
      <c r="DF21" s="55">
        <v>5.7858546168958744</v>
      </c>
      <c r="DG21" s="55">
        <v>6.6201702685003276</v>
      </c>
      <c r="DH21" s="55">
        <v>12.406024885396203</v>
      </c>
      <c r="DI21" s="55">
        <v>193.21480026195155</v>
      </c>
    </row>
    <row r="22" spans="1:113">
      <c r="A22" s="7" t="s">
        <v>384</v>
      </c>
      <c r="B22" s="3" t="s">
        <v>316</v>
      </c>
      <c r="C22" s="3" t="s">
        <v>385</v>
      </c>
      <c r="D22" s="4">
        <v>1990</v>
      </c>
      <c r="E22" s="5">
        <v>0</v>
      </c>
      <c r="F22" s="5">
        <v>0</v>
      </c>
      <c r="G22" s="5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15151</v>
      </c>
      <c r="M22" s="27">
        <v>50198</v>
      </c>
      <c r="N22" s="27">
        <v>0</v>
      </c>
      <c r="O22" s="27">
        <v>2709</v>
      </c>
      <c r="P22" s="27">
        <v>19039</v>
      </c>
      <c r="Q22" s="27">
        <v>0</v>
      </c>
      <c r="R22" s="27">
        <v>57354</v>
      </c>
      <c r="S22" s="27">
        <v>0</v>
      </c>
      <c r="T22" s="24">
        <v>0</v>
      </c>
      <c r="U22" s="27">
        <v>877</v>
      </c>
      <c r="V22" s="5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5">
        <v>0</v>
      </c>
      <c r="AC22" s="5">
        <v>0</v>
      </c>
      <c r="AD22" s="5">
        <v>0</v>
      </c>
      <c r="AE22" s="27">
        <v>0</v>
      </c>
      <c r="AF22" s="5">
        <v>0</v>
      </c>
      <c r="AG22" s="5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5">
        <v>0</v>
      </c>
      <c r="AN22" s="5">
        <v>0</v>
      </c>
      <c r="AO22" s="5">
        <v>0</v>
      </c>
      <c r="AP22" s="27">
        <v>4737</v>
      </c>
      <c r="AQ22" s="5">
        <v>0</v>
      </c>
      <c r="AR22" s="5">
        <v>0</v>
      </c>
      <c r="AS22" s="5">
        <v>0</v>
      </c>
      <c r="AT22" s="27">
        <v>87946</v>
      </c>
      <c r="AU22" s="27">
        <v>0</v>
      </c>
      <c r="AV22" s="27">
        <v>78630</v>
      </c>
      <c r="AW22" s="27">
        <v>0</v>
      </c>
      <c r="AX22" s="32">
        <v>0</v>
      </c>
      <c r="AY22" s="32">
        <v>0</v>
      </c>
      <c r="AZ22" s="32">
        <v>0</v>
      </c>
      <c r="BA22" s="32">
        <v>0</v>
      </c>
      <c r="BB22" s="27">
        <v>28</v>
      </c>
      <c r="BC22" s="27">
        <v>2018</v>
      </c>
      <c r="BD22" s="27">
        <v>978</v>
      </c>
      <c r="BE22" s="27">
        <v>55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7">
        <v>484</v>
      </c>
      <c r="BL22" s="27">
        <v>0</v>
      </c>
      <c r="BM22" s="27">
        <v>2339</v>
      </c>
      <c r="BN22" s="27">
        <v>2996</v>
      </c>
      <c r="BO22" s="27">
        <v>13339</v>
      </c>
      <c r="BP22" s="47">
        <v>0</v>
      </c>
      <c r="BQ22" s="27">
        <v>0</v>
      </c>
      <c r="BR22" s="27">
        <v>756</v>
      </c>
      <c r="BS22" s="27">
        <v>63718</v>
      </c>
      <c r="BT22" s="36">
        <v>0</v>
      </c>
      <c r="BU22" s="39">
        <v>552664</v>
      </c>
      <c r="BV22" s="39">
        <v>552664</v>
      </c>
      <c r="BW22" s="43">
        <v>0</v>
      </c>
      <c r="BX22" s="36">
        <v>0</v>
      </c>
      <c r="BY22" s="43">
        <v>20040</v>
      </c>
      <c r="BZ22" s="5">
        <v>0</v>
      </c>
      <c r="CA22" s="5">
        <v>0</v>
      </c>
      <c r="CB22" s="6">
        <v>11433</v>
      </c>
      <c r="CC22" s="27">
        <v>11433</v>
      </c>
      <c r="CD22" s="36">
        <v>15650</v>
      </c>
      <c r="CE22" s="36">
        <v>0</v>
      </c>
      <c r="CF22" s="35">
        <v>0</v>
      </c>
      <c r="CG22" s="43">
        <v>0</v>
      </c>
      <c r="CH22" s="47">
        <v>0</v>
      </c>
      <c r="CI22" s="55">
        <v>414785</v>
      </c>
      <c r="CJ22" s="55">
        <v>552664</v>
      </c>
      <c r="CK22" s="55">
        <v>15650</v>
      </c>
      <c r="CL22" s="55">
        <v>0</v>
      </c>
      <c r="CM22" s="55">
        <v>983099</v>
      </c>
      <c r="CN22" s="59">
        <v>42.191579891750472</v>
      </c>
      <c r="CO22" s="59">
        <v>42.191579891750472</v>
      </c>
      <c r="CP22" s="59">
        <v>42.191579891750472</v>
      </c>
      <c r="CQ22" s="55">
        <v>494.01959798994977</v>
      </c>
      <c r="CR22" s="55">
        <v>1003139</v>
      </c>
      <c r="CS22" s="55">
        <v>504.08994974874372</v>
      </c>
      <c r="CT22" s="55">
        <v>1003139</v>
      </c>
      <c r="CU22" s="55">
        <v>504.08994974874372</v>
      </c>
      <c r="CV22" s="55">
        <v>51.80753768844221</v>
      </c>
      <c r="CW22" s="55">
        <v>25.225125628140702</v>
      </c>
      <c r="CX22" s="55">
        <v>28.821105527638192</v>
      </c>
      <c r="CY22" s="55">
        <v>1.7412060301507537</v>
      </c>
      <c r="CZ22" s="55">
        <v>6.703015075376884</v>
      </c>
      <c r="DA22" s="55">
        <v>39.51256281407035</v>
      </c>
      <c r="DB22" s="55">
        <v>32.019095477386934</v>
      </c>
      <c r="DC22" s="55">
        <v>71.53165829145729</v>
      </c>
      <c r="DD22" s="55">
        <v>277.72060301507537</v>
      </c>
      <c r="DE22" s="55">
        <v>3.7090452261306535</v>
      </c>
      <c r="DF22" s="55">
        <v>5.7452261306532666</v>
      </c>
      <c r="DG22" s="55">
        <v>7.8643216080402008</v>
      </c>
      <c r="DH22" s="55">
        <v>13.609547738693468</v>
      </c>
      <c r="DI22" s="55">
        <v>285.58492462311557</v>
      </c>
    </row>
    <row r="23" spans="1:113">
      <c r="A23" s="7" t="s">
        <v>386</v>
      </c>
      <c r="B23" s="3" t="s">
        <v>316</v>
      </c>
      <c r="C23" s="3" t="s">
        <v>387</v>
      </c>
      <c r="D23" s="4">
        <v>1378</v>
      </c>
      <c r="E23" s="5">
        <v>0</v>
      </c>
      <c r="F23" s="5">
        <v>0</v>
      </c>
      <c r="G23" s="5">
        <v>0</v>
      </c>
      <c r="H23" s="27">
        <v>0</v>
      </c>
      <c r="I23" s="27">
        <v>0</v>
      </c>
      <c r="J23" s="27">
        <v>0</v>
      </c>
      <c r="K23" s="27">
        <v>0</v>
      </c>
      <c r="L23" s="27">
        <v>689</v>
      </c>
      <c r="M23" s="27">
        <v>63021</v>
      </c>
      <c r="N23" s="27">
        <v>1610</v>
      </c>
      <c r="O23" s="27">
        <v>1880</v>
      </c>
      <c r="P23" s="27">
        <v>0</v>
      </c>
      <c r="Q23" s="27">
        <v>0</v>
      </c>
      <c r="R23" s="27">
        <v>44240</v>
      </c>
      <c r="S23" s="27">
        <v>0</v>
      </c>
      <c r="T23" s="24">
        <v>0</v>
      </c>
      <c r="U23" s="27">
        <v>1725</v>
      </c>
      <c r="V23" s="5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183</v>
      </c>
      <c r="AB23" s="5">
        <v>0</v>
      </c>
      <c r="AC23" s="5">
        <v>0</v>
      </c>
      <c r="AD23" s="5">
        <v>0</v>
      </c>
      <c r="AE23" s="27">
        <v>0</v>
      </c>
      <c r="AF23" s="5">
        <v>0</v>
      </c>
      <c r="AG23" s="5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5">
        <v>0</v>
      </c>
      <c r="AN23" s="5">
        <v>0</v>
      </c>
      <c r="AO23" s="5">
        <v>0</v>
      </c>
      <c r="AP23" s="27">
        <v>41372</v>
      </c>
      <c r="AQ23" s="5">
        <v>0</v>
      </c>
      <c r="AR23" s="5">
        <v>0</v>
      </c>
      <c r="AS23" s="5">
        <v>0</v>
      </c>
      <c r="AT23" s="27">
        <v>122411</v>
      </c>
      <c r="AU23" s="27">
        <v>0</v>
      </c>
      <c r="AV23" s="27">
        <v>141736</v>
      </c>
      <c r="AW23" s="27">
        <v>8900</v>
      </c>
      <c r="AX23" s="32">
        <v>0</v>
      </c>
      <c r="AY23" s="32">
        <v>0</v>
      </c>
      <c r="AZ23" s="32">
        <v>0</v>
      </c>
      <c r="BA23" s="32">
        <v>0</v>
      </c>
      <c r="BB23" s="27">
        <v>120</v>
      </c>
      <c r="BC23" s="27">
        <v>2060</v>
      </c>
      <c r="BD23" s="27">
        <v>533</v>
      </c>
      <c r="BE23" s="27">
        <v>0</v>
      </c>
      <c r="BF23" s="24">
        <v>519</v>
      </c>
      <c r="BG23" s="24">
        <v>0</v>
      </c>
      <c r="BH23" s="24">
        <v>0</v>
      </c>
      <c r="BI23" s="24">
        <v>0</v>
      </c>
      <c r="BJ23" s="24">
        <v>186</v>
      </c>
      <c r="BK23" s="27">
        <v>1170</v>
      </c>
      <c r="BL23" s="27">
        <v>0</v>
      </c>
      <c r="BM23" s="27">
        <v>3755</v>
      </c>
      <c r="BN23" s="27">
        <v>5355</v>
      </c>
      <c r="BO23" s="27">
        <v>24810</v>
      </c>
      <c r="BP23" s="47">
        <v>0</v>
      </c>
      <c r="BQ23" s="27">
        <v>0</v>
      </c>
      <c r="BR23" s="27">
        <v>10690</v>
      </c>
      <c r="BS23" s="27">
        <v>88931</v>
      </c>
      <c r="BT23" s="36">
        <v>0</v>
      </c>
      <c r="BU23" s="39">
        <v>113117</v>
      </c>
      <c r="BV23" s="39">
        <v>113117</v>
      </c>
      <c r="BW23" s="43">
        <v>0</v>
      </c>
      <c r="BX23" s="36">
        <v>0</v>
      </c>
      <c r="BY23" s="43">
        <v>12671</v>
      </c>
      <c r="BZ23" s="5">
        <v>0</v>
      </c>
      <c r="CA23" s="5">
        <v>0</v>
      </c>
      <c r="CB23" s="6">
        <v>6768</v>
      </c>
      <c r="CC23" s="27">
        <v>6768</v>
      </c>
      <c r="CD23" s="36">
        <v>19534</v>
      </c>
      <c r="CE23" s="36">
        <v>0</v>
      </c>
      <c r="CF23" s="35">
        <v>0</v>
      </c>
      <c r="CG23" s="43">
        <v>0</v>
      </c>
      <c r="CH23" s="47">
        <v>0</v>
      </c>
      <c r="CI23" s="55">
        <v>571959</v>
      </c>
      <c r="CJ23" s="55">
        <v>113117</v>
      </c>
      <c r="CK23" s="55">
        <v>19534</v>
      </c>
      <c r="CL23" s="55">
        <v>705</v>
      </c>
      <c r="CM23" s="55">
        <v>705315</v>
      </c>
      <c r="CN23" s="59">
        <v>81.092703260245429</v>
      </c>
      <c r="CO23" s="59">
        <v>81.092703260245429</v>
      </c>
      <c r="CP23" s="59">
        <v>81.092703260245429</v>
      </c>
      <c r="CQ23" s="55">
        <v>511.83962264150944</v>
      </c>
      <c r="CR23" s="55">
        <v>717986</v>
      </c>
      <c r="CS23" s="55">
        <v>521.03483309143689</v>
      </c>
      <c r="CT23" s="55">
        <v>717986</v>
      </c>
      <c r="CU23" s="55">
        <v>521.03483309143689</v>
      </c>
      <c r="CV23" s="55">
        <v>89.332365747460088</v>
      </c>
      <c r="CW23" s="55">
        <v>45.73367198838897</v>
      </c>
      <c r="CX23" s="55">
        <v>32.104499274310598</v>
      </c>
      <c r="CY23" s="55">
        <v>9.1219158200290273</v>
      </c>
      <c r="CZ23" s="55">
        <v>19.172714078374455</v>
      </c>
      <c r="DA23" s="55">
        <v>102.85631349782294</v>
      </c>
      <c r="DB23" s="55">
        <v>64.536284470246741</v>
      </c>
      <c r="DC23" s="55">
        <v>167.39259796806968</v>
      </c>
      <c r="DD23" s="55">
        <v>82.087808417997095</v>
      </c>
      <c r="DE23" s="55">
        <v>8.3258345428156755</v>
      </c>
      <c r="DF23" s="55">
        <v>4.9114658925979677</v>
      </c>
      <c r="DG23" s="55">
        <v>14.175616835994195</v>
      </c>
      <c r="DH23" s="55">
        <v>19.087082728592161</v>
      </c>
      <c r="DI23" s="55">
        <v>96.263425253991286</v>
      </c>
    </row>
    <row r="24" spans="1:113">
      <c r="A24" s="7" t="s">
        <v>388</v>
      </c>
      <c r="B24" s="3" t="s">
        <v>316</v>
      </c>
      <c r="C24" s="3" t="s">
        <v>389</v>
      </c>
      <c r="D24" s="4">
        <v>1086</v>
      </c>
      <c r="E24" s="5">
        <v>0</v>
      </c>
      <c r="F24" s="5">
        <v>0</v>
      </c>
      <c r="G24" s="5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10421</v>
      </c>
      <c r="M24" s="27">
        <v>38309</v>
      </c>
      <c r="N24" s="27">
        <v>0</v>
      </c>
      <c r="O24" s="27">
        <v>437</v>
      </c>
      <c r="P24" s="27">
        <v>12885</v>
      </c>
      <c r="Q24" s="27">
        <v>0</v>
      </c>
      <c r="R24" s="27">
        <v>31218</v>
      </c>
      <c r="S24" s="27">
        <v>0</v>
      </c>
      <c r="T24" s="24">
        <v>0</v>
      </c>
      <c r="U24" s="27">
        <v>478</v>
      </c>
      <c r="V24" s="5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45</v>
      </c>
      <c r="AB24" s="5">
        <v>0</v>
      </c>
      <c r="AC24" s="5">
        <v>0</v>
      </c>
      <c r="AD24" s="5">
        <v>0</v>
      </c>
      <c r="AE24" s="27">
        <v>0</v>
      </c>
      <c r="AF24" s="5">
        <v>0</v>
      </c>
      <c r="AG24" s="5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5">
        <v>0</v>
      </c>
      <c r="AN24" s="5">
        <v>0</v>
      </c>
      <c r="AO24" s="5">
        <v>0</v>
      </c>
      <c r="AP24" s="27">
        <v>2584</v>
      </c>
      <c r="AQ24" s="5">
        <v>0</v>
      </c>
      <c r="AR24" s="5">
        <v>0</v>
      </c>
      <c r="AS24" s="5">
        <v>0</v>
      </c>
      <c r="AT24" s="27">
        <v>60796</v>
      </c>
      <c r="AU24" s="27">
        <v>0</v>
      </c>
      <c r="AV24" s="27">
        <v>43531</v>
      </c>
      <c r="AW24" s="27">
        <v>0</v>
      </c>
      <c r="AX24" s="32">
        <v>0</v>
      </c>
      <c r="AY24" s="32">
        <v>0</v>
      </c>
      <c r="AZ24" s="32">
        <v>0</v>
      </c>
      <c r="BA24" s="32">
        <v>0</v>
      </c>
      <c r="BB24" s="27">
        <v>16</v>
      </c>
      <c r="BC24" s="27">
        <v>1100</v>
      </c>
      <c r="BD24" s="27">
        <v>570</v>
      </c>
      <c r="BE24" s="27">
        <v>30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7">
        <v>263</v>
      </c>
      <c r="BL24" s="27">
        <v>0</v>
      </c>
      <c r="BM24" s="27">
        <v>1276</v>
      </c>
      <c r="BN24" s="27">
        <v>1632</v>
      </c>
      <c r="BO24" s="27">
        <v>7276</v>
      </c>
      <c r="BP24" s="47">
        <v>0</v>
      </c>
      <c r="BQ24" s="27">
        <v>0</v>
      </c>
      <c r="BR24" s="27">
        <v>413</v>
      </c>
      <c r="BS24" s="27">
        <v>32245</v>
      </c>
      <c r="BT24" s="36">
        <v>0</v>
      </c>
      <c r="BU24" s="39">
        <v>381906</v>
      </c>
      <c r="BV24" s="39">
        <v>381906</v>
      </c>
      <c r="BW24" s="43">
        <v>0</v>
      </c>
      <c r="BX24" s="36">
        <v>0</v>
      </c>
      <c r="BY24" s="43">
        <v>3077</v>
      </c>
      <c r="BZ24" s="5">
        <v>0</v>
      </c>
      <c r="CA24" s="5">
        <v>0</v>
      </c>
      <c r="CB24" s="6">
        <v>8573</v>
      </c>
      <c r="CC24" s="27">
        <v>6236</v>
      </c>
      <c r="CD24" s="36">
        <v>8573</v>
      </c>
      <c r="CE24" s="36">
        <v>100</v>
      </c>
      <c r="CF24" s="35">
        <v>0</v>
      </c>
      <c r="CG24" s="43">
        <v>0</v>
      </c>
      <c r="CH24" s="47">
        <v>0</v>
      </c>
      <c r="CI24" s="55">
        <v>251761</v>
      </c>
      <c r="CJ24" s="55">
        <v>381906</v>
      </c>
      <c r="CK24" s="55">
        <v>8673</v>
      </c>
      <c r="CL24" s="55">
        <v>0</v>
      </c>
      <c r="CM24" s="55">
        <v>642340</v>
      </c>
      <c r="CN24" s="59">
        <v>39.194351900862472</v>
      </c>
      <c r="CO24" s="59">
        <v>39.194351900862472</v>
      </c>
      <c r="CP24" s="59">
        <v>39.194351900862472</v>
      </c>
      <c r="CQ24" s="55">
        <v>591.47329650092081</v>
      </c>
      <c r="CR24" s="55">
        <v>645417</v>
      </c>
      <c r="CS24" s="55">
        <v>594.30662983425418</v>
      </c>
      <c r="CT24" s="55">
        <v>645417</v>
      </c>
      <c r="CU24" s="55">
        <v>594.30662983425418</v>
      </c>
      <c r="CV24" s="55">
        <v>65.577348066298342</v>
      </c>
      <c r="CW24" s="55">
        <v>35.275322283609576</v>
      </c>
      <c r="CX24" s="55">
        <v>28.745856353591162</v>
      </c>
      <c r="CY24" s="55">
        <v>0.78268876611418048</v>
      </c>
      <c r="CZ24" s="55">
        <v>6.6998158379373853</v>
      </c>
      <c r="DA24" s="55">
        <v>40.083793738489874</v>
      </c>
      <c r="DB24" s="55">
        <v>29.691528545119706</v>
      </c>
      <c r="DC24" s="55">
        <v>69.775322283609583</v>
      </c>
      <c r="DD24" s="55">
        <v>351.66298342541438</v>
      </c>
      <c r="DE24" s="55">
        <v>3.7467771639042358</v>
      </c>
      <c r="DF24" s="55">
        <v>5.7421731123388584</v>
      </c>
      <c r="DG24" s="55">
        <v>7.8941068139963164</v>
      </c>
      <c r="DH24" s="55">
        <v>13.636279926335174</v>
      </c>
      <c r="DI24" s="55">
        <v>359.64917127071823</v>
      </c>
    </row>
    <row r="25" spans="1:113">
      <c r="A25" s="7" t="s">
        <v>402</v>
      </c>
      <c r="B25" s="3" t="s">
        <v>316</v>
      </c>
      <c r="C25" s="3" t="s">
        <v>403</v>
      </c>
      <c r="D25" s="4">
        <v>2152</v>
      </c>
      <c r="E25" s="5">
        <v>0</v>
      </c>
      <c r="F25" s="5">
        <v>0</v>
      </c>
      <c r="G25" s="5">
        <v>0</v>
      </c>
      <c r="H25" s="27">
        <v>0</v>
      </c>
      <c r="I25" s="27">
        <v>0</v>
      </c>
      <c r="J25" s="27">
        <v>0</v>
      </c>
      <c r="K25" s="27">
        <v>0</v>
      </c>
      <c r="L25" s="27">
        <v>59924</v>
      </c>
      <c r="M25" s="27">
        <v>1662</v>
      </c>
      <c r="N25" s="27">
        <v>52920</v>
      </c>
      <c r="O25" s="27">
        <v>0</v>
      </c>
      <c r="P25" s="27">
        <v>101579</v>
      </c>
      <c r="Q25" s="27">
        <v>0</v>
      </c>
      <c r="R25" s="27">
        <v>23380</v>
      </c>
      <c r="S25" s="27">
        <v>0</v>
      </c>
      <c r="T25" s="24">
        <v>0</v>
      </c>
      <c r="U25" s="27">
        <v>0</v>
      </c>
      <c r="V25" s="5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76</v>
      </c>
      <c r="AB25" s="5">
        <v>0</v>
      </c>
      <c r="AC25" s="5">
        <v>0</v>
      </c>
      <c r="AD25" s="5">
        <v>0</v>
      </c>
      <c r="AE25" s="27">
        <v>0</v>
      </c>
      <c r="AF25" s="5">
        <v>0</v>
      </c>
      <c r="AG25" s="5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5">
        <v>0</v>
      </c>
      <c r="AN25" s="5">
        <v>0</v>
      </c>
      <c r="AO25" s="5">
        <v>0</v>
      </c>
      <c r="AP25" s="27">
        <v>4310</v>
      </c>
      <c r="AQ25" s="5">
        <v>0</v>
      </c>
      <c r="AR25" s="5">
        <v>0</v>
      </c>
      <c r="AS25" s="5">
        <v>0</v>
      </c>
      <c r="AT25" s="27">
        <v>101673</v>
      </c>
      <c r="AU25" s="27">
        <v>0</v>
      </c>
      <c r="AV25" s="27">
        <v>64491</v>
      </c>
      <c r="AW25" s="27">
        <v>41795</v>
      </c>
      <c r="AX25" s="32">
        <v>0</v>
      </c>
      <c r="AY25" s="32">
        <v>0</v>
      </c>
      <c r="AZ25" s="32">
        <v>0</v>
      </c>
      <c r="BA25" s="32">
        <v>0</v>
      </c>
      <c r="BB25" s="27">
        <v>24</v>
      </c>
      <c r="BC25" s="27">
        <v>736</v>
      </c>
      <c r="BD25" s="27">
        <v>1776</v>
      </c>
      <c r="BE25" s="27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65</v>
      </c>
      <c r="BK25" s="27">
        <v>99</v>
      </c>
      <c r="BL25" s="27">
        <v>0</v>
      </c>
      <c r="BM25" s="27">
        <v>879</v>
      </c>
      <c r="BN25" s="27">
        <v>526</v>
      </c>
      <c r="BO25" s="27">
        <v>11100</v>
      </c>
      <c r="BP25" s="47">
        <v>0</v>
      </c>
      <c r="BQ25" s="27">
        <v>0</v>
      </c>
      <c r="BR25" s="27">
        <v>0</v>
      </c>
      <c r="BS25" s="27">
        <v>136115</v>
      </c>
      <c r="BT25" s="36">
        <v>0</v>
      </c>
      <c r="BU25" s="39">
        <v>592669</v>
      </c>
      <c r="BV25" s="39">
        <v>592669</v>
      </c>
      <c r="BW25" s="43">
        <v>0</v>
      </c>
      <c r="BX25" s="36">
        <v>0</v>
      </c>
      <c r="BY25" s="43">
        <v>39663</v>
      </c>
      <c r="BZ25" s="5">
        <v>0</v>
      </c>
      <c r="CA25" s="5">
        <v>0</v>
      </c>
      <c r="CB25" s="6">
        <v>108</v>
      </c>
      <c r="CC25" s="27">
        <v>108</v>
      </c>
      <c r="CD25" s="36">
        <v>33784</v>
      </c>
      <c r="CE25" s="36">
        <v>0</v>
      </c>
      <c r="CF25" s="35">
        <v>0</v>
      </c>
      <c r="CG25" s="43">
        <v>0</v>
      </c>
      <c r="CH25" s="47">
        <v>0</v>
      </c>
      <c r="CI25" s="55">
        <v>603173</v>
      </c>
      <c r="CJ25" s="55">
        <v>592669</v>
      </c>
      <c r="CK25" s="55">
        <v>33784</v>
      </c>
      <c r="CL25" s="55">
        <v>65</v>
      </c>
      <c r="CM25" s="55">
        <v>1229691</v>
      </c>
      <c r="CN25" s="59">
        <v>49.050777797023805</v>
      </c>
      <c r="CO25" s="59">
        <v>49.050777797023805</v>
      </c>
      <c r="CP25" s="59">
        <v>49.050777797023805</v>
      </c>
      <c r="CQ25" s="55">
        <v>571.41775092936803</v>
      </c>
      <c r="CR25" s="55">
        <v>1269354</v>
      </c>
      <c r="CS25" s="55">
        <v>589.84851301115236</v>
      </c>
      <c r="CT25" s="55">
        <v>1269354</v>
      </c>
      <c r="CU25" s="55">
        <v>589.84851301115236</v>
      </c>
      <c r="CV25" s="55">
        <v>75.091542750929364</v>
      </c>
      <c r="CW25" s="55">
        <v>0.77230483271375461</v>
      </c>
      <c r="CX25" s="55">
        <v>10.864312267657992</v>
      </c>
      <c r="CY25" s="55">
        <v>0</v>
      </c>
      <c r="CZ25" s="55">
        <v>29.749070631970259</v>
      </c>
      <c r="DA25" s="55">
        <v>29.967936802973977</v>
      </c>
      <c r="DB25" s="55">
        <v>63.250464684014872</v>
      </c>
      <c r="DC25" s="55">
        <v>93.218401486988853</v>
      </c>
      <c r="DD25" s="55">
        <v>275.40381040892191</v>
      </c>
      <c r="DE25" s="55">
        <v>1.0413568773234201</v>
      </c>
      <c r="DF25" s="55">
        <v>5.0185873605947957E-2</v>
      </c>
      <c r="DG25" s="55">
        <v>15.698884758364311</v>
      </c>
      <c r="DH25" s="55">
        <v>15.749070631970259</v>
      </c>
      <c r="DI25" s="55">
        <v>291.10269516728624</v>
      </c>
    </row>
    <row r="26" spans="1:113">
      <c r="A26" s="7" t="s">
        <v>392</v>
      </c>
      <c r="B26" s="3" t="s">
        <v>316</v>
      </c>
      <c r="C26" s="3" t="s">
        <v>393</v>
      </c>
      <c r="D26" s="4">
        <v>3810</v>
      </c>
      <c r="E26" s="5">
        <v>0</v>
      </c>
      <c r="F26" s="5">
        <v>0</v>
      </c>
      <c r="G26" s="5">
        <v>0</v>
      </c>
      <c r="H26" s="28">
        <v>14</v>
      </c>
      <c r="I26" s="28">
        <v>0</v>
      </c>
      <c r="J26" s="28">
        <v>0</v>
      </c>
      <c r="K26" s="28">
        <v>0</v>
      </c>
      <c r="L26" s="28">
        <v>64992</v>
      </c>
      <c r="M26" s="28">
        <v>112407</v>
      </c>
      <c r="N26" s="28">
        <v>0</v>
      </c>
      <c r="O26" s="28">
        <v>17343</v>
      </c>
      <c r="P26" s="28">
        <v>0</v>
      </c>
      <c r="Q26" s="28">
        <v>0</v>
      </c>
      <c r="R26" s="28">
        <v>114238</v>
      </c>
      <c r="S26" s="28">
        <v>0</v>
      </c>
      <c r="T26" s="24">
        <v>0</v>
      </c>
      <c r="U26" s="28">
        <v>370</v>
      </c>
      <c r="V26" s="5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5">
        <v>0</v>
      </c>
      <c r="AC26" s="5">
        <v>0</v>
      </c>
      <c r="AD26" s="5">
        <v>0</v>
      </c>
      <c r="AE26" s="28">
        <v>0</v>
      </c>
      <c r="AF26" s="5">
        <v>0</v>
      </c>
      <c r="AG26" s="5">
        <v>0</v>
      </c>
      <c r="AH26" s="28">
        <v>0</v>
      </c>
      <c r="AI26" s="28">
        <v>332</v>
      </c>
      <c r="AJ26" s="28">
        <v>0</v>
      </c>
      <c r="AK26" s="28">
        <v>0</v>
      </c>
      <c r="AL26" s="28">
        <v>0</v>
      </c>
      <c r="AM26" s="5">
        <v>0</v>
      </c>
      <c r="AN26" s="5">
        <v>0</v>
      </c>
      <c r="AO26" s="5">
        <v>0</v>
      </c>
      <c r="AP26" s="28">
        <v>0</v>
      </c>
      <c r="AQ26" s="5">
        <v>0</v>
      </c>
      <c r="AR26" s="5">
        <v>0</v>
      </c>
      <c r="AS26" s="5">
        <v>0</v>
      </c>
      <c r="AT26" s="28">
        <v>144153</v>
      </c>
      <c r="AU26" s="28">
        <v>0</v>
      </c>
      <c r="AV26" s="28">
        <v>321220</v>
      </c>
      <c r="AW26" s="28">
        <v>27950</v>
      </c>
      <c r="AX26" s="32">
        <v>0</v>
      </c>
      <c r="AY26" s="32">
        <v>0</v>
      </c>
      <c r="AZ26" s="32">
        <v>0</v>
      </c>
      <c r="BA26" s="32">
        <v>0</v>
      </c>
      <c r="BB26" s="28">
        <v>3</v>
      </c>
      <c r="BC26" s="28">
        <v>2550</v>
      </c>
      <c r="BD26" s="28">
        <v>3275</v>
      </c>
      <c r="BE26" s="28">
        <v>0</v>
      </c>
      <c r="BF26" s="24">
        <v>65</v>
      </c>
      <c r="BG26" s="24">
        <v>0</v>
      </c>
      <c r="BH26" s="24">
        <v>2</v>
      </c>
      <c r="BI26" s="24">
        <v>252</v>
      </c>
      <c r="BJ26" s="24">
        <v>0</v>
      </c>
      <c r="BK26" s="28">
        <v>630</v>
      </c>
      <c r="BL26" s="28">
        <v>279</v>
      </c>
      <c r="BM26" s="28">
        <v>4872</v>
      </c>
      <c r="BN26" s="28">
        <v>7896</v>
      </c>
      <c r="BO26" s="28">
        <v>11589</v>
      </c>
      <c r="BP26" s="47">
        <v>0</v>
      </c>
      <c r="BQ26" s="28">
        <v>0</v>
      </c>
      <c r="BR26" s="28">
        <v>5151</v>
      </c>
      <c r="BS26" s="28">
        <v>373639</v>
      </c>
      <c r="BT26" s="36">
        <v>0</v>
      </c>
      <c r="BU26" s="39">
        <v>422880</v>
      </c>
      <c r="BV26" s="39">
        <v>422880</v>
      </c>
      <c r="BW26" s="43">
        <v>0</v>
      </c>
      <c r="BX26" s="36">
        <v>0</v>
      </c>
      <c r="BY26" s="43">
        <v>48800</v>
      </c>
      <c r="BZ26" s="5">
        <v>0</v>
      </c>
      <c r="CA26" s="5">
        <v>0</v>
      </c>
      <c r="CB26" s="6">
        <v>15610</v>
      </c>
      <c r="CC26" s="28">
        <v>0</v>
      </c>
      <c r="CD26" s="36">
        <v>15610</v>
      </c>
      <c r="CE26" s="36">
        <v>0</v>
      </c>
      <c r="CF26" s="35">
        <v>0</v>
      </c>
      <c r="CG26" s="43">
        <v>0</v>
      </c>
      <c r="CH26" s="47">
        <v>0</v>
      </c>
      <c r="CI26" s="55">
        <v>1212903</v>
      </c>
      <c r="CJ26" s="55">
        <v>422880</v>
      </c>
      <c r="CK26" s="55">
        <v>15610</v>
      </c>
      <c r="CL26" s="55">
        <v>319</v>
      </c>
      <c r="CM26" s="55">
        <v>1651712</v>
      </c>
      <c r="CN26" s="59">
        <v>73.433080343304397</v>
      </c>
      <c r="CO26" s="59">
        <v>73.432436948740431</v>
      </c>
      <c r="CP26" s="59">
        <v>73.432436948740431</v>
      </c>
      <c r="CQ26" s="55">
        <v>433.52020997375325</v>
      </c>
      <c r="CR26" s="55">
        <v>1700512</v>
      </c>
      <c r="CS26" s="55">
        <v>446.32860892388453</v>
      </c>
      <c r="CT26" s="55">
        <v>1700512</v>
      </c>
      <c r="CU26" s="55">
        <v>446.32860892388453</v>
      </c>
      <c r="CV26" s="55">
        <v>54.893700787401578</v>
      </c>
      <c r="CW26" s="55">
        <v>29.503149606299214</v>
      </c>
      <c r="CX26" s="55">
        <v>29.983727034120736</v>
      </c>
      <c r="CY26" s="55">
        <v>5.9039370078740161</v>
      </c>
      <c r="CZ26" s="55">
        <v>3.041732283464567</v>
      </c>
      <c r="DA26" s="55">
        <v>84.309711286089239</v>
      </c>
      <c r="DB26" s="55">
        <v>98.067979002624668</v>
      </c>
      <c r="DC26" s="55">
        <v>182.37769028871389</v>
      </c>
      <c r="DD26" s="55">
        <v>110.99212598425197</v>
      </c>
      <c r="DE26" s="55">
        <v>4.0212598425196848</v>
      </c>
      <c r="DF26" s="55">
        <v>0</v>
      </c>
      <c r="DG26" s="55">
        <v>4.0971128608923886</v>
      </c>
      <c r="DH26" s="55">
        <v>4.0971128608923886</v>
      </c>
      <c r="DI26" s="55">
        <v>115.08923884514435</v>
      </c>
    </row>
    <row r="27" spans="1:113">
      <c r="A27" s="7" t="s">
        <v>549</v>
      </c>
      <c r="B27" s="3" t="s">
        <v>316</v>
      </c>
      <c r="C27" s="3" t="s">
        <v>550</v>
      </c>
      <c r="D27" s="4">
        <v>14277</v>
      </c>
      <c r="E27" s="5">
        <v>0</v>
      </c>
      <c r="F27" s="5">
        <v>0</v>
      </c>
      <c r="G27" s="5">
        <v>0</v>
      </c>
      <c r="H27" s="28">
        <v>191</v>
      </c>
      <c r="I27" s="28">
        <v>0</v>
      </c>
      <c r="J27" s="28">
        <v>0</v>
      </c>
      <c r="K27" s="28">
        <v>0</v>
      </c>
      <c r="L27" s="28">
        <v>203227</v>
      </c>
      <c r="M27" s="28">
        <v>648129</v>
      </c>
      <c r="N27" s="28">
        <v>5</v>
      </c>
      <c r="O27" s="28">
        <v>8310</v>
      </c>
      <c r="P27" s="28">
        <v>0</v>
      </c>
      <c r="Q27" s="28">
        <v>0</v>
      </c>
      <c r="R27" s="28">
        <v>618560</v>
      </c>
      <c r="S27" s="28">
        <v>0</v>
      </c>
      <c r="T27" s="24">
        <v>0</v>
      </c>
      <c r="U27" s="28">
        <v>86</v>
      </c>
      <c r="V27" s="5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5">
        <v>0</v>
      </c>
      <c r="AC27" s="4">
        <v>2</v>
      </c>
      <c r="AD27" s="5">
        <v>0</v>
      </c>
      <c r="AE27" s="28">
        <v>0</v>
      </c>
      <c r="AF27" s="5">
        <v>0</v>
      </c>
      <c r="AG27" s="5">
        <v>0</v>
      </c>
      <c r="AH27" s="28">
        <v>0</v>
      </c>
      <c r="AI27" s="28">
        <v>2245</v>
      </c>
      <c r="AJ27" s="28">
        <v>0</v>
      </c>
      <c r="AK27" s="28">
        <v>0</v>
      </c>
      <c r="AL27" s="28">
        <v>0</v>
      </c>
      <c r="AM27" s="5">
        <v>0</v>
      </c>
      <c r="AN27" s="5">
        <v>0</v>
      </c>
      <c r="AO27" s="4">
        <v>81</v>
      </c>
      <c r="AP27" s="28">
        <v>0</v>
      </c>
      <c r="AQ27" s="5">
        <v>0</v>
      </c>
      <c r="AR27" s="5">
        <v>0</v>
      </c>
      <c r="AS27" s="5">
        <v>0</v>
      </c>
      <c r="AT27" s="28">
        <v>750715</v>
      </c>
      <c r="AU27" s="28">
        <v>35390</v>
      </c>
      <c r="AV27" s="28">
        <v>1902155</v>
      </c>
      <c r="AW27" s="28">
        <v>48150</v>
      </c>
      <c r="AX27" s="32">
        <v>10</v>
      </c>
      <c r="AY27" s="32">
        <v>0</v>
      </c>
      <c r="AZ27" s="32">
        <v>0</v>
      </c>
      <c r="BA27" s="32">
        <v>0</v>
      </c>
      <c r="BB27" s="28">
        <v>615</v>
      </c>
      <c r="BC27" s="28">
        <v>21120</v>
      </c>
      <c r="BD27" s="28">
        <v>6834</v>
      </c>
      <c r="BE27" s="28">
        <v>45</v>
      </c>
      <c r="BF27" s="24">
        <v>139</v>
      </c>
      <c r="BG27" s="24">
        <v>0</v>
      </c>
      <c r="BH27" s="24">
        <v>10</v>
      </c>
      <c r="BI27" s="24">
        <v>597</v>
      </c>
      <c r="BJ27" s="24">
        <v>630</v>
      </c>
      <c r="BK27" s="28">
        <v>4240</v>
      </c>
      <c r="BL27" s="28">
        <v>60</v>
      </c>
      <c r="BM27" s="28">
        <v>24776</v>
      </c>
      <c r="BN27" s="28">
        <v>22885</v>
      </c>
      <c r="BO27" s="28">
        <v>494384</v>
      </c>
      <c r="BP27" s="47">
        <v>0</v>
      </c>
      <c r="BQ27" s="28">
        <v>34230</v>
      </c>
      <c r="BR27" s="28">
        <v>69947</v>
      </c>
      <c r="BS27" s="28">
        <v>927188</v>
      </c>
      <c r="BT27" s="36">
        <v>0</v>
      </c>
      <c r="BU27" s="39">
        <v>1703302</v>
      </c>
      <c r="BV27" s="39">
        <v>1703302</v>
      </c>
      <c r="BW27" s="43">
        <v>0</v>
      </c>
      <c r="BX27" s="36">
        <v>0</v>
      </c>
      <c r="BY27" s="43">
        <v>52786</v>
      </c>
      <c r="BZ27" s="5">
        <v>0</v>
      </c>
      <c r="CA27" s="5">
        <v>0</v>
      </c>
      <c r="CB27" s="6">
        <v>163740</v>
      </c>
      <c r="CC27" s="28">
        <v>0</v>
      </c>
      <c r="CD27" s="36">
        <v>163740</v>
      </c>
      <c r="CE27" s="36">
        <v>402670</v>
      </c>
      <c r="CF27" s="35">
        <v>0</v>
      </c>
      <c r="CG27" s="43">
        <v>0</v>
      </c>
      <c r="CH27" s="47">
        <v>0</v>
      </c>
      <c r="CI27" s="55">
        <v>5823487</v>
      </c>
      <c r="CJ27" s="55">
        <v>1703302</v>
      </c>
      <c r="CK27" s="55">
        <v>566410</v>
      </c>
      <c r="CL27" s="55">
        <v>1386</v>
      </c>
      <c r="CM27" s="55">
        <v>8094585</v>
      </c>
      <c r="CN27" s="59">
        <v>71.942996459979113</v>
      </c>
      <c r="CO27" s="59">
        <v>71.942996459979113</v>
      </c>
      <c r="CP27" s="59">
        <v>71.942996459979113</v>
      </c>
      <c r="CQ27" s="55">
        <v>566.96679974784615</v>
      </c>
      <c r="CR27" s="55">
        <v>8147371</v>
      </c>
      <c r="CS27" s="55">
        <v>570.66407508580232</v>
      </c>
      <c r="CT27" s="55">
        <v>8147371</v>
      </c>
      <c r="CU27" s="55">
        <v>570.66407508580232</v>
      </c>
      <c r="CV27" s="55">
        <v>66.816698185893401</v>
      </c>
      <c r="CW27" s="55">
        <v>47.794284513553265</v>
      </c>
      <c r="CX27" s="55">
        <v>45.804440708832388</v>
      </c>
      <c r="CY27" s="55">
        <v>5.4813336135042379</v>
      </c>
      <c r="CZ27" s="55">
        <v>34.628353295510259</v>
      </c>
      <c r="DA27" s="55">
        <v>133.23212159417244</v>
      </c>
      <c r="DB27" s="55">
        <v>64.942775092806613</v>
      </c>
      <c r="DC27" s="55">
        <v>198.17489668697905</v>
      </c>
      <c r="DD27" s="55">
        <v>119.30391538838691</v>
      </c>
      <c r="DE27" s="55">
        <v>4.8606850178608951</v>
      </c>
      <c r="DF27" s="55">
        <v>0</v>
      </c>
      <c r="DG27" s="55">
        <v>11.468795965538979</v>
      </c>
      <c r="DH27" s="55">
        <v>11.468795965538979</v>
      </c>
      <c r="DI27" s="55">
        <v>158.97681585767319</v>
      </c>
    </row>
    <row r="28" spans="1:113">
      <c r="A28" s="7" t="s">
        <v>390</v>
      </c>
      <c r="B28" s="3" t="s">
        <v>316</v>
      </c>
      <c r="C28" s="3" t="s">
        <v>391</v>
      </c>
      <c r="D28" s="4">
        <v>2718</v>
      </c>
      <c r="E28" s="5">
        <v>0</v>
      </c>
      <c r="F28" s="5">
        <v>0</v>
      </c>
      <c r="G28" s="5">
        <v>0</v>
      </c>
      <c r="H28" s="27">
        <v>0</v>
      </c>
      <c r="I28" s="27">
        <v>0</v>
      </c>
      <c r="J28" s="27">
        <v>0</v>
      </c>
      <c r="K28" s="27">
        <v>0</v>
      </c>
      <c r="L28" s="27">
        <v>29904</v>
      </c>
      <c r="M28" s="27">
        <v>10486</v>
      </c>
      <c r="N28" s="27">
        <v>26200</v>
      </c>
      <c r="O28" s="27">
        <v>911</v>
      </c>
      <c r="P28" s="27">
        <v>146600</v>
      </c>
      <c r="Q28" s="27">
        <v>0</v>
      </c>
      <c r="R28" s="27">
        <v>78552</v>
      </c>
      <c r="S28" s="27">
        <v>0</v>
      </c>
      <c r="T28" s="24">
        <v>0</v>
      </c>
      <c r="U28" s="27">
        <v>160</v>
      </c>
      <c r="V28" s="5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552</v>
      </c>
      <c r="AB28" s="5">
        <v>0</v>
      </c>
      <c r="AC28" s="5">
        <v>0</v>
      </c>
      <c r="AD28" s="5">
        <v>0</v>
      </c>
      <c r="AE28" s="27">
        <v>0</v>
      </c>
      <c r="AF28" s="5">
        <v>0</v>
      </c>
      <c r="AG28" s="5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10060</v>
      </c>
      <c r="AM28" s="5">
        <v>0</v>
      </c>
      <c r="AN28" s="5">
        <v>0</v>
      </c>
      <c r="AO28" s="5">
        <v>0</v>
      </c>
      <c r="AP28" s="27">
        <v>862</v>
      </c>
      <c r="AQ28" s="5">
        <v>0</v>
      </c>
      <c r="AR28" s="5">
        <v>0</v>
      </c>
      <c r="AS28" s="5">
        <v>0</v>
      </c>
      <c r="AT28" s="27">
        <v>220282</v>
      </c>
      <c r="AU28" s="27">
        <v>0</v>
      </c>
      <c r="AV28" s="27">
        <v>265363</v>
      </c>
      <c r="AW28" s="27">
        <v>7840</v>
      </c>
      <c r="AX28" s="32">
        <v>0</v>
      </c>
      <c r="AY28" s="32">
        <v>0</v>
      </c>
      <c r="AZ28" s="32">
        <v>0</v>
      </c>
      <c r="BA28" s="32">
        <v>0</v>
      </c>
      <c r="BB28" s="27">
        <v>66</v>
      </c>
      <c r="BC28" s="27">
        <v>1189</v>
      </c>
      <c r="BD28" s="27">
        <v>2425</v>
      </c>
      <c r="BE28" s="27">
        <v>10</v>
      </c>
      <c r="BF28" s="24">
        <v>2253</v>
      </c>
      <c r="BG28" s="24">
        <v>0</v>
      </c>
      <c r="BH28" s="24">
        <v>0</v>
      </c>
      <c r="BI28" s="24">
        <v>0</v>
      </c>
      <c r="BJ28" s="24">
        <v>1653</v>
      </c>
      <c r="BK28" s="27">
        <v>237</v>
      </c>
      <c r="BL28" s="27">
        <v>0</v>
      </c>
      <c r="BM28" s="27">
        <v>3407</v>
      </c>
      <c r="BN28" s="27">
        <v>1495</v>
      </c>
      <c r="BO28" s="27">
        <v>28507</v>
      </c>
      <c r="BP28" s="47">
        <v>0</v>
      </c>
      <c r="BQ28" s="27">
        <v>1891</v>
      </c>
      <c r="BR28" s="27">
        <v>847</v>
      </c>
      <c r="BS28" s="27">
        <v>185532</v>
      </c>
      <c r="BT28" s="36">
        <v>0</v>
      </c>
      <c r="BU28" s="39">
        <v>516650</v>
      </c>
      <c r="BV28" s="39">
        <v>516650</v>
      </c>
      <c r="BW28" s="43">
        <v>0</v>
      </c>
      <c r="BX28" s="36">
        <v>0</v>
      </c>
      <c r="BY28" s="43">
        <v>41768</v>
      </c>
      <c r="BZ28" s="5">
        <v>0</v>
      </c>
      <c r="CA28" s="5">
        <v>0</v>
      </c>
      <c r="CB28" s="6">
        <v>39660</v>
      </c>
      <c r="CC28" s="27">
        <v>24300</v>
      </c>
      <c r="CD28" s="36">
        <v>39660</v>
      </c>
      <c r="CE28" s="36">
        <v>0</v>
      </c>
      <c r="CF28" s="35">
        <v>0</v>
      </c>
      <c r="CG28" s="43">
        <v>0</v>
      </c>
      <c r="CH28" s="47">
        <v>0</v>
      </c>
      <c r="CI28" s="55">
        <v>1047678</v>
      </c>
      <c r="CJ28" s="55">
        <v>516650</v>
      </c>
      <c r="CK28" s="55">
        <v>39660</v>
      </c>
      <c r="CL28" s="55">
        <v>3906</v>
      </c>
      <c r="CM28" s="55">
        <v>1607894</v>
      </c>
      <c r="CN28" s="59">
        <v>65.15839974525683</v>
      </c>
      <c r="CO28" s="59">
        <v>65.15839974525683</v>
      </c>
      <c r="CP28" s="59">
        <v>65.15839974525683</v>
      </c>
      <c r="CQ28" s="55">
        <v>591.57247976453277</v>
      </c>
      <c r="CR28" s="55">
        <v>1649662</v>
      </c>
      <c r="CS28" s="55">
        <v>606.93966151582049</v>
      </c>
      <c r="CT28" s="55">
        <v>1649662</v>
      </c>
      <c r="CU28" s="55">
        <v>606.93966151582049</v>
      </c>
      <c r="CV28" s="55">
        <v>92.047829286239889</v>
      </c>
      <c r="CW28" s="55">
        <v>4.5537159676232521</v>
      </c>
      <c r="CX28" s="55">
        <v>28.900662251655628</v>
      </c>
      <c r="CY28" s="55">
        <v>0.64679911699779247</v>
      </c>
      <c r="CZ28" s="55">
        <v>20.127667402501839</v>
      </c>
      <c r="DA28" s="55">
        <v>97.631714495952906</v>
      </c>
      <c r="DB28" s="55">
        <v>68.260485651214125</v>
      </c>
      <c r="DC28" s="55">
        <v>165.89220014716705</v>
      </c>
      <c r="DD28" s="55">
        <v>190.08462104488595</v>
      </c>
      <c r="DE28" s="55">
        <v>2.4683590875643855</v>
      </c>
      <c r="DF28" s="55">
        <v>8.9403973509933774</v>
      </c>
      <c r="DG28" s="55">
        <v>14.591611479028698</v>
      </c>
      <c r="DH28" s="55">
        <v>23.532008830022075</v>
      </c>
      <c r="DI28" s="55">
        <v>204.67623252391465</v>
      </c>
    </row>
    <row r="29" spans="1:113">
      <c r="A29" s="7" t="s">
        <v>332</v>
      </c>
      <c r="B29" s="3" t="s">
        <v>316</v>
      </c>
      <c r="C29" s="3" t="s">
        <v>333</v>
      </c>
      <c r="D29" s="4">
        <v>669</v>
      </c>
      <c r="E29" s="5">
        <v>0</v>
      </c>
      <c r="F29" s="5">
        <v>0</v>
      </c>
      <c r="G29" s="5">
        <v>0</v>
      </c>
      <c r="H29" s="27">
        <v>0</v>
      </c>
      <c r="I29" s="27">
        <v>0</v>
      </c>
      <c r="J29" s="27">
        <v>0</v>
      </c>
      <c r="K29" s="27">
        <v>0</v>
      </c>
      <c r="L29" s="27">
        <v>6232</v>
      </c>
      <c r="M29" s="27">
        <v>19532</v>
      </c>
      <c r="N29" s="27">
        <v>0</v>
      </c>
      <c r="O29" s="27">
        <v>281</v>
      </c>
      <c r="P29" s="27">
        <v>377</v>
      </c>
      <c r="Q29" s="27">
        <v>0</v>
      </c>
      <c r="R29" s="27">
        <v>22416</v>
      </c>
      <c r="S29" s="27">
        <v>0</v>
      </c>
      <c r="T29" s="24">
        <v>0</v>
      </c>
      <c r="U29" s="27">
        <v>319</v>
      </c>
      <c r="V29" s="5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48</v>
      </c>
      <c r="AB29" s="5">
        <v>0</v>
      </c>
      <c r="AC29" s="5">
        <v>0</v>
      </c>
      <c r="AD29" s="5">
        <v>0</v>
      </c>
      <c r="AE29" s="27">
        <v>0</v>
      </c>
      <c r="AF29" s="5">
        <v>0</v>
      </c>
      <c r="AG29" s="5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5">
        <v>0</v>
      </c>
      <c r="AN29" s="5">
        <v>0</v>
      </c>
      <c r="AO29" s="5">
        <v>0</v>
      </c>
      <c r="AP29" s="27">
        <v>1722</v>
      </c>
      <c r="AQ29" s="5">
        <v>0</v>
      </c>
      <c r="AR29" s="5">
        <v>0</v>
      </c>
      <c r="AS29" s="5">
        <v>0</v>
      </c>
      <c r="AT29" s="27">
        <v>25471</v>
      </c>
      <c r="AU29" s="27">
        <v>0</v>
      </c>
      <c r="AV29" s="27">
        <v>42022</v>
      </c>
      <c r="AW29" s="27">
        <v>0</v>
      </c>
      <c r="AX29" s="32">
        <v>0</v>
      </c>
      <c r="AY29" s="32">
        <v>0</v>
      </c>
      <c r="AZ29" s="32">
        <v>0</v>
      </c>
      <c r="BA29" s="32">
        <v>0</v>
      </c>
      <c r="BB29" s="27">
        <v>10</v>
      </c>
      <c r="BC29" s="27">
        <v>736</v>
      </c>
      <c r="BD29" s="27">
        <v>356</v>
      </c>
      <c r="BE29" s="27">
        <v>20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7">
        <v>176</v>
      </c>
      <c r="BL29" s="27">
        <v>0</v>
      </c>
      <c r="BM29" s="27">
        <v>850</v>
      </c>
      <c r="BN29" s="27">
        <v>1092</v>
      </c>
      <c r="BO29" s="27">
        <v>4851</v>
      </c>
      <c r="BP29" s="47">
        <v>0</v>
      </c>
      <c r="BQ29" s="27">
        <v>0</v>
      </c>
      <c r="BR29" s="27">
        <v>274</v>
      </c>
      <c r="BS29" s="27">
        <v>35118</v>
      </c>
      <c r="BT29" s="36">
        <v>0</v>
      </c>
      <c r="BU29" s="39">
        <v>139890</v>
      </c>
      <c r="BV29" s="39">
        <v>139890</v>
      </c>
      <c r="BW29" s="43">
        <v>0</v>
      </c>
      <c r="BX29" s="36">
        <v>0</v>
      </c>
      <c r="BY29" s="43">
        <v>1994</v>
      </c>
      <c r="BZ29" s="5">
        <v>0</v>
      </c>
      <c r="CA29" s="5">
        <v>0</v>
      </c>
      <c r="CB29" s="6">
        <v>4158</v>
      </c>
      <c r="CC29" s="27">
        <v>4158</v>
      </c>
      <c r="CD29" s="36">
        <v>4758</v>
      </c>
      <c r="CE29" s="36">
        <v>0</v>
      </c>
      <c r="CF29" s="35">
        <v>0</v>
      </c>
      <c r="CG29" s="43">
        <v>0</v>
      </c>
      <c r="CH29" s="47">
        <v>0</v>
      </c>
      <c r="CI29" s="55">
        <v>166061</v>
      </c>
      <c r="CJ29" s="55">
        <v>139890</v>
      </c>
      <c r="CK29" s="55">
        <v>4758</v>
      </c>
      <c r="CL29" s="55">
        <v>0</v>
      </c>
      <c r="CM29" s="55">
        <v>310709</v>
      </c>
      <c r="CN29" s="59">
        <v>53.445828733638223</v>
      </c>
      <c r="CO29" s="59">
        <v>53.445828733638223</v>
      </c>
      <c r="CP29" s="59">
        <v>53.445828733638223</v>
      </c>
      <c r="CQ29" s="55">
        <v>464.43796711509714</v>
      </c>
      <c r="CR29" s="55">
        <v>312703</v>
      </c>
      <c r="CS29" s="55">
        <v>467.41853512705529</v>
      </c>
      <c r="CT29" s="55">
        <v>312703</v>
      </c>
      <c r="CU29" s="55">
        <v>467.41853512705529</v>
      </c>
      <c r="CV29" s="55">
        <v>47.388639760837073</v>
      </c>
      <c r="CW29" s="55">
        <v>29.195814648729446</v>
      </c>
      <c r="CX29" s="55">
        <v>33.506726457399104</v>
      </c>
      <c r="CY29" s="55">
        <v>0.82959641255605376</v>
      </c>
      <c r="CZ29" s="55">
        <v>7.2511210762331837</v>
      </c>
      <c r="DA29" s="55">
        <v>62.813153961136024</v>
      </c>
      <c r="DB29" s="55">
        <v>52.493273542600896</v>
      </c>
      <c r="DC29" s="55">
        <v>115.30642750373693</v>
      </c>
      <c r="DD29" s="55">
        <v>209.1031390134529</v>
      </c>
      <c r="DE29" s="55">
        <v>4.0896860986547088</v>
      </c>
      <c r="DF29" s="55">
        <v>6.2152466367713002</v>
      </c>
      <c r="DG29" s="55">
        <v>7.1121076233183853</v>
      </c>
      <c r="DH29" s="55">
        <v>13.327354260089685</v>
      </c>
      <c r="DI29" s="55">
        <v>216.2152466367713</v>
      </c>
    </row>
    <row r="30" spans="1:113">
      <c r="A30" s="7" t="s">
        <v>330</v>
      </c>
      <c r="B30" s="3" t="s">
        <v>316</v>
      </c>
      <c r="C30" s="3" t="s">
        <v>331</v>
      </c>
      <c r="D30" s="4">
        <v>1690</v>
      </c>
      <c r="E30" s="5">
        <v>0</v>
      </c>
      <c r="F30" s="5">
        <v>0</v>
      </c>
      <c r="G30" s="5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17187</v>
      </c>
      <c r="M30" s="27">
        <v>1305</v>
      </c>
      <c r="N30" s="27">
        <v>0</v>
      </c>
      <c r="O30" s="27">
        <v>0</v>
      </c>
      <c r="P30" s="27">
        <v>48371</v>
      </c>
      <c r="Q30" s="27">
        <v>0</v>
      </c>
      <c r="R30" s="27">
        <v>18705</v>
      </c>
      <c r="S30" s="27">
        <v>0</v>
      </c>
      <c r="T30" s="24">
        <v>0</v>
      </c>
      <c r="U30" s="27">
        <v>0</v>
      </c>
      <c r="V30" s="5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8</v>
      </c>
      <c r="AB30" s="5">
        <v>0</v>
      </c>
      <c r="AC30" s="5">
        <v>0</v>
      </c>
      <c r="AD30" s="5">
        <v>0</v>
      </c>
      <c r="AE30" s="27">
        <v>0</v>
      </c>
      <c r="AF30" s="5">
        <v>0</v>
      </c>
      <c r="AG30" s="5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5">
        <v>0</v>
      </c>
      <c r="AN30" s="5">
        <v>0</v>
      </c>
      <c r="AO30" s="5">
        <v>0</v>
      </c>
      <c r="AP30" s="27">
        <v>5922</v>
      </c>
      <c r="AQ30" s="5">
        <v>0</v>
      </c>
      <c r="AR30" s="5">
        <v>0</v>
      </c>
      <c r="AS30" s="5">
        <v>0</v>
      </c>
      <c r="AT30" s="27">
        <v>62006</v>
      </c>
      <c r="AU30" s="27">
        <v>0</v>
      </c>
      <c r="AV30" s="27">
        <v>47173</v>
      </c>
      <c r="AW30" s="27">
        <v>0</v>
      </c>
      <c r="AX30" s="32">
        <v>0</v>
      </c>
      <c r="AY30" s="32">
        <v>0</v>
      </c>
      <c r="AZ30" s="32">
        <v>0</v>
      </c>
      <c r="BA30" s="32">
        <v>0</v>
      </c>
      <c r="BB30" s="27">
        <v>64</v>
      </c>
      <c r="BC30" s="27">
        <v>829</v>
      </c>
      <c r="BD30" s="27">
        <v>1298</v>
      </c>
      <c r="BE30" s="27">
        <v>80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7">
        <v>72</v>
      </c>
      <c r="BL30" s="27">
        <v>0</v>
      </c>
      <c r="BM30" s="27">
        <v>968</v>
      </c>
      <c r="BN30" s="27">
        <v>985</v>
      </c>
      <c r="BO30" s="27">
        <v>18920</v>
      </c>
      <c r="BP30" s="47">
        <v>0</v>
      </c>
      <c r="BQ30" s="27">
        <v>0</v>
      </c>
      <c r="BR30" s="27">
        <v>1324</v>
      </c>
      <c r="BS30" s="27">
        <v>49677</v>
      </c>
      <c r="BT30" s="36">
        <v>0</v>
      </c>
      <c r="BU30" s="39">
        <v>380534</v>
      </c>
      <c r="BV30" s="39">
        <v>380534</v>
      </c>
      <c r="BW30" s="43">
        <v>0</v>
      </c>
      <c r="BX30" s="36">
        <v>0</v>
      </c>
      <c r="BY30" s="43">
        <v>33259</v>
      </c>
      <c r="BZ30" s="5">
        <v>0</v>
      </c>
      <c r="CA30" s="5">
        <v>0</v>
      </c>
      <c r="CB30" s="6">
        <v>2619</v>
      </c>
      <c r="CC30" s="27">
        <v>2619</v>
      </c>
      <c r="CD30" s="36">
        <v>14140</v>
      </c>
      <c r="CE30" s="36">
        <v>0</v>
      </c>
      <c r="CF30" s="35">
        <v>0</v>
      </c>
      <c r="CG30" s="43">
        <v>0</v>
      </c>
      <c r="CH30" s="47">
        <v>0</v>
      </c>
      <c r="CI30" s="55">
        <v>277513</v>
      </c>
      <c r="CJ30" s="55">
        <v>380534</v>
      </c>
      <c r="CK30" s="55">
        <v>14140</v>
      </c>
      <c r="CL30" s="55">
        <v>0</v>
      </c>
      <c r="CM30" s="55">
        <v>672187</v>
      </c>
      <c r="CN30" s="59">
        <v>41.285088822009349</v>
      </c>
      <c r="CO30" s="59">
        <v>41.285088822009349</v>
      </c>
      <c r="CP30" s="59">
        <v>41.285088822009349</v>
      </c>
      <c r="CQ30" s="55">
        <v>397.74378698224854</v>
      </c>
      <c r="CR30" s="55">
        <v>705446</v>
      </c>
      <c r="CS30" s="55">
        <v>417.42366863905323</v>
      </c>
      <c r="CT30" s="55">
        <v>705446</v>
      </c>
      <c r="CU30" s="55">
        <v>417.42366863905323</v>
      </c>
      <c r="CV30" s="55">
        <v>46.85976331360947</v>
      </c>
      <c r="CW30" s="55">
        <v>0.77218934911242598</v>
      </c>
      <c r="CX30" s="55">
        <v>11.068047337278106</v>
      </c>
      <c r="CY30" s="55">
        <v>0.78343195266272192</v>
      </c>
      <c r="CZ30" s="55">
        <v>11.195266272189349</v>
      </c>
      <c r="DA30" s="55">
        <v>27.913017751479291</v>
      </c>
      <c r="DB30" s="55">
        <v>29.394674556213019</v>
      </c>
      <c r="DC30" s="55">
        <v>57.307692307692307</v>
      </c>
      <c r="DD30" s="55">
        <v>225.1680473372781</v>
      </c>
      <c r="DE30" s="55">
        <v>1.6887573964497042</v>
      </c>
      <c r="DF30" s="55">
        <v>1.5497041420118343</v>
      </c>
      <c r="DG30" s="55">
        <v>8.3668639053254434</v>
      </c>
      <c r="DH30" s="55">
        <v>9.916568047337277</v>
      </c>
      <c r="DI30" s="55">
        <v>233.53491124260356</v>
      </c>
    </row>
    <row r="31" spans="1:113">
      <c r="A31" s="7" t="s">
        <v>328</v>
      </c>
      <c r="B31" s="3" t="s">
        <v>316</v>
      </c>
      <c r="C31" s="3" t="s">
        <v>329</v>
      </c>
      <c r="D31" s="4">
        <v>1128</v>
      </c>
      <c r="E31" s="5">
        <v>0</v>
      </c>
      <c r="F31" s="5">
        <v>0</v>
      </c>
      <c r="G31" s="5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12520</v>
      </c>
      <c r="M31" s="27">
        <v>48221</v>
      </c>
      <c r="N31" s="27">
        <v>0</v>
      </c>
      <c r="O31" s="27">
        <v>470</v>
      </c>
      <c r="P31" s="27">
        <v>935</v>
      </c>
      <c r="Q31" s="27">
        <v>0</v>
      </c>
      <c r="R31" s="27">
        <v>54762</v>
      </c>
      <c r="S31" s="27">
        <v>0</v>
      </c>
      <c r="T31" s="24">
        <v>0</v>
      </c>
      <c r="U31" s="27">
        <v>558</v>
      </c>
      <c r="V31" s="5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5">
        <v>0</v>
      </c>
      <c r="AC31" s="5">
        <v>0</v>
      </c>
      <c r="AD31" s="5">
        <v>0</v>
      </c>
      <c r="AE31" s="27">
        <v>0</v>
      </c>
      <c r="AF31" s="5">
        <v>0</v>
      </c>
      <c r="AG31" s="5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5">
        <v>0</v>
      </c>
      <c r="AN31" s="5">
        <v>0</v>
      </c>
      <c r="AO31" s="5">
        <v>0</v>
      </c>
      <c r="AP31" s="27">
        <v>3015</v>
      </c>
      <c r="AQ31" s="5">
        <v>0</v>
      </c>
      <c r="AR31" s="5">
        <v>0</v>
      </c>
      <c r="AS31" s="5">
        <v>0</v>
      </c>
      <c r="AT31" s="27">
        <v>50039</v>
      </c>
      <c r="AU31" s="27">
        <v>0</v>
      </c>
      <c r="AV31" s="27">
        <v>64908</v>
      </c>
      <c r="AW31" s="27">
        <v>5570</v>
      </c>
      <c r="AX31" s="32">
        <v>0</v>
      </c>
      <c r="AY31" s="32">
        <v>0</v>
      </c>
      <c r="AZ31" s="32">
        <v>0</v>
      </c>
      <c r="BA31" s="32">
        <v>0</v>
      </c>
      <c r="BB31" s="27">
        <v>18</v>
      </c>
      <c r="BC31" s="27">
        <v>1287</v>
      </c>
      <c r="BD31" s="27">
        <v>622</v>
      </c>
      <c r="BE31" s="27">
        <v>35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7">
        <v>308</v>
      </c>
      <c r="BL31" s="27">
        <v>0</v>
      </c>
      <c r="BM31" s="27">
        <v>1490</v>
      </c>
      <c r="BN31" s="27">
        <v>1908</v>
      </c>
      <c r="BO31" s="27">
        <v>8489</v>
      </c>
      <c r="BP31" s="47">
        <v>0</v>
      </c>
      <c r="BQ31" s="27">
        <v>0</v>
      </c>
      <c r="BR31" s="27">
        <v>481</v>
      </c>
      <c r="BS31" s="27">
        <v>49660</v>
      </c>
      <c r="BT31" s="36">
        <v>0</v>
      </c>
      <c r="BU31" s="39">
        <v>369870</v>
      </c>
      <c r="BV31" s="39">
        <v>369870</v>
      </c>
      <c r="BW31" s="43">
        <v>0</v>
      </c>
      <c r="BX31" s="36">
        <v>0</v>
      </c>
      <c r="BY31" s="43">
        <v>3810</v>
      </c>
      <c r="BZ31" s="5">
        <v>0</v>
      </c>
      <c r="CA31" s="5">
        <v>0</v>
      </c>
      <c r="CB31" s="6">
        <v>8324</v>
      </c>
      <c r="CC31" s="27">
        <v>7277</v>
      </c>
      <c r="CD31" s="36">
        <v>8324</v>
      </c>
      <c r="CE31" s="36">
        <v>4320</v>
      </c>
      <c r="CF31" s="35">
        <v>0</v>
      </c>
      <c r="CG31" s="43">
        <v>0</v>
      </c>
      <c r="CH31" s="47">
        <v>0</v>
      </c>
      <c r="CI31" s="55">
        <v>312573</v>
      </c>
      <c r="CJ31" s="55">
        <v>369870</v>
      </c>
      <c r="CK31" s="55">
        <v>12644</v>
      </c>
      <c r="CL31" s="55">
        <v>0</v>
      </c>
      <c r="CM31" s="55">
        <v>695087</v>
      </c>
      <c r="CN31" s="59">
        <v>44.968903173271833</v>
      </c>
      <c r="CO31" s="59">
        <v>44.968903173271833</v>
      </c>
      <c r="CP31" s="59">
        <v>44.968903173271833</v>
      </c>
      <c r="CQ31" s="55">
        <v>616.21187943262407</v>
      </c>
      <c r="CR31" s="55">
        <v>698897</v>
      </c>
      <c r="CS31" s="55">
        <v>619.58953900709218</v>
      </c>
      <c r="CT31" s="55">
        <v>698897</v>
      </c>
      <c r="CU31" s="55">
        <v>619.58953900709218</v>
      </c>
      <c r="CV31" s="55">
        <v>55.460106382978722</v>
      </c>
      <c r="CW31" s="55">
        <v>42.749113475177303</v>
      </c>
      <c r="CX31" s="55">
        <v>48.547872340425535</v>
      </c>
      <c r="CY31" s="55">
        <v>0.84308510638297873</v>
      </c>
      <c r="CZ31" s="55">
        <v>7.5257092198581557</v>
      </c>
      <c r="DA31" s="55">
        <v>57.542553191489361</v>
      </c>
      <c r="DB31" s="55">
        <v>44.024822695035461</v>
      </c>
      <c r="DC31" s="55">
        <v>101.56737588652481</v>
      </c>
      <c r="DD31" s="55">
        <v>327.89893617021278</v>
      </c>
      <c r="DE31" s="55">
        <v>4.169326241134752</v>
      </c>
      <c r="DF31" s="55">
        <v>6.4512411347517729</v>
      </c>
      <c r="DG31" s="55">
        <v>7.3794326241134751</v>
      </c>
      <c r="DH31" s="55">
        <v>13.830673758865249</v>
      </c>
      <c r="DI31" s="55">
        <v>339.1081560283688</v>
      </c>
    </row>
    <row r="32" spans="1:113">
      <c r="A32" s="7" t="s">
        <v>326</v>
      </c>
      <c r="B32" s="3" t="s">
        <v>316</v>
      </c>
      <c r="C32" s="3" t="s">
        <v>327</v>
      </c>
      <c r="D32" s="4">
        <v>2671</v>
      </c>
      <c r="E32" s="5">
        <v>0</v>
      </c>
      <c r="F32" s="5">
        <v>0</v>
      </c>
      <c r="G32" s="5">
        <v>0</v>
      </c>
      <c r="H32" s="28">
        <v>9</v>
      </c>
      <c r="I32" s="28">
        <v>0</v>
      </c>
      <c r="J32" s="28">
        <v>0</v>
      </c>
      <c r="K32" s="28">
        <v>0</v>
      </c>
      <c r="L32" s="28">
        <v>36299</v>
      </c>
      <c r="M32" s="28">
        <v>79043</v>
      </c>
      <c r="N32" s="28">
        <v>0</v>
      </c>
      <c r="O32" s="28">
        <v>11858</v>
      </c>
      <c r="P32" s="28">
        <v>0</v>
      </c>
      <c r="Q32" s="28">
        <v>0</v>
      </c>
      <c r="R32" s="28">
        <v>86750</v>
      </c>
      <c r="S32" s="28">
        <v>0</v>
      </c>
      <c r="T32" s="24">
        <v>0</v>
      </c>
      <c r="U32" s="28">
        <v>852</v>
      </c>
      <c r="V32" s="5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5">
        <v>0</v>
      </c>
      <c r="AC32" s="5">
        <v>0</v>
      </c>
      <c r="AD32" s="5">
        <v>0</v>
      </c>
      <c r="AE32" s="28">
        <v>0</v>
      </c>
      <c r="AF32" s="5">
        <v>0</v>
      </c>
      <c r="AG32" s="5">
        <v>0</v>
      </c>
      <c r="AH32" s="28">
        <v>0</v>
      </c>
      <c r="AI32" s="28">
        <v>690</v>
      </c>
      <c r="AJ32" s="28">
        <v>0</v>
      </c>
      <c r="AK32" s="28">
        <v>0</v>
      </c>
      <c r="AL32" s="28">
        <v>0</v>
      </c>
      <c r="AM32" s="5">
        <v>0</v>
      </c>
      <c r="AN32" s="5">
        <v>0</v>
      </c>
      <c r="AO32" s="5">
        <v>0</v>
      </c>
      <c r="AP32" s="28">
        <v>0</v>
      </c>
      <c r="AQ32" s="5">
        <v>0</v>
      </c>
      <c r="AR32" s="5">
        <v>0</v>
      </c>
      <c r="AS32" s="5">
        <v>0</v>
      </c>
      <c r="AT32" s="28">
        <v>107839</v>
      </c>
      <c r="AU32" s="28">
        <v>0</v>
      </c>
      <c r="AV32" s="28">
        <v>200000</v>
      </c>
      <c r="AW32" s="28">
        <v>9400</v>
      </c>
      <c r="AX32" s="32">
        <v>0</v>
      </c>
      <c r="AY32" s="32">
        <v>0</v>
      </c>
      <c r="AZ32" s="32">
        <v>0</v>
      </c>
      <c r="BA32" s="32">
        <v>0</v>
      </c>
      <c r="BB32" s="28">
        <v>0</v>
      </c>
      <c r="BC32" s="28">
        <v>3400</v>
      </c>
      <c r="BD32" s="28">
        <v>1805</v>
      </c>
      <c r="BE32" s="28">
        <v>0</v>
      </c>
      <c r="BF32" s="24">
        <v>38</v>
      </c>
      <c r="BG32" s="24">
        <v>0</v>
      </c>
      <c r="BH32" s="24">
        <v>0</v>
      </c>
      <c r="BI32" s="24">
        <v>253</v>
      </c>
      <c r="BJ32" s="24">
        <v>0</v>
      </c>
      <c r="BK32" s="28">
        <v>100</v>
      </c>
      <c r="BL32" s="28">
        <v>273</v>
      </c>
      <c r="BM32" s="28">
        <v>2690</v>
      </c>
      <c r="BN32" s="28">
        <v>4192</v>
      </c>
      <c r="BO32" s="28">
        <v>18880</v>
      </c>
      <c r="BP32" s="47">
        <v>0</v>
      </c>
      <c r="BQ32" s="28">
        <v>0</v>
      </c>
      <c r="BR32" s="28">
        <v>4008</v>
      </c>
      <c r="BS32" s="28">
        <v>265010</v>
      </c>
      <c r="BT32" s="36">
        <v>0</v>
      </c>
      <c r="BU32" s="39">
        <v>291150</v>
      </c>
      <c r="BV32" s="39">
        <v>291150</v>
      </c>
      <c r="BW32" s="43">
        <v>0</v>
      </c>
      <c r="BX32" s="36">
        <v>0</v>
      </c>
      <c r="BY32" s="43">
        <v>20020</v>
      </c>
      <c r="BZ32" s="5">
        <v>0</v>
      </c>
      <c r="CA32" s="5">
        <v>0</v>
      </c>
      <c r="CB32" s="6">
        <v>13472</v>
      </c>
      <c r="CC32" s="28">
        <v>0</v>
      </c>
      <c r="CD32" s="36">
        <v>13472</v>
      </c>
      <c r="CE32" s="36">
        <v>0</v>
      </c>
      <c r="CF32" s="35">
        <v>0</v>
      </c>
      <c r="CG32" s="43">
        <v>0</v>
      </c>
      <c r="CH32" s="47">
        <v>0</v>
      </c>
      <c r="CI32" s="55">
        <v>833098</v>
      </c>
      <c r="CJ32" s="55">
        <v>291150</v>
      </c>
      <c r="CK32" s="55">
        <v>13472</v>
      </c>
      <c r="CL32" s="55">
        <v>291</v>
      </c>
      <c r="CM32" s="55">
        <v>1138011</v>
      </c>
      <c r="CN32" s="59">
        <v>73.206498003973593</v>
      </c>
      <c r="CO32" s="59">
        <v>73.206498003973593</v>
      </c>
      <c r="CP32" s="59">
        <v>73.206498003973593</v>
      </c>
      <c r="CQ32" s="55">
        <v>426.06177461624861</v>
      </c>
      <c r="CR32" s="55">
        <v>1158031</v>
      </c>
      <c r="CS32" s="55">
        <v>433.55709472107827</v>
      </c>
      <c r="CT32" s="55">
        <v>1158031</v>
      </c>
      <c r="CU32" s="55">
        <v>433.55709472107827</v>
      </c>
      <c r="CV32" s="55">
        <v>53.964058405091727</v>
      </c>
      <c r="CW32" s="55">
        <v>29.59303631598652</v>
      </c>
      <c r="CX32" s="55">
        <v>32.478472482216397</v>
      </c>
      <c r="CY32" s="55">
        <v>5.9400973418195431</v>
      </c>
      <c r="CZ32" s="55">
        <v>7.0685136652938976</v>
      </c>
      <c r="DA32" s="55">
        <v>74.878322725570953</v>
      </c>
      <c r="DB32" s="55">
        <v>99.217521527517789</v>
      </c>
      <c r="DC32" s="55">
        <v>174.09584425308873</v>
      </c>
      <c r="DD32" s="55">
        <v>109.00411830774991</v>
      </c>
      <c r="DE32" s="55">
        <v>3.8494945713216024</v>
      </c>
      <c r="DF32" s="55">
        <v>0</v>
      </c>
      <c r="DG32" s="55">
        <v>5.0438038187944594</v>
      </c>
      <c r="DH32" s="55">
        <v>5.0438038187944594</v>
      </c>
      <c r="DI32" s="55">
        <v>114.04792212654436</v>
      </c>
    </row>
    <row r="33" spans="1:113">
      <c r="A33" s="7" t="s">
        <v>324</v>
      </c>
      <c r="B33" s="3" t="s">
        <v>316</v>
      </c>
      <c r="C33" s="3" t="s">
        <v>325</v>
      </c>
      <c r="D33" s="4">
        <v>1136</v>
      </c>
      <c r="E33" s="5">
        <v>0</v>
      </c>
      <c r="F33" s="5">
        <v>0</v>
      </c>
      <c r="G33" s="5">
        <v>0</v>
      </c>
      <c r="H33" s="27">
        <v>0</v>
      </c>
      <c r="I33" s="27">
        <v>0</v>
      </c>
      <c r="J33" s="27">
        <v>0</v>
      </c>
      <c r="K33" s="27">
        <v>0</v>
      </c>
      <c r="L33" s="27">
        <v>9064</v>
      </c>
      <c r="M33" s="27">
        <v>34153</v>
      </c>
      <c r="N33" s="27">
        <v>0</v>
      </c>
      <c r="O33" s="27">
        <v>437</v>
      </c>
      <c r="P33" s="27">
        <v>656</v>
      </c>
      <c r="Q33" s="27">
        <v>0</v>
      </c>
      <c r="R33" s="27">
        <v>34888</v>
      </c>
      <c r="S33" s="27">
        <v>0</v>
      </c>
      <c r="T33" s="24">
        <v>0</v>
      </c>
      <c r="U33" s="27">
        <v>558</v>
      </c>
      <c r="V33" s="5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5">
        <v>0</v>
      </c>
      <c r="AC33" s="5">
        <v>0</v>
      </c>
      <c r="AD33" s="5">
        <v>0</v>
      </c>
      <c r="AE33" s="27">
        <v>0</v>
      </c>
      <c r="AF33" s="5">
        <v>0</v>
      </c>
      <c r="AG33" s="5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5">
        <v>0</v>
      </c>
      <c r="AN33" s="5">
        <v>0</v>
      </c>
      <c r="AO33" s="5">
        <v>0</v>
      </c>
      <c r="AP33" s="27">
        <v>3015</v>
      </c>
      <c r="AQ33" s="5">
        <v>0</v>
      </c>
      <c r="AR33" s="5">
        <v>0</v>
      </c>
      <c r="AS33" s="5">
        <v>0</v>
      </c>
      <c r="AT33" s="27">
        <v>37818</v>
      </c>
      <c r="AU33" s="27">
        <v>0</v>
      </c>
      <c r="AV33" s="27">
        <v>57246</v>
      </c>
      <c r="AW33" s="27">
        <v>0</v>
      </c>
      <c r="AX33" s="32">
        <v>0</v>
      </c>
      <c r="AY33" s="32">
        <v>0</v>
      </c>
      <c r="AZ33" s="32">
        <v>0</v>
      </c>
      <c r="BA33" s="32">
        <v>0</v>
      </c>
      <c r="BB33" s="27">
        <v>18</v>
      </c>
      <c r="BC33" s="27">
        <v>1287</v>
      </c>
      <c r="BD33" s="27">
        <v>726</v>
      </c>
      <c r="BE33" s="27">
        <v>35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7">
        <v>308</v>
      </c>
      <c r="BL33" s="27">
        <v>0</v>
      </c>
      <c r="BM33" s="27">
        <v>1490</v>
      </c>
      <c r="BN33" s="27">
        <v>1908</v>
      </c>
      <c r="BO33" s="27">
        <v>8489</v>
      </c>
      <c r="BP33" s="47">
        <v>0</v>
      </c>
      <c r="BQ33" s="27">
        <v>0</v>
      </c>
      <c r="BR33" s="27">
        <v>481</v>
      </c>
      <c r="BS33" s="27">
        <v>43860</v>
      </c>
      <c r="BT33" s="36">
        <v>0</v>
      </c>
      <c r="BU33" s="39">
        <v>317374</v>
      </c>
      <c r="BV33" s="39">
        <v>317374</v>
      </c>
      <c r="BW33" s="43">
        <v>0</v>
      </c>
      <c r="BX33" s="36">
        <v>0</v>
      </c>
      <c r="BY33" s="43">
        <v>3029</v>
      </c>
      <c r="BZ33" s="5">
        <v>0</v>
      </c>
      <c r="CA33" s="5">
        <v>0</v>
      </c>
      <c r="CB33" s="6">
        <v>7277</v>
      </c>
      <c r="CC33" s="27">
        <v>7277</v>
      </c>
      <c r="CD33" s="36">
        <v>8324</v>
      </c>
      <c r="CE33" s="36">
        <v>190</v>
      </c>
      <c r="CF33" s="35">
        <v>0</v>
      </c>
      <c r="CG33" s="43">
        <v>0</v>
      </c>
      <c r="CH33" s="47">
        <v>0</v>
      </c>
      <c r="CI33" s="55">
        <v>243714</v>
      </c>
      <c r="CJ33" s="55">
        <v>317374</v>
      </c>
      <c r="CK33" s="55">
        <v>8514</v>
      </c>
      <c r="CL33" s="55">
        <v>0</v>
      </c>
      <c r="CM33" s="55">
        <v>569602</v>
      </c>
      <c r="CN33" s="59">
        <v>42.786717743266351</v>
      </c>
      <c r="CO33" s="59">
        <v>42.786717743266351</v>
      </c>
      <c r="CP33" s="59">
        <v>42.786717743266351</v>
      </c>
      <c r="CQ33" s="55">
        <v>501.41021126760563</v>
      </c>
      <c r="CR33" s="55">
        <v>572631</v>
      </c>
      <c r="CS33" s="55">
        <v>504.07658450704224</v>
      </c>
      <c r="CT33" s="55">
        <v>572631</v>
      </c>
      <c r="CU33" s="55">
        <v>504.07658450704224</v>
      </c>
      <c r="CV33" s="55">
        <v>41.269366197183096</v>
      </c>
      <c r="CW33" s="55">
        <v>30.06426056338028</v>
      </c>
      <c r="CX33" s="55">
        <v>30.711267605633804</v>
      </c>
      <c r="CY33" s="55">
        <v>0.80809859154929575</v>
      </c>
      <c r="CZ33" s="55">
        <v>7.472711267605634</v>
      </c>
      <c r="DA33" s="55">
        <v>50.392605633802816</v>
      </c>
      <c r="DB33" s="55">
        <v>38.609154929577464</v>
      </c>
      <c r="DC33" s="55">
        <v>89.001760563380287</v>
      </c>
      <c r="DD33" s="55">
        <v>279.37852112676057</v>
      </c>
      <c r="DE33" s="55">
        <v>4.139964788732394</v>
      </c>
      <c r="DF33" s="55">
        <v>6.40580985915493</v>
      </c>
      <c r="DG33" s="55">
        <v>7.327464788732394</v>
      </c>
      <c r="DH33" s="55">
        <v>13.733274647887324</v>
      </c>
      <c r="DI33" s="55">
        <v>286.87323943661971</v>
      </c>
    </row>
    <row r="34" spans="1:113">
      <c r="A34" s="7" t="s">
        <v>322</v>
      </c>
      <c r="B34" s="3" t="s">
        <v>316</v>
      </c>
      <c r="C34" s="3" t="s">
        <v>323</v>
      </c>
      <c r="D34" s="4">
        <v>6938</v>
      </c>
      <c r="E34" s="5">
        <v>0</v>
      </c>
      <c r="F34" s="5">
        <v>0</v>
      </c>
      <c r="G34" s="5">
        <v>0</v>
      </c>
      <c r="H34" s="27">
        <v>0</v>
      </c>
      <c r="I34" s="27">
        <v>0</v>
      </c>
      <c r="J34" s="27">
        <v>0</v>
      </c>
      <c r="K34" s="27">
        <v>0</v>
      </c>
      <c r="L34" s="27">
        <v>855677</v>
      </c>
      <c r="M34" s="27">
        <v>33702</v>
      </c>
      <c r="N34" s="27">
        <v>701720</v>
      </c>
      <c r="O34" s="27">
        <v>0</v>
      </c>
      <c r="P34" s="27">
        <v>372885</v>
      </c>
      <c r="Q34" s="27">
        <v>0</v>
      </c>
      <c r="R34" s="27">
        <v>75554</v>
      </c>
      <c r="S34" s="27">
        <v>0</v>
      </c>
      <c r="T34" s="24">
        <v>0</v>
      </c>
      <c r="U34" s="27">
        <v>0</v>
      </c>
      <c r="V34" s="5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1167</v>
      </c>
      <c r="AB34" s="5">
        <v>0</v>
      </c>
      <c r="AC34" s="5">
        <v>0</v>
      </c>
      <c r="AD34" s="5">
        <v>0</v>
      </c>
      <c r="AE34" s="27">
        <v>0</v>
      </c>
      <c r="AF34" s="5">
        <v>0</v>
      </c>
      <c r="AG34" s="5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5">
        <v>0</v>
      </c>
      <c r="AN34" s="5">
        <v>0</v>
      </c>
      <c r="AO34" s="5">
        <v>0</v>
      </c>
      <c r="AP34" s="27">
        <v>27992</v>
      </c>
      <c r="AQ34" s="5">
        <v>0</v>
      </c>
      <c r="AR34" s="5">
        <v>0</v>
      </c>
      <c r="AS34" s="5">
        <v>0</v>
      </c>
      <c r="AT34" s="27">
        <v>211013</v>
      </c>
      <c r="AU34" s="27">
        <v>0</v>
      </c>
      <c r="AV34" s="27">
        <v>287914</v>
      </c>
      <c r="AW34" s="27">
        <v>30845</v>
      </c>
      <c r="AX34" s="32">
        <v>0</v>
      </c>
      <c r="AY34" s="32">
        <v>0</v>
      </c>
      <c r="AZ34" s="32">
        <v>0</v>
      </c>
      <c r="BA34" s="32">
        <v>0</v>
      </c>
      <c r="BB34" s="27">
        <v>382</v>
      </c>
      <c r="BC34" s="27">
        <v>4971</v>
      </c>
      <c r="BD34" s="27">
        <v>4982</v>
      </c>
      <c r="BE34" s="27">
        <v>480</v>
      </c>
      <c r="BF34" s="24">
        <v>0</v>
      </c>
      <c r="BG34" s="24">
        <v>0</v>
      </c>
      <c r="BH34" s="24">
        <v>0</v>
      </c>
      <c r="BI34" s="24">
        <v>0</v>
      </c>
      <c r="BJ34" s="24">
        <v>43</v>
      </c>
      <c r="BK34" s="27">
        <v>433</v>
      </c>
      <c r="BL34" s="27">
        <v>0</v>
      </c>
      <c r="BM34" s="27">
        <v>5815</v>
      </c>
      <c r="BN34" s="27">
        <v>5908</v>
      </c>
      <c r="BO34" s="27">
        <v>158444</v>
      </c>
      <c r="BP34" s="47">
        <v>0</v>
      </c>
      <c r="BQ34" s="27">
        <v>0</v>
      </c>
      <c r="BR34" s="27">
        <v>10600</v>
      </c>
      <c r="BS34" s="27">
        <v>402914</v>
      </c>
      <c r="BT34" s="36">
        <v>0</v>
      </c>
      <c r="BU34" s="39">
        <v>1712591</v>
      </c>
      <c r="BV34" s="39">
        <v>1712591</v>
      </c>
      <c r="BW34" s="43">
        <v>0</v>
      </c>
      <c r="BX34" s="36">
        <v>0</v>
      </c>
      <c r="BY34" s="43">
        <v>97196</v>
      </c>
      <c r="BZ34" s="5">
        <v>0</v>
      </c>
      <c r="CA34" s="5">
        <v>0</v>
      </c>
      <c r="CB34" s="6">
        <v>5540</v>
      </c>
      <c r="CC34" s="27">
        <v>16114</v>
      </c>
      <c r="CD34" s="36">
        <v>5540</v>
      </c>
      <c r="CE34" s="36">
        <v>0</v>
      </c>
      <c r="CF34" s="35">
        <v>0</v>
      </c>
      <c r="CG34" s="43">
        <v>0</v>
      </c>
      <c r="CH34" s="47">
        <v>0</v>
      </c>
      <c r="CI34" s="55">
        <v>3209512</v>
      </c>
      <c r="CJ34" s="55">
        <v>1712591</v>
      </c>
      <c r="CK34" s="55">
        <v>5540</v>
      </c>
      <c r="CL34" s="55">
        <v>43</v>
      </c>
      <c r="CM34" s="55">
        <v>4927686</v>
      </c>
      <c r="CN34" s="59">
        <v>65.132234480849633</v>
      </c>
      <c r="CO34" s="59">
        <v>65.132234480849633</v>
      </c>
      <c r="CP34" s="59">
        <v>65.132234480849633</v>
      </c>
      <c r="CQ34" s="55">
        <v>710.2458921879504</v>
      </c>
      <c r="CR34" s="55">
        <v>5024882</v>
      </c>
      <c r="CS34" s="55">
        <v>724.25511674834252</v>
      </c>
      <c r="CT34" s="55">
        <v>5024882</v>
      </c>
      <c r="CU34" s="55">
        <v>724.25511674834252</v>
      </c>
      <c r="CV34" s="55">
        <v>153.74603632170655</v>
      </c>
      <c r="CW34" s="55">
        <v>4.8575958489478239</v>
      </c>
      <c r="CX34" s="55">
        <v>10.889881810319977</v>
      </c>
      <c r="CY34" s="55">
        <v>1.5278178149322572</v>
      </c>
      <c r="CZ34" s="55">
        <v>123.9786682040934</v>
      </c>
      <c r="DA34" s="55">
        <v>41.498126261170363</v>
      </c>
      <c r="DB34" s="55">
        <v>58.073508215624102</v>
      </c>
      <c r="DC34" s="55">
        <v>99.571634476794458</v>
      </c>
      <c r="DD34" s="55">
        <v>246.84217353704238</v>
      </c>
      <c r="DE34" s="55">
        <v>2.6294321130008647</v>
      </c>
      <c r="DF34" s="55">
        <v>2.3225713462092821</v>
      </c>
      <c r="DG34" s="55">
        <v>0.79850100893629283</v>
      </c>
      <c r="DH34" s="55">
        <v>3.121072355145575</v>
      </c>
      <c r="DI34" s="55">
        <v>247.64067454597867</v>
      </c>
    </row>
    <row r="35" spans="1:113">
      <c r="A35" s="7" t="s">
        <v>320</v>
      </c>
      <c r="B35" s="3" t="s">
        <v>316</v>
      </c>
      <c r="C35" s="3" t="s">
        <v>321</v>
      </c>
      <c r="D35" s="4">
        <v>2893</v>
      </c>
      <c r="E35" s="5">
        <v>0</v>
      </c>
      <c r="F35" s="5">
        <v>0</v>
      </c>
      <c r="G35" s="5">
        <v>0</v>
      </c>
      <c r="H35" s="28">
        <v>41</v>
      </c>
      <c r="I35" s="28">
        <v>0</v>
      </c>
      <c r="J35" s="28">
        <v>0</v>
      </c>
      <c r="K35" s="28">
        <v>0</v>
      </c>
      <c r="L35" s="28">
        <v>36249</v>
      </c>
      <c r="M35" s="28">
        <v>61160</v>
      </c>
      <c r="N35" s="28">
        <v>0</v>
      </c>
      <c r="O35" s="28">
        <v>13980</v>
      </c>
      <c r="P35" s="28">
        <v>0</v>
      </c>
      <c r="Q35" s="28">
        <v>0</v>
      </c>
      <c r="R35" s="28">
        <v>84995</v>
      </c>
      <c r="S35" s="28">
        <v>0</v>
      </c>
      <c r="T35" s="24">
        <v>0</v>
      </c>
      <c r="U35" s="28">
        <v>437</v>
      </c>
      <c r="V35" s="5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5">
        <v>0</v>
      </c>
      <c r="AC35" s="5">
        <v>0</v>
      </c>
      <c r="AD35" s="5">
        <v>0</v>
      </c>
      <c r="AE35" s="28">
        <v>0</v>
      </c>
      <c r="AF35" s="5">
        <v>0</v>
      </c>
      <c r="AG35" s="5">
        <v>0</v>
      </c>
      <c r="AH35" s="28">
        <v>0</v>
      </c>
      <c r="AI35" s="28">
        <v>800</v>
      </c>
      <c r="AJ35" s="28">
        <v>0</v>
      </c>
      <c r="AK35" s="28">
        <v>0</v>
      </c>
      <c r="AL35" s="28">
        <v>0</v>
      </c>
      <c r="AM35" s="5">
        <v>0</v>
      </c>
      <c r="AN35" s="5">
        <v>0</v>
      </c>
      <c r="AO35" s="5">
        <v>0</v>
      </c>
      <c r="AP35" s="28">
        <v>0</v>
      </c>
      <c r="AQ35" s="5">
        <v>0</v>
      </c>
      <c r="AR35" s="5">
        <v>0</v>
      </c>
      <c r="AS35" s="5">
        <v>0</v>
      </c>
      <c r="AT35" s="28">
        <v>83205</v>
      </c>
      <c r="AU35" s="28">
        <v>0</v>
      </c>
      <c r="AV35" s="28">
        <v>306140</v>
      </c>
      <c r="AW35" s="28">
        <v>4735</v>
      </c>
      <c r="AX35" s="32">
        <v>0</v>
      </c>
      <c r="AY35" s="32">
        <v>0</v>
      </c>
      <c r="AZ35" s="32">
        <v>0</v>
      </c>
      <c r="BA35" s="32">
        <v>0</v>
      </c>
      <c r="BB35" s="28">
        <v>34</v>
      </c>
      <c r="BC35" s="28">
        <v>1800</v>
      </c>
      <c r="BD35" s="28">
        <v>769</v>
      </c>
      <c r="BE35" s="28">
        <v>66</v>
      </c>
      <c r="BF35" s="24">
        <v>211</v>
      </c>
      <c r="BG35" s="24">
        <v>0</v>
      </c>
      <c r="BH35" s="24">
        <v>21</v>
      </c>
      <c r="BI35" s="24">
        <v>223</v>
      </c>
      <c r="BJ35" s="24">
        <v>0</v>
      </c>
      <c r="BK35" s="28">
        <v>374</v>
      </c>
      <c r="BL35" s="28">
        <v>393</v>
      </c>
      <c r="BM35" s="28">
        <v>3650</v>
      </c>
      <c r="BN35" s="28">
        <v>5195</v>
      </c>
      <c r="BO35" s="28">
        <v>11560</v>
      </c>
      <c r="BP35" s="47">
        <v>0</v>
      </c>
      <c r="BQ35" s="28">
        <v>0</v>
      </c>
      <c r="BR35" s="28">
        <v>4187</v>
      </c>
      <c r="BS35" s="28">
        <v>108445</v>
      </c>
      <c r="BT35" s="36">
        <v>0</v>
      </c>
      <c r="BU35" s="39">
        <v>295150</v>
      </c>
      <c r="BV35" s="39">
        <v>295150</v>
      </c>
      <c r="BW35" s="43">
        <v>0</v>
      </c>
      <c r="BX35" s="36">
        <v>0</v>
      </c>
      <c r="BY35" s="43">
        <v>37060</v>
      </c>
      <c r="BZ35" s="5">
        <v>0</v>
      </c>
      <c r="CA35" s="5">
        <v>0</v>
      </c>
      <c r="CB35" s="6">
        <v>18445</v>
      </c>
      <c r="CC35" s="28">
        <v>0</v>
      </c>
      <c r="CD35" s="36">
        <v>18445</v>
      </c>
      <c r="CE35" s="36">
        <v>0</v>
      </c>
      <c r="CF35" s="35">
        <v>0</v>
      </c>
      <c r="CG35" s="43">
        <v>0</v>
      </c>
      <c r="CH35" s="47">
        <v>0</v>
      </c>
      <c r="CI35" s="55">
        <v>728215</v>
      </c>
      <c r="CJ35" s="55">
        <v>295150</v>
      </c>
      <c r="CK35" s="55">
        <v>18445</v>
      </c>
      <c r="CL35" s="55">
        <v>455</v>
      </c>
      <c r="CM35" s="55">
        <v>1042265</v>
      </c>
      <c r="CN35" s="59">
        <v>69.868507529275178</v>
      </c>
      <c r="CO35" s="59">
        <v>69.868507529275178</v>
      </c>
      <c r="CP35" s="59">
        <v>69.868507529275178</v>
      </c>
      <c r="CQ35" s="55">
        <v>360.27134462495678</v>
      </c>
      <c r="CR35" s="55">
        <v>1079325</v>
      </c>
      <c r="CS35" s="55">
        <v>373.08157621845834</v>
      </c>
      <c r="CT35" s="55">
        <v>1079325</v>
      </c>
      <c r="CU35" s="55">
        <v>373.08157621845834</v>
      </c>
      <c r="CV35" s="55">
        <v>41.290701693743522</v>
      </c>
      <c r="CW35" s="55">
        <v>21.140684410646386</v>
      </c>
      <c r="CX35" s="55">
        <v>29.379536812996889</v>
      </c>
      <c r="CY35" s="55">
        <v>6.2796405115796752</v>
      </c>
      <c r="CZ35" s="55">
        <v>3.9958520566885585</v>
      </c>
      <c r="DA35" s="55">
        <v>105.82094711372278</v>
      </c>
      <c r="DB35" s="55">
        <v>37.485309367438646</v>
      </c>
      <c r="DC35" s="55">
        <v>143.30625648116143</v>
      </c>
      <c r="DD35" s="55">
        <v>102.02212236432769</v>
      </c>
      <c r="DE35" s="55">
        <v>3.691323885240235</v>
      </c>
      <c r="DF35" s="55">
        <v>0</v>
      </c>
      <c r="DG35" s="55">
        <v>6.3757345316280674</v>
      </c>
      <c r="DH35" s="55">
        <v>6.3757345316280674</v>
      </c>
      <c r="DI35" s="55">
        <v>108.39785689595575</v>
      </c>
    </row>
    <row r="36" spans="1:113">
      <c r="A36" s="7" t="s">
        <v>372</v>
      </c>
      <c r="B36" s="3" t="s">
        <v>316</v>
      </c>
      <c r="C36" s="3" t="s">
        <v>373</v>
      </c>
      <c r="D36" s="4">
        <v>2836</v>
      </c>
      <c r="E36" s="5">
        <v>0</v>
      </c>
      <c r="F36" s="5">
        <v>0</v>
      </c>
      <c r="G36" s="5">
        <v>0</v>
      </c>
      <c r="H36" s="27">
        <v>0</v>
      </c>
      <c r="I36" s="27">
        <v>0</v>
      </c>
      <c r="J36" s="27">
        <v>0</v>
      </c>
      <c r="K36" s="27">
        <v>0</v>
      </c>
      <c r="L36" s="27">
        <v>64109</v>
      </c>
      <c r="M36" s="27">
        <v>94423</v>
      </c>
      <c r="N36" s="27">
        <v>0</v>
      </c>
      <c r="O36" s="27">
        <v>12282</v>
      </c>
      <c r="P36" s="27">
        <v>0</v>
      </c>
      <c r="Q36" s="27">
        <v>0</v>
      </c>
      <c r="R36" s="27">
        <v>92677</v>
      </c>
      <c r="S36" s="27">
        <v>0</v>
      </c>
      <c r="T36" s="24">
        <v>0</v>
      </c>
      <c r="U36" s="27">
        <v>278</v>
      </c>
      <c r="V36" s="5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5">
        <v>0</v>
      </c>
      <c r="AC36" s="5">
        <v>0</v>
      </c>
      <c r="AD36" s="5">
        <v>0</v>
      </c>
      <c r="AE36" s="27">
        <v>0</v>
      </c>
      <c r="AF36" s="5">
        <v>0</v>
      </c>
      <c r="AG36" s="5">
        <v>0</v>
      </c>
      <c r="AH36" s="27">
        <v>0</v>
      </c>
      <c r="AI36" s="27">
        <v>235</v>
      </c>
      <c r="AJ36" s="27">
        <v>0</v>
      </c>
      <c r="AK36" s="27">
        <v>0</v>
      </c>
      <c r="AL36" s="27">
        <v>0</v>
      </c>
      <c r="AM36" s="5">
        <v>0</v>
      </c>
      <c r="AN36" s="5">
        <v>0</v>
      </c>
      <c r="AO36" s="5">
        <v>0</v>
      </c>
      <c r="AP36" s="27">
        <v>0</v>
      </c>
      <c r="AQ36" s="5">
        <v>0</v>
      </c>
      <c r="AR36" s="5">
        <v>0</v>
      </c>
      <c r="AS36" s="5">
        <v>0</v>
      </c>
      <c r="AT36" s="27">
        <v>113171</v>
      </c>
      <c r="AU36" s="27">
        <v>0</v>
      </c>
      <c r="AV36" s="27">
        <v>308550</v>
      </c>
      <c r="AW36" s="27">
        <v>5830</v>
      </c>
      <c r="AX36" s="32">
        <v>0</v>
      </c>
      <c r="AY36" s="32">
        <v>0</v>
      </c>
      <c r="AZ36" s="32">
        <v>20</v>
      </c>
      <c r="BA36" s="32">
        <v>1</v>
      </c>
      <c r="BB36" s="27">
        <v>1</v>
      </c>
      <c r="BC36" s="27">
        <v>2300</v>
      </c>
      <c r="BD36" s="27">
        <v>4</v>
      </c>
      <c r="BE36" s="27">
        <v>26</v>
      </c>
      <c r="BF36" s="24">
        <v>60</v>
      </c>
      <c r="BG36" s="24">
        <v>0</v>
      </c>
      <c r="BH36" s="24">
        <v>2</v>
      </c>
      <c r="BI36" s="24">
        <v>162</v>
      </c>
      <c r="BJ36" s="24">
        <v>0</v>
      </c>
      <c r="BK36" s="27">
        <v>79</v>
      </c>
      <c r="BL36" s="27">
        <v>161</v>
      </c>
      <c r="BM36" s="27">
        <v>3875</v>
      </c>
      <c r="BN36" s="27">
        <v>5893</v>
      </c>
      <c r="BO36" s="27">
        <v>14745</v>
      </c>
      <c r="BP36" s="47">
        <v>0</v>
      </c>
      <c r="BQ36" s="27">
        <v>0</v>
      </c>
      <c r="BR36" s="27">
        <v>5682</v>
      </c>
      <c r="BS36" s="27">
        <v>268359</v>
      </c>
      <c r="BT36" s="36">
        <v>0</v>
      </c>
      <c r="BU36" s="39">
        <v>308250</v>
      </c>
      <c r="BV36" s="39">
        <v>308250</v>
      </c>
      <c r="BW36" s="43">
        <v>0</v>
      </c>
      <c r="BX36" s="36">
        <v>0</v>
      </c>
      <c r="BY36" s="43">
        <v>3440</v>
      </c>
      <c r="BZ36" s="5">
        <v>0</v>
      </c>
      <c r="CA36" s="5">
        <v>0</v>
      </c>
      <c r="CB36" s="6">
        <v>18030</v>
      </c>
      <c r="CC36" s="27">
        <v>0</v>
      </c>
      <c r="CD36" s="36">
        <v>18030</v>
      </c>
      <c r="CE36" s="36">
        <v>320</v>
      </c>
      <c r="CF36" s="35">
        <v>0</v>
      </c>
      <c r="CG36" s="43">
        <v>0</v>
      </c>
      <c r="CH36" s="47">
        <v>0</v>
      </c>
      <c r="CI36" s="55">
        <v>992680</v>
      </c>
      <c r="CJ36" s="55">
        <v>308250</v>
      </c>
      <c r="CK36" s="55">
        <v>18350</v>
      </c>
      <c r="CL36" s="55">
        <v>245</v>
      </c>
      <c r="CM36" s="55">
        <v>1319525</v>
      </c>
      <c r="CN36" s="59">
        <v>75.230101741156858</v>
      </c>
      <c r="CO36" s="59">
        <v>75.230101741156858</v>
      </c>
      <c r="CP36" s="59">
        <v>75.230101741156858</v>
      </c>
      <c r="CQ36" s="55">
        <v>465.2767983074753</v>
      </c>
      <c r="CR36" s="55">
        <v>1322965</v>
      </c>
      <c r="CS36" s="55">
        <v>466.48977433004234</v>
      </c>
      <c r="CT36" s="55">
        <v>1322965</v>
      </c>
      <c r="CU36" s="55">
        <v>466.48977433004234</v>
      </c>
      <c r="CV36" s="55">
        <v>62.510578279266575</v>
      </c>
      <c r="CW36" s="55">
        <v>33.294428772919602</v>
      </c>
      <c r="CX36" s="55">
        <v>32.67877291960508</v>
      </c>
      <c r="CY36" s="55">
        <v>6.3342736248236955</v>
      </c>
      <c r="CZ36" s="55">
        <v>5.1992242595204514</v>
      </c>
      <c r="DA36" s="55">
        <v>108.79760225669958</v>
      </c>
      <c r="DB36" s="55">
        <v>94.625881523272213</v>
      </c>
      <c r="DC36" s="55">
        <v>203.42348377997178</v>
      </c>
      <c r="DD36" s="55">
        <v>108.69181946403386</v>
      </c>
      <c r="DE36" s="55">
        <v>4.2556417489421721</v>
      </c>
      <c r="DF36" s="55">
        <v>0</v>
      </c>
      <c r="DG36" s="55">
        <v>6.3575458392101556</v>
      </c>
      <c r="DH36" s="55">
        <v>6.3575458392101556</v>
      </c>
      <c r="DI36" s="55">
        <v>115.16220028208745</v>
      </c>
    </row>
    <row r="37" spans="1:113">
      <c r="A37" s="7" t="s">
        <v>318</v>
      </c>
      <c r="B37" s="3" t="s">
        <v>316</v>
      </c>
      <c r="C37" s="3" t="s">
        <v>319</v>
      </c>
      <c r="D37" s="4">
        <v>2028</v>
      </c>
      <c r="E37" s="5">
        <v>0</v>
      </c>
      <c r="F37" s="5">
        <v>0</v>
      </c>
      <c r="G37" s="5">
        <v>0</v>
      </c>
      <c r="H37" s="28">
        <v>47</v>
      </c>
      <c r="I37" s="28">
        <v>0</v>
      </c>
      <c r="J37" s="28">
        <v>0</v>
      </c>
      <c r="K37" s="28">
        <v>0</v>
      </c>
      <c r="L37" s="28">
        <v>36316</v>
      </c>
      <c r="M37" s="28">
        <v>65297</v>
      </c>
      <c r="N37" s="28">
        <v>0</v>
      </c>
      <c r="O37" s="28">
        <v>11074</v>
      </c>
      <c r="P37" s="28">
        <v>0</v>
      </c>
      <c r="Q37" s="28">
        <v>0</v>
      </c>
      <c r="R37" s="28">
        <v>70254</v>
      </c>
      <c r="S37" s="28">
        <v>0</v>
      </c>
      <c r="T37" s="24">
        <v>0</v>
      </c>
      <c r="U37" s="28">
        <v>2542</v>
      </c>
      <c r="V37" s="5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5">
        <v>0</v>
      </c>
      <c r="AC37" s="5">
        <v>0</v>
      </c>
      <c r="AD37" s="5">
        <v>0</v>
      </c>
      <c r="AE37" s="28">
        <v>0</v>
      </c>
      <c r="AF37" s="5">
        <v>0</v>
      </c>
      <c r="AG37" s="5">
        <v>0</v>
      </c>
      <c r="AH37" s="28">
        <v>0</v>
      </c>
      <c r="AI37" s="28">
        <v>16356</v>
      </c>
      <c r="AJ37" s="28">
        <v>0</v>
      </c>
      <c r="AK37" s="28">
        <v>0</v>
      </c>
      <c r="AL37" s="28">
        <v>2825</v>
      </c>
      <c r="AM37" s="5">
        <v>0</v>
      </c>
      <c r="AN37" s="5">
        <v>0</v>
      </c>
      <c r="AO37" s="5">
        <v>0</v>
      </c>
      <c r="AP37" s="28">
        <v>0</v>
      </c>
      <c r="AQ37" s="5">
        <v>0</v>
      </c>
      <c r="AR37" s="5">
        <v>0</v>
      </c>
      <c r="AS37" s="5">
        <v>0</v>
      </c>
      <c r="AT37" s="28">
        <v>65540</v>
      </c>
      <c r="AU37" s="28">
        <v>6970</v>
      </c>
      <c r="AV37" s="28">
        <v>210242</v>
      </c>
      <c r="AW37" s="28">
        <v>3727</v>
      </c>
      <c r="AX37" s="32">
        <v>0</v>
      </c>
      <c r="AY37" s="32">
        <v>0</v>
      </c>
      <c r="AZ37" s="32">
        <v>0</v>
      </c>
      <c r="BA37" s="32">
        <v>0</v>
      </c>
      <c r="BB37" s="28">
        <v>110</v>
      </c>
      <c r="BC37" s="28">
        <v>4026</v>
      </c>
      <c r="BD37" s="28">
        <v>840</v>
      </c>
      <c r="BE37" s="28">
        <v>0</v>
      </c>
      <c r="BF37" s="24">
        <v>0</v>
      </c>
      <c r="BG37" s="24">
        <v>0</v>
      </c>
      <c r="BH37" s="24">
        <v>0</v>
      </c>
      <c r="BI37" s="24">
        <v>31</v>
      </c>
      <c r="BJ37" s="24">
        <v>0</v>
      </c>
      <c r="BK37" s="28">
        <v>1458</v>
      </c>
      <c r="BL37" s="28">
        <v>0</v>
      </c>
      <c r="BM37" s="28">
        <v>6913</v>
      </c>
      <c r="BN37" s="28">
        <v>7761</v>
      </c>
      <c r="BO37" s="28">
        <v>28135</v>
      </c>
      <c r="BP37" s="47">
        <v>0</v>
      </c>
      <c r="BQ37" s="28">
        <v>13412</v>
      </c>
      <c r="BR37" s="28">
        <v>11472</v>
      </c>
      <c r="BS37" s="28">
        <v>107103</v>
      </c>
      <c r="BT37" s="36">
        <v>0</v>
      </c>
      <c r="BU37" s="39">
        <v>184564</v>
      </c>
      <c r="BV37" s="39">
        <v>184564</v>
      </c>
      <c r="BW37" s="43">
        <v>0</v>
      </c>
      <c r="BX37" s="36">
        <v>0</v>
      </c>
      <c r="BY37" s="43">
        <v>17507</v>
      </c>
      <c r="BZ37" s="5">
        <v>0</v>
      </c>
      <c r="CA37" s="5">
        <v>0</v>
      </c>
      <c r="CB37" s="6">
        <v>10773</v>
      </c>
      <c r="CC37" s="28">
        <v>10773</v>
      </c>
      <c r="CD37" s="36">
        <v>0</v>
      </c>
      <c r="CE37" s="36">
        <v>418</v>
      </c>
      <c r="CF37" s="35">
        <v>0</v>
      </c>
      <c r="CG37" s="43">
        <v>0</v>
      </c>
      <c r="CH37" s="47">
        <v>0</v>
      </c>
      <c r="CI37" s="55">
        <v>683193</v>
      </c>
      <c r="CJ37" s="55">
        <v>184564</v>
      </c>
      <c r="CK37" s="55">
        <v>418</v>
      </c>
      <c r="CL37" s="55">
        <v>31</v>
      </c>
      <c r="CM37" s="55">
        <v>868206</v>
      </c>
      <c r="CN37" s="59">
        <v>78.690195644812405</v>
      </c>
      <c r="CO37" s="59">
        <v>78.690195644812405</v>
      </c>
      <c r="CP37" s="59">
        <v>78.690195644812405</v>
      </c>
      <c r="CQ37" s="55">
        <v>428.10946745562131</v>
      </c>
      <c r="CR37" s="55">
        <v>885713</v>
      </c>
      <c r="CS37" s="55">
        <v>436.74211045364893</v>
      </c>
      <c r="CT37" s="55">
        <v>885713</v>
      </c>
      <c r="CU37" s="55">
        <v>436.74211045364893</v>
      </c>
      <c r="CV37" s="55">
        <v>50.22485207100592</v>
      </c>
      <c r="CW37" s="55">
        <v>38.811143984220905</v>
      </c>
      <c r="CX37" s="55">
        <v>38.078895463510847</v>
      </c>
      <c r="CY37" s="55">
        <v>11.117357001972387</v>
      </c>
      <c r="CZ37" s="55">
        <v>13.873274161735701</v>
      </c>
      <c r="DA37" s="55">
        <v>103.66962524654832</v>
      </c>
      <c r="DB37" s="55">
        <v>52.812130177514796</v>
      </c>
      <c r="DC37" s="55">
        <v>156.48175542406312</v>
      </c>
      <c r="DD37" s="55">
        <v>91.00788954635108</v>
      </c>
      <c r="DE37" s="55">
        <v>9.2751479289940821</v>
      </c>
      <c r="DF37" s="55">
        <v>5.3121301775147929</v>
      </c>
      <c r="DG37" s="55">
        <v>0</v>
      </c>
      <c r="DH37" s="55">
        <v>5.3121301775147929</v>
      </c>
      <c r="DI37" s="55">
        <v>91.214003944773182</v>
      </c>
    </row>
    <row r="38" spans="1:113">
      <c r="A38" s="7" t="s">
        <v>398</v>
      </c>
      <c r="B38" s="3" t="s">
        <v>316</v>
      </c>
      <c r="C38" s="3" t="s">
        <v>399</v>
      </c>
      <c r="D38" s="4">
        <v>696</v>
      </c>
      <c r="E38" s="5">
        <v>0</v>
      </c>
      <c r="F38" s="5">
        <v>0</v>
      </c>
      <c r="G38" s="5">
        <v>0</v>
      </c>
      <c r="H38" s="27">
        <v>0</v>
      </c>
      <c r="I38" s="27">
        <v>0</v>
      </c>
      <c r="J38" s="27">
        <v>0</v>
      </c>
      <c r="K38" s="27">
        <v>0</v>
      </c>
      <c r="L38" s="27">
        <v>8714</v>
      </c>
      <c r="M38" s="27">
        <v>26745</v>
      </c>
      <c r="N38" s="27">
        <v>0</v>
      </c>
      <c r="O38" s="27">
        <v>0</v>
      </c>
      <c r="P38" s="27">
        <v>0</v>
      </c>
      <c r="Q38" s="27">
        <v>0</v>
      </c>
      <c r="R38" s="27">
        <v>27842</v>
      </c>
      <c r="S38" s="27">
        <v>0</v>
      </c>
      <c r="T38" s="24">
        <v>0</v>
      </c>
      <c r="U38" s="27">
        <v>0</v>
      </c>
      <c r="V38" s="5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5">
        <v>0</v>
      </c>
      <c r="AC38" s="5">
        <v>0</v>
      </c>
      <c r="AD38" s="5">
        <v>0</v>
      </c>
      <c r="AE38" s="27">
        <v>0</v>
      </c>
      <c r="AF38" s="5">
        <v>0</v>
      </c>
      <c r="AG38" s="5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5">
        <v>0</v>
      </c>
      <c r="AN38" s="5">
        <v>0</v>
      </c>
      <c r="AO38" s="5">
        <v>0</v>
      </c>
      <c r="AP38" s="27">
        <v>10624</v>
      </c>
      <c r="AQ38" s="5">
        <v>0</v>
      </c>
      <c r="AR38" s="5">
        <v>0</v>
      </c>
      <c r="AS38" s="5">
        <v>0</v>
      </c>
      <c r="AT38" s="27">
        <v>14029</v>
      </c>
      <c r="AU38" s="27">
        <v>0</v>
      </c>
      <c r="AV38" s="27">
        <v>60732</v>
      </c>
      <c r="AW38" s="27">
        <v>0</v>
      </c>
      <c r="AX38" s="32">
        <v>0</v>
      </c>
      <c r="AY38" s="32">
        <v>0</v>
      </c>
      <c r="AZ38" s="32">
        <v>0</v>
      </c>
      <c r="BA38" s="32">
        <v>0</v>
      </c>
      <c r="BB38" s="27">
        <v>10</v>
      </c>
      <c r="BC38" s="27">
        <v>549</v>
      </c>
      <c r="BD38" s="27">
        <v>250</v>
      </c>
      <c r="BE38" s="27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20</v>
      </c>
      <c r="BK38" s="27">
        <v>117</v>
      </c>
      <c r="BL38" s="27">
        <v>0</v>
      </c>
      <c r="BM38" s="27">
        <v>378</v>
      </c>
      <c r="BN38" s="27">
        <v>720</v>
      </c>
      <c r="BO38" s="27">
        <v>0</v>
      </c>
      <c r="BP38" s="47">
        <v>0</v>
      </c>
      <c r="BQ38" s="27">
        <v>0</v>
      </c>
      <c r="BR38" s="27">
        <v>812</v>
      </c>
      <c r="BS38" s="27">
        <v>13204</v>
      </c>
      <c r="BT38" s="36">
        <v>0</v>
      </c>
      <c r="BU38" s="39">
        <v>69950</v>
      </c>
      <c r="BV38" s="39">
        <v>69950</v>
      </c>
      <c r="BW38" s="43">
        <v>0</v>
      </c>
      <c r="BX38" s="36">
        <v>0</v>
      </c>
      <c r="BY38" s="43">
        <v>13596</v>
      </c>
      <c r="BZ38" s="5">
        <v>0</v>
      </c>
      <c r="CA38" s="5">
        <v>0</v>
      </c>
      <c r="CB38" s="6">
        <v>7926</v>
      </c>
      <c r="CC38" s="27">
        <v>771</v>
      </c>
      <c r="CD38" s="36">
        <v>7926</v>
      </c>
      <c r="CE38" s="36">
        <v>0</v>
      </c>
      <c r="CF38" s="35">
        <v>0</v>
      </c>
      <c r="CG38" s="43">
        <v>0</v>
      </c>
      <c r="CH38" s="47">
        <v>0</v>
      </c>
      <c r="CI38" s="55">
        <v>165497</v>
      </c>
      <c r="CJ38" s="55">
        <v>69950</v>
      </c>
      <c r="CK38" s="55">
        <v>7926</v>
      </c>
      <c r="CL38" s="55">
        <v>20</v>
      </c>
      <c r="CM38" s="55">
        <v>243393</v>
      </c>
      <c r="CN38" s="59">
        <v>67.995792812447363</v>
      </c>
      <c r="CO38" s="59">
        <v>67.995792812447363</v>
      </c>
      <c r="CP38" s="59">
        <v>67.995792812447363</v>
      </c>
      <c r="CQ38" s="55">
        <v>349.70258620689657</v>
      </c>
      <c r="CR38" s="55">
        <v>256989</v>
      </c>
      <c r="CS38" s="55">
        <v>369.23706896551727</v>
      </c>
      <c r="CT38" s="55">
        <v>256989</v>
      </c>
      <c r="CU38" s="55">
        <v>369.23706896551727</v>
      </c>
      <c r="CV38" s="55">
        <v>32.676724137931032</v>
      </c>
      <c r="CW38" s="55">
        <v>38.426724137931032</v>
      </c>
      <c r="CX38" s="55">
        <v>40.002873563218394</v>
      </c>
      <c r="CY38" s="55">
        <v>1.1666666666666667</v>
      </c>
      <c r="CZ38" s="55">
        <v>0</v>
      </c>
      <c r="DA38" s="55">
        <v>87.258620689655174</v>
      </c>
      <c r="DB38" s="55">
        <v>18.971264367816094</v>
      </c>
      <c r="DC38" s="55">
        <v>106.22988505747126</v>
      </c>
      <c r="DD38" s="55">
        <v>100.50287356321839</v>
      </c>
      <c r="DE38" s="55">
        <v>2.3807471264367814</v>
      </c>
      <c r="DF38" s="55">
        <v>1.1077586206896552</v>
      </c>
      <c r="DG38" s="55">
        <v>11.387931034482758</v>
      </c>
      <c r="DH38" s="55">
        <v>12.495689655172413</v>
      </c>
      <c r="DI38" s="55">
        <v>111.89080459770115</v>
      </c>
    </row>
    <row r="39" spans="1:113">
      <c r="A39" s="7" t="s">
        <v>396</v>
      </c>
      <c r="B39" s="3" t="s">
        <v>316</v>
      </c>
      <c r="C39" s="3" t="s">
        <v>397</v>
      </c>
      <c r="D39" s="4">
        <v>6333</v>
      </c>
      <c r="E39" s="5">
        <v>0</v>
      </c>
      <c r="F39" s="5">
        <v>0</v>
      </c>
      <c r="G39" s="5">
        <v>0</v>
      </c>
      <c r="H39" s="28">
        <v>127</v>
      </c>
      <c r="I39" s="28">
        <v>0</v>
      </c>
      <c r="J39" s="28">
        <v>0</v>
      </c>
      <c r="K39" s="28">
        <v>0</v>
      </c>
      <c r="L39" s="28">
        <v>156580</v>
      </c>
      <c r="M39" s="28">
        <v>183940</v>
      </c>
      <c r="N39" s="28">
        <v>1485</v>
      </c>
      <c r="O39" s="28">
        <v>29369</v>
      </c>
      <c r="P39" s="28">
        <v>0</v>
      </c>
      <c r="Q39" s="28">
        <v>0</v>
      </c>
      <c r="R39" s="28">
        <v>234681</v>
      </c>
      <c r="S39" s="28">
        <v>420</v>
      </c>
      <c r="T39" s="24">
        <v>0</v>
      </c>
      <c r="U39" s="28">
        <v>3720</v>
      </c>
      <c r="V39" s="5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4">
        <v>1770</v>
      </c>
      <c r="AC39" s="4">
        <v>50</v>
      </c>
      <c r="AD39" s="5">
        <v>0</v>
      </c>
      <c r="AE39" s="28">
        <v>0</v>
      </c>
      <c r="AF39" s="5">
        <v>0</v>
      </c>
      <c r="AG39" s="5">
        <v>0</v>
      </c>
      <c r="AH39" s="28">
        <v>0</v>
      </c>
      <c r="AI39" s="28">
        <v>82680</v>
      </c>
      <c r="AJ39" s="28">
        <v>0</v>
      </c>
      <c r="AK39" s="28">
        <v>0</v>
      </c>
      <c r="AL39" s="28">
        <v>0</v>
      </c>
      <c r="AM39" s="4">
        <v>400</v>
      </c>
      <c r="AN39" s="4">
        <v>71</v>
      </c>
      <c r="AO39" s="5">
        <v>0</v>
      </c>
      <c r="AP39" s="28">
        <v>0</v>
      </c>
      <c r="AQ39" s="5">
        <v>0</v>
      </c>
      <c r="AR39" s="5">
        <v>0</v>
      </c>
      <c r="AS39" s="5">
        <v>0</v>
      </c>
      <c r="AT39" s="28">
        <v>242700</v>
      </c>
      <c r="AU39" s="28">
        <v>0</v>
      </c>
      <c r="AV39" s="28">
        <v>452940</v>
      </c>
      <c r="AW39" s="28">
        <v>19005</v>
      </c>
      <c r="AX39" s="32">
        <v>60</v>
      </c>
      <c r="AY39" s="32">
        <v>0</v>
      </c>
      <c r="AZ39" s="32">
        <v>0</v>
      </c>
      <c r="BA39" s="32">
        <v>70</v>
      </c>
      <c r="BB39" s="28">
        <v>18</v>
      </c>
      <c r="BC39" s="28">
        <v>10460</v>
      </c>
      <c r="BD39" s="28">
        <v>2580</v>
      </c>
      <c r="BE39" s="28">
        <v>840</v>
      </c>
      <c r="BF39" s="24">
        <v>2215</v>
      </c>
      <c r="BG39" s="24">
        <v>0</v>
      </c>
      <c r="BH39" s="24">
        <v>90</v>
      </c>
      <c r="BI39" s="24">
        <v>319</v>
      </c>
      <c r="BJ39" s="24">
        <v>0</v>
      </c>
      <c r="BK39" s="28">
        <v>1995</v>
      </c>
      <c r="BL39" s="28">
        <v>469</v>
      </c>
      <c r="BM39" s="28">
        <v>8765</v>
      </c>
      <c r="BN39" s="28">
        <v>18210</v>
      </c>
      <c r="BO39" s="28">
        <v>60780</v>
      </c>
      <c r="BP39" s="47">
        <v>0</v>
      </c>
      <c r="BQ39" s="28">
        <v>0</v>
      </c>
      <c r="BR39" s="28">
        <v>38490</v>
      </c>
      <c r="BS39" s="28">
        <v>313910</v>
      </c>
      <c r="BT39" s="36">
        <v>0</v>
      </c>
      <c r="BU39" s="39">
        <v>1029580</v>
      </c>
      <c r="BV39" s="39">
        <v>1029580</v>
      </c>
      <c r="BW39" s="43">
        <v>0</v>
      </c>
      <c r="BX39" s="36">
        <v>0</v>
      </c>
      <c r="BY39" s="43">
        <v>72180</v>
      </c>
      <c r="BZ39" s="5">
        <v>0</v>
      </c>
      <c r="CA39" s="5">
        <v>0</v>
      </c>
      <c r="CB39" s="6">
        <v>37640</v>
      </c>
      <c r="CC39" s="28">
        <v>0</v>
      </c>
      <c r="CD39" s="36">
        <v>40380</v>
      </c>
      <c r="CE39" s="36">
        <v>1660</v>
      </c>
      <c r="CF39" s="35">
        <v>0</v>
      </c>
      <c r="CG39" s="43">
        <v>0</v>
      </c>
      <c r="CH39" s="47">
        <v>0</v>
      </c>
      <c r="CI39" s="55">
        <v>1864164</v>
      </c>
      <c r="CJ39" s="55">
        <v>1029580</v>
      </c>
      <c r="CK39" s="55">
        <v>42040</v>
      </c>
      <c r="CL39" s="55">
        <v>2754</v>
      </c>
      <c r="CM39" s="55">
        <v>2938538</v>
      </c>
      <c r="CN39" s="59">
        <v>63.438485396479471</v>
      </c>
      <c r="CO39" s="59">
        <v>63.438485396479471</v>
      </c>
      <c r="CP39" s="59">
        <v>63.438485396479471</v>
      </c>
      <c r="CQ39" s="55">
        <v>464.00410547923576</v>
      </c>
      <c r="CR39" s="55">
        <v>3010718</v>
      </c>
      <c r="CS39" s="55">
        <v>475.4015474498658</v>
      </c>
      <c r="CT39" s="55">
        <v>3010718</v>
      </c>
      <c r="CU39" s="55">
        <v>475.4015474498658</v>
      </c>
      <c r="CV39" s="55">
        <v>63.047528817306173</v>
      </c>
      <c r="CW39" s="55">
        <v>29.044686562450654</v>
      </c>
      <c r="CX39" s="55">
        <v>37.056845097110376</v>
      </c>
      <c r="CY39" s="55">
        <v>10.715142902258014</v>
      </c>
      <c r="CZ39" s="55">
        <v>9.8318332543818094</v>
      </c>
      <c r="DA39" s="55">
        <v>71.520606347702511</v>
      </c>
      <c r="DB39" s="55">
        <v>49.567345649771042</v>
      </c>
      <c r="DC39" s="55">
        <v>121.08795199747355</v>
      </c>
      <c r="DD39" s="55">
        <v>162.57381967471972</v>
      </c>
      <c r="DE39" s="55">
        <v>5.9139428390967943</v>
      </c>
      <c r="DF39" s="55">
        <v>0</v>
      </c>
      <c r="DG39" s="55">
        <v>6.3761250592136429</v>
      </c>
      <c r="DH39" s="55">
        <v>6.3761250592136429</v>
      </c>
      <c r="DI39" s="55">
        <v>169.2120637928312</v>
      </c>
    </row>
    <row r="40" spans="1:113">
      <c r="A40" s="7" t="s">
        <v>428</v>
      </c>
      <c r="B40" s="3" t="s">
        <v>316</v>
      </c>
      <c r="C40" s="3" t="s">
        <v>429</v>
      </c>
      <c r="D40" s="4">
        <v>94582</v>
      </c>
      <c r="E40" s="5">
        <v>0</v>
      </c>
      <c r="F40" s="5">
        <v>0</v>
      </c>
      <c r="G40" s="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3473660</v>
      </c>
      <c r="M40" s="27">
        <v>675490</v>
      </c>
      <c r="N40" s="27">
        <v>2835720</v>
      </c>
      <c r="O40" s="27">
        <v>51810</v>
      </c>
      <c r="P40" s="27">
        <v>2604168</v>
      </c>
      <c r="Q40" s="27">
        <v>0</v>
      </c>
      <c r="R40" s="27">
        <v>3479433</v>
      </c>
      <c r="S40" s="27">
        <v>0</v>
      </c>
      <c r="T40" s="24">
        <v>0</v>
      </c>
      <c r="U40" s="27">
        <v>18976</v>
      </c>
      <c r="V40" s="5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15204</v>
      </c>
      <c r="AB40" s="5">
        <v>0</v>
      </c>
      <c r="AC40" s="5">
        <v>0</v>
      </c>
      <c r="AD40" s="5">
        <v>0</v>
      </c>
      <c r="AE40" s="27">
        <v>0</v>
      </c>
      <c r="AF40" s="5">
        <v>0</v>
      </c>
      <c r="AG40" s="5">
        <v>0</v>
      </c>
      <c r="AH40" s="27">
        <v>0</v>
      </c>
      <c r="AI40" s="27">
        <v>0</v>
      </c>
      <c r="AJ40" s="27">
        <v>0</v>
      </c>
      <c r="AK40" s="27">
        <v>30890</v>
      </c>
      <c r="AL40" s="27">
        <v>34840</v>
      </c>
      <c r="AM40" s="5">
        <v>0</v>
      </c>
      <c r="AN40" s="5">
        <v>0</v>
      </c>
      <c r="AO40" s="5">
        <v>0</v>
      </c>
      <c r="AP40" s="27">
        <v>193388</v>
      </c>
      <c r="AQ40" s="5">
        <v>0</v>
      </c>
      <c r="AR40" s="5">
        <v>0</v>
      </c>
      <c r="AS40" s="5">
        <v>0</v>
      </c>
      <c r="AT40" s="27">
        <v>5481545</v>
      </c>
      <c r="AU40" s="27">
        <v>8730</v>
      </c>
      <c r="AV40" s="27">
        <v>7478799</v>
      </c>
      <c r="AW40" s="27">
        <v>120745</v>
      </c>
      <c r="AX40" s="32">
        <v>0</v>
      </c>
      <c r="AY40" s="32">
        <v>0</v>
      </c>
      <c r="AZ40" s="32">
        <v>0</v>
      </c>
      <c r="BA40" s="32">
        <v>0</v>
      </c>
      <c r="BB40" s="27">
        <v>3343</v>
      </c>
      <c r="BC40" s="27">
        <v>115459</v>
      </c>
      <c r="BD40" s="27">
        <v>28497</v>
      </c>
      <c r="BE40" s="27">
        <v>6850</v>
      </c>
      <c r="BF40" s="24">
        <v>2006</v>
      </c>
      <c r="BG40" s="24">
        <v>0</v>
      </c>
      <c r="BH40" s="24">
        <v>0</v>
      </c>
      <c r="BI40" s="24">
        <v>0</v>
      </c>
      <c r="BJ40" s="24">
        <v>6766</v>
      </c>
      <c r="BK40" s="27">
        <v>21152</v>
      </c>
      <c r="BL40" s="27">
        <v>0</v>
      </c>
      <c r="BM40" s="27">
        <v>132914</v>
      </c>
      <c r="BN40" s="27">
        <v>98669</v>
      </c>
      <c r="BO40" s="27">
        <v>3561890</v>
      </c>
      <c r="BP40" s="47">
        <v>0</v>
      </c>
      <c r="BQ40" s="27">
        <v>11743</v>
      </c>
      <c r="BR40" s="27">
        <v>269430</v>
      </c>
      <c r="BS40" s="27">
        <v>6266952</v>
      </c>
      <c r="BT40" s="36">
        <v>0</v>
      </c>
      <c r="BU40" s="39">
        <v>18950506</v>
      </c>
      <c r="BV40" s="39">
        <v>18950506</v>
      </c>
      <c r="BW40" s="43">
        <v>0</v>
      </c>
      <c r="BX40" s="36">
        <v>0</v>
      </c>
      <c r="BY40" s="43">
        <v>7428709</v>
      </c>
      <c r="BZ40" s="5">
        <v>0</v>
      </c>
      <c r="CA40" s="5">
        <v>0</v>
      </c>
      <c r="CB40" s="6">
        <v>625903</v>
      </c>
      <c r="CC40" s="27">
        <v>625903</v>
      </c>
      <c r="CD40" s="36">
        <v>642606</v>
      </c>
      <c r="CE40" s="36">
        <v>5440</v>
      </c>
      <c r="CF40" s="35">
        <v>0</v>
      </c>
      <c r="CG40" s="43">
        <v>0</v>
      </c>
      <c r="CH40" s="47">
        <v>2634940</v>
      </c>
      <c r="CI40" s="55">
        <v>37646200</v>
      </c>
      <c r="CJ40" s="55">
        <v>18950506</v>
      </c>
      <c r="CK40" s="55">
        <v>648046</v>
      </c>
      <c r="CL40" s="55">
        <v>8772</v>
      </c>
      <c r="CM40" s="55">
        <v>57253524</v>
      </c>
      <c r="CN40" s="59">
        <v>65.753507155297555</v>
      </c>
      <c r="CO40" s="59">
        <v>65.753507155297555</v>
      </c>
      <c r="CP40" s="59">
        <v>65.753507155297555</v>
      </c>
      <c r="CQ40" s="55">
        <v>605.33213507855612</v>
      </c>
      <c r="CR40" s="55">
        <v>64682233</v>
      </c>
      <c r="CS40" s="55">
        <v>683.87465902603037</v>
      </c>
      <c r="CT40" s="55">
        <v>67317173</v>
      </c>
      <c r="CU40" s="55">
        <v>711.73344822482079</v>
      </c>
      <c r="CV40" s="55">
        <v>94.681916220845409</v>
      </c>
      <c r="CW40" s="55">
        <v>7.2660019876932189</v>
      </c>
      <c r="CX40" s="55">
        <v>36.879776278784547</v>
      </c>
      <c r="CY40" s="55">
        <v>3.3964179230720433</v>
      </c>
      <c r="CZ40" s="55">
        <v>67.640883043285186</v>
      </c>
      <c r="DA40" s="55">
        <v>79.072117316191239</v>
      </c>
      <c r="DB40" s="55">
        <v>66.259457402042671</v>
      </c>
      <c r="DC40" s="55">
        <v>145.33157471823392</v>
      </c>
      <c r="DD40" s="55">
        <v>200.36059715379247</v>
      </c>
      <c r="DE40" s="55">
        <v>3.8653126387684762</v>
      </c>
      <c r="DF40" s="55">
        <v>6.6175699393119194</v>
      </c>
      <c r="DG40" s="55">
        <v>6.7941680235139881</v>
      </c>
      <c r="DH40" s="55">
        <v>13.411737962825907</v>
      </c>
      <c r="DI40" s="55">
        <v>207.21228140661015</v>
      </c>
    </row>
    <row r="41" spans="1:113">
      <c r="A41" s="7" t="s">
        <v>315</v>
      </c>
      <c r="B41" s="3" t="s">
        <v>316</v>
      </c>
      <c r="C41" s="3" t="s">
        <v>317</v>
      </c>
      <c r="D41" s="4">
        <v>2829</v>
      </c>
      <c r="E41" s="5">
        <v>0</v>
      </c>
      <c r="F41" s="5">
        <v>0</v>
      </c>
      <c r="G41" s="5">
        <v>0</v>
      </c>
      <c r="H41" s="27">
        <v>0</v>
      </c>
      <c r="I41" s="27">
        <v>0</v>
      </c>
      <c r="J41" s="27">
        <v>0</v>
      </c>
      <c r="K41" s="27">
        <v>0</v>
      </c>
      <c r="L41" s="27">
        <v>31820</v>
      </c>
      <c r="M41" s="27">
        <v>5062</v>
      </c>
      <c r="N41" s="27">
        <v>0</v>
      </c>
      <c r="O41" s="27">
        <v>0</v>
      </c>
      <c r="P41" s="27">
        <v>87162</v>
      </c>
      <c r="Q41" s="27">
        <v>0</v>
      </c>
      <c r="R41" s="27">
        <v>28880</v>
      </c>
      <c r="S41" s="27">
        <v>0</v>
      </c>
      <c r="T41" s="24">
        <v>0</v>
      </c>
      <c r="U41" s="27">
        <v>0</v>
      </c>
      <c r="V41" s="5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96</v>
      </c>
      <c r="AB41" s="5">
        <v>0</v>
      </c>
      <c r="AC41" s="5">
        <v>0</v>
      </c>
      <c r="AD41" s="5">
        <v>0</v>
      </c>
      <c r="AE41" s="27">
        <v>0</v>
      </c>
      <c r="AF41" s="5">
        <v>0</v>
      </c>
      <c r="AG41" s="5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5">
        <v>0</v>
      </c>
      <c r="AN41" s="5">
        <v>0</v>
      </c>
      <c r="AO41" s="5">
        <v>0</v>
      </c>
      <c r="AP41" s="27">
        <v>0</v>
      </c>
      <c r="AQ41" s="5">
        <v>0</v>
      </c>
      <c r="AR41" s="5">
        <v>0</v>
      </c>
      <c r="AS41" s="5">
        <v>0</v>
      </c>
      <c r="AT41" s="27">
        <v>102293</v>
      </c>
      <c r="AU41" s="27">
        <v>0</v>
      </c>
      <c r="AV41" s="27">
        <v>0</v>
      </c>
      <c r="AW41" s="27">
        <v>30700</v>
      </c>
      <c r="AX41" s="32">
        <v>0</v>
      </c>
      <c r="AY41" s="32">
        <v>0</v>
      </c>
      <c r="AZ41" s="32">
        <v>0</v>
      </c>
      <c r="BA41" s="32">
        <v>0</v>
      </c>
      <c r="BB41" s="27">
        <v>0</v>
      </c>
      <c r="BC41" s="27">
        <v>0</v>
      </c>
      <c r="BD41" s="27">
        <v>0</v>
      </c>
      <c r="BE41" s="27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175380</v>
      </c>
      <c r="BP41" s="47">
        <v>0</v>
      </c>
      <c r="BQ41" s="27">
        <v>0</v>
      </c>
      <c r="BR41" s="27">
        <v>0</v>
      </c>
      <c r="BS41" s="27">
        <v>38020</v>
      </c>
      <c r="BT41" s="36">
        <v>0</v>
      </c>
      <c r="BU41" s="39">
        <v>1149464</v>
      </c>
      <c r="BV41" s="39">
        <v>1149464</v>
      </c>
      <c r="BW41" s="43">
        <v>0</v>
      </c>
      <c r="BX41" s="36">
        <v>0</v>
      </c>
      <c r="BY41" s="43">
        <v>11575</v>
      </c>
      <c r="BZ41" s="5">
        <v>0</v>
      </c>
      <c r="CA41" s="5">
        <v>0</v>
      </c>
      <c r="CB41" s="6">
        <v>4750</v>
      </c>
      <c r="CC41" s="27">
        <v>0</v>
      </c>
      <c r="CD41" s="36">
        <v>4750</v>
      </c>
      <c r="CE41" s="36">
        <v>40</v>
      </c>
      <c r="CF41" s="35">
        <v>0</v>
      </c>
      <c r="CG41" s="43">
        <v>0</v>
      </c>
      <c r="CH41" s="47">
        <v>0</v>
      </c>
      <c r="CI41" s="55">
        <v>499413</v>
      </c>
      <c r="CJ41" s="55">
        <v>1149464</v>
      </c>
      <c r="CK41" s="55">
        <v>4790</v>
      </c>
      <c r="CL41" s="55">
        <v>0</v>
      </c>
      <c r="CM41" s="55">
        <v>1653667</v>
      </c>
      <c r="CN41" s="59">
        <v>30.200336585298011</v>
      </c>
      <c r="CO41" s="59">
        <v>30.200336585298011</v>
      </c>
      <c r="CP41" s="59">
        <v>30.200336585298011</v>
      </c>
      <c r="CQ41" s="55">
        <v>584.54118062919758</v>
      </c>
      <c r="CR41" s="55">
        <v>1665242</v>
      </c>
      <c r="CS41" s="55">
        <v>588.63273241428067</v>
      </c>
      <c r="CT41" s="55">
        <v>1665242</v>
      </c>
      <c r="CU41" s="55">
        <v>588.63273241428067</v>
      </c>
      <c r="CV41" s="55">
        <v>47.40650406504065</v>
      </c>
      <c r="CW41" s="55">
        <v>1.7893248497702368</v>
      </c>
      <c r="CX41" s="55">
        <v>10.208554259455639</v>
      </c>
      <c r="CY41" s="55">
        <v>0</v>
      </c>
      <c r="CZ41" s="55">
        <v>61.993637327677625</v>
      </c>
      <c r="DA41" s="55">
        <v>0</v>
      </c>
      <c r="DB41" s="55">
        <v>13.439377872039589</v>
      </c>
      <c r="DC41" s="55">
        <v>13.439377872039589</v>
      </c>
      <c r="DD41" s="55">
        <v>406.31459879816191</v>
      </c>
      <c r="DE41" s="55">
        <v>3.3934252386002124E-2</v>
      </c>
      <c r="DF41" s="55">
        <v>0</v>
      </c>
      <c r="DG41" s="55">
        <v>1.67903852951573</v>
      </c>
      <c r="DH41" s="55">
        <v>1.67903852951573</v>
      </c>
      <c r="DI41" s="55">
        <v>408.00777659950512</v>
      </c>
    </row>
    <row r="42" spans="1:113">
      <c r="A42" s="7" t="s">
        <v>461</v>
      </c>
      <c r="B42" s="3" t="s">
        <v>316</v>
      </c>
      <c r="C42" s="3" t="s">
        <v>462</v>
      </c>
      <c r="D42" s="4">
        <v>1022</v>
      </c>
      <c r="E42" s="5">
        <v>0</v>
      </c>
      <c r="F42" s="5">
        <v>0</v>
      </c>
      <c r="G42" s="5">
        <v>0</v>
      </c>
      <c r="H42" s="28">
        <v>21</v>
      </c>
      <c r="I42" s="28">
        <v>0</v>
      </c>
      <c r="J42" s="28">
        <v>0</v>
      </c>
      <c r="K42" s="28">
        <v>0</v>
      </c>
      <c r="L42" s="28">
        <v>15942</v>
      </c>
      <c r="M42" s="28">
        <v>28666</v>
      </c>
      <c r="N42" s="28">
        <v>0</v>
      </c>
      <c r="O42" s="28">
        <v>4862</v>
      </c>
      <c r="P42" s="28">
        <v>0</v>
      </c>
      <c r="Q42" s="28">
        <v>0</v>
      </c>
      <c r="R42" s="28">
        <v>30841</v>
      </c>
      <c r="S42" s="28">
        <v>0</v>
      </c>
      <c r="T42" s="24">
        <v>0</v>
      </c>
      <c r="U42" s="28">
        <v>1116</v>
      </c>
      <c r="V42" s="5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5">
        <v>0</v>
      </c>
      <c r="AC42" s="5">
        <v>0</v>
      </c>
      <c r="AD42" s="5">
        <v>0</v>
      </c>
      <c r="AE42" s="28">
        <v>0</v>
      </c>
      <c r="AF42" s="5">
        <v>0</v>
      </c>
      <c r="AG42" s="5">
        <v>0</v>
      </c>
      <c r="AH42" s="28">
        <v>0</v>
      </c>
      <c r="AI42" s="28">
        <v>7180</v>
      </c>
      <c r="AJ42" s="28">
        <v>0</v>
      </c>
      <c r="AK42" s="28">
        <v>0</v>
      </c>
      <c r="AL42" s="28">
        <v>1240</v>
      </c>
      <c r="AM42" s="5">
        <v>0</v>
      </c>
      <c r="AN42" s="5">
        <v>0</v>
      </c>
      <c r="AO42" s="5">
        <v>0</v>
      </c>
      <c r="AP42" s="28">
        <v>0</v>
      </c>
      <c r="AQ42" s="5">
        <v>0</v>
      </c>
      <c r="AR42" s="5">
        <v>0</v>
      </c>
      <c r="AS42" s="5">
        <v>0</v>
      </c>
      <c r="AT42" s="28">
        <v>28773</v>
      </c>
      <c r="AU42" s="28">
        <v>3060</v>
      </c>
      <c r="AV42" s="28">
        <v>92300</v>
      </c>
      <c r="AW42" s="28">
        <v>1637</v>
      </c>
      <c r="AX42" s="32">
        <v>0</v>
      </c>
      <c r="AY42" s="32">
        <v>0</v>
      </c>
      <c r="AZ42" s="32">
        <v>0</v>
      </c>
      <c r="BA42" s="32">
        <v>0</v>
      </c>
      <c r="BB42" s="28">
        <v>48</v>
      </c>
      <c r="BC42" s="28">
        <v>1768</v>
      </c>
      <c r="BD42" s="28">
        <v>368</v>
      </c>
      <c r="BE42" s="28">
        <v>0</v>
      </c>
      <c r="BF42" s="24">
        <v>0</v>
      </c>
      <c r="BG42" s="24">
        <v>0</v>
      </c>
      <c r="BH42" s="24">
        <v>0</v>
      </c>
      <c r="BI42" s="24">
        <v>14</v>
      </c>
      <c r="BJ42" s="24">
        <v>0</v>
      </c>
      <c r="BK42" s="28">
        <v>640</v>
      </c>
      <c r="BL42" s="28">
        <v>0</v>
      </c>
      <c r="BM42" s="28">
        <v>3035</v>
      </c>
      <c r="BN42" s="28">
        <v>3408</v>
      </c>
      <c r="BO42" s="28">
        <v>12352</v>
      </c>
      <c r="BP42" s="47">
        <v>0</v>
      </c>
      <c r="BQ42" s="28">
        <v>5889</v>
      </c>
      <c r="BR42" s="28">
        <v>5036</v>
      </c>
      <c r="BS42" s="28">
        <v>47020</v>
      </c>
      <c r="BT42" s="36">
        <v>0</v>
      </c>
      <c r="BU42" s="39">
        <v>81012</v>
      </c>
      <c r="BV42" s="39">
        <v>81012</v>
      </c>
      <c r="BW42" s="43">
        <v>0</v>
      </c>
      <c r="BX42" s="36">
        <v>0</v>
      </c>
      <c r="BY42" s="43">
        <v>7565</v>
      </c>
      <c r="BZ42" s="5">
        <v>0</v>
      </c>
      <c r="CA42" s="5">
        <v>0</v>
      </c>
      <c r="CB42" s="6">
        <v>4730</v>
      </c>
      <c r="CC42" s="28">
        <v>4730</v>
      </c>
      <c r="CD42" s="36">
        <v>0</v>
      </c>
      <c r="CE42" s="36">
        <v>184</v>
      </c>
      <c r="CF42" s="35">
        <v>0</v>
      </c>
      <c r="CG42" s="43">
        <v>0</v>
      </c>
      <c r="CH42" s="47">
        <v>0</v>
      </c>
      <c r="CI42" s="55">
        <v>299932</v>
      </c>
      <c r="CJ42" s="55">
        <v>81012</v>
      </c>
      <c r="CK42" s="55">
        <v>184</v>
      </c>
      <c r="CL42" s="55">
        <v>14</v>
      </c>
      <c r="CM42" s="55">
        <v>381142</v>
      </c>
      <c r="CN42" s="59">
        <v>78.692980568921826</v>
      </c>
      <c r="CO42" s="59">
        <v>78.692980568921826</v>
      </c>
      <c r="CP42" s="59">
        <v>78.692980568921826</v>
      </c>
      <c r="CQ42" s="55">
        <v>372.93737769080235</v>
      </c>
      <c r="CR42" s="55">
        <v>388707</v>
      </c>
      <c r="CS42" s="55">
        <v>380.33953033268102</v>
      </c>
      <c r="CT42" s="55">
        <v>388707</v>
      </c>
      <c r="CU42" s="55">
        <v>380.33953033268102</v>
      </c>
      <c r="CV42" s="55">
        <v>43.752446183953033</v>
      </c>
      <c r="CW42" s="55">
        <v>33.81115459882583</v>
      </c>
      <c r="CX42" s="55">
        <v>33.171232876712331</v>
      </c>
      <c r="CY42" s="55">
        <v>9.6849315068493151</v>
      </c>
      <c r="CZ42" s="55">
        <v>12.08610567514677</v>
      </c>
      <c r="DA42" s="55">
        <v>90.313111545988264</v>
      </c>
      <c r="DB42" s="55">
        <v>46.007827788649706</v>
      </c>
      <c r="DC42" s="55">
        <v>136.32093933463796</v>
      </c>
      <c r="DD42" s="55">
        <v>79.268101761252453</v>
      </c>
      <c r="DE42" s="55">
        <v>8.081213307240704</v>
      </c>
      <c r="DF42" s="55">
        <v>4.6281800391389432</v>
      </c>
      <c r="DG42" s="55">
        <v>0</v>
      </c>
      <c r="DH42" s="55">
        <v>4.6281800391389432</v>
      </c>
      <c r="DI42" s="55">
        <v>79.448140900195696</v>
      </c>
    </row>
    <row r="43" spans="1:113">
      <c r="A43" s="7" t="s">
        <v>368</v>
      </c>
      <c r="B43" s="3" t="s">
        <v>316</v>
      </c>
      <c r="C43" s="3" t="s">
        <v>369</v>
      </c>
      <c r="D43" s="4">
        <v>2167</v>
      </c>
      <c r="E43" s="5">
        <v>0</v>
      </c>
      <c r="F43" s="5">
        <v>0</v>
      </c>
      <c r="G43" s="5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16995</v>
      </c>
      <c r="M43" s="27">
        <v>34515</v>
      </c>
      <c r="N43" s="27">
        <v>5400</v>
      </c>
      <c r="O43" s="27">
        <v>3794</v>
      </c>
      <c r="P43" s="27">
        <v>13159</v>
      </c>
      <c r="Q43" s="27">
        <v>0</v>
      </c>
      <c r="R43" s="27">
        <v>50764</v>
      </c>
      <c r="S43" s="27">
        <v>0</v>
      </c>
      <c r="T43" s="24">
        <v>0</v>
      </c>
      <c r="U43" s="27">
        <v>957</v>
      </c>
      <c r="V43" s="5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5">
        <v>0</v>
      </c>
      <c r="AC43" s="5">
        <v>0</v>
      </c>
      <c r="AD43" s="5">
        <v>0</v>
      </c>
      <c r="AE43" s="27">
        <v>0</v>
      </c>
      <c r="AF43" s="5">
        <v>0</v>
      </c>
      <c r="AG43" s="5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5">
        <v>0</v>
      </c>
      <c r="AN43" s="5">
        <v>0</v>
      </c>
      <c r="AO43" s="5">
        <v>0</v>
      </c>
      <c r="AP43" s="27">
        <v>5168</v>
      </c>
      <c r="AQ43" s="5">
        <v>0</v>
      </c>
      <c r="AR43" s="5">
        <v>0</v>
      </c>
      <c r="AS43" s="5">
        <v>0</v>
      </c>
      <c r="AT43" s="27">
        <v>79138</v>
      </c>
      <c r="AU43" s="27">
        <v>0</v>
      </c>
      <c r="AV43" s="27">
        <v>89329</v>
      </c>
      <c r="AW43" s="27">
        <v>7860</v>
      </c>
      <c r="AX43" s="32">
        <v>0</v>
      </c>
      <c r="AY43" s="32">
        <v>0</v>
      </c>
      <c r="AZ43" s="32">
        <v>0</v>
      </c>
      <c r="BA43" s="32">
        <v>0</v>
      </c>
      <c r="BB43" s="27">
        <v>32</v>
      </c>
      <c r="BC43" s="27">
        <v>2205</v>
      </c>
      <c r="BD43" s="27">
        <v>932</v>
      </c>
      <c r="BE43" s="27">
        <v>60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7">
        <v>526</v>
      </c>
      <c r="BL43" s="27">
        <v>0</v>
      </c>
      <c r="BM43" s="27">
        <v>2553</v>
      </c>
      <c r="BN43" s="27">
        <v>3269</v>
      </c>
      <c r="BO43" s="27">
        <v>19353</v>
      </c>
      <c r="BP43" s="47">
        <v>0</v>
      </c>
      <c r="BQ43" s="27">
        <v>0</v>
      </c>
      <c r="BR43" s="27">
        <v>825</v>
      </c>
      <c r="BS43" s="27">
        <v>72737</v>
      </c>
      <c r="BT43" s="36">
        <v>0</v>
      </c>
      <c r="BU43" s="39">
        <v>531267</v>
      </c>
      <c r="BV43" s="39">
        <v>531267</v>
      </c>
      <c r="BW43" s="43">
        <v>0</v>
      </c>
      <c r="BX43" s="36">
        <v>0</v>
      </c>
      <c r="BY43" s="43">
        <v>3624</v>
      </c>
      <c r="BZ43" s="5">
        <v>0</v>
      </c>
      <c r="CA43" s="5">
        <v>0</v>
      </c>
      <c r="CB43" s="6">
        <v>12474</v>
      </c>
      <c r="CC43" s="27">
        <v>12474</v>
      </c>
      <c r="CD43" s="36">
        <v>14271</v>
      </c>
      <c r="CE43" s="36">
        <v>240</v>
      </c>
      <c r="CF43" s="35">
        <v>0</v>
      </c>
      <c r="CG43" s="43">
        <v>0</v>
      </c>
      <c r="CH43" s="47">
        <v>0</v>
      </c>
      <c r="CI43" s="55">
        <v>422045</v>
      </c>
      <c r="CJ43" s="55">
        <v>531267</v>
      </c>
      <c r="CK43" s="55">
        <v>14511</v>
      </c>
      <c r="CL43" s="55">
        <v>0</v>
      </c>
      <c r="CM43" s="55">
        <v>967823</v>
      </c>
      <c r="CN43" s="59">
        <v>43.607663798029186</v>
      </c>
      <c r="CO43" s="59">
        <v>43.607663798029186</v>
      </c>
      <c r="CP43" s="59">
        <v>43.607663798029186</v>
      </c>
      <c r="CQ43" s="55">
        <v>446.61882787263499</v>
      </c>
      <c r="CR43" s="55">
        <v>971447</v>
      </c>
      <c r="CS43" s="55">
        <v>448.29118597138904</v>
      </c>
      <c r="CT43" s="55">
        <v>971447</v>
      </c>
      <c r="CU43" s="55">
        <v>448.29118597138904</v>
      </c>
      <c r="CV43" s="55">
        <v>44.36225196123673</v>
      </c>
      <c r="CW43" s="55">
        <v>15.927549607752653</v>
      </c>
      <c r="CX43" s="55">
        <v>23.425934471619751</v>
      </c>
      <c r="CY43" s="55">
        <v>2.1315182279649285</v>
      </c>
      <c r="CZ43" s="55">
        <v>11.422704199353946</v>
      </c>
      <c r="DA43" s="55">
        <v>41.222427318874018</v>
      </c>
      <c r="DB43" s="55">
        <v>33.565759113982466</v>
      </c>
      <c r="DC43" s="55">
        <v>74.788186432856492</v>
      </c>
      <c r="DD43" s="55">
        <v>245.16243654822335</v>
      </c>
      <c r="DE43" s="55">
        <v>3.7189663128749424</v>
      </c>
      <c r="DF43" s="55">
        <v>5.7563451776649748</v>
      </c>
      <c r="DG43" s="55">
        <v>6.5856022150438394</v>
      </c>
      <c r="DH43" s="55">
        <v>12.341947392708814</v>
      </c>
      <c r="DI43" s="55">
        <v>251.85879095523765</v>
      </c>
    </row>
    <row r="44" spans="1:113">
      <c r="A44" s="7" t="s">
        <v>366</v>
      </c>
      <c r="B44" s="3" t="s">
        <v>316</v>
      </c>
      <c r="C44" s="3" t="s">
        <v>367</v>
      </c>
      <c r="D44" s="4">
        <v>660</v>
      </c>
      <c r="E44" s="5">
        <v>0</v>
      </c>
      <c r="F44" s="5">
        <v>0</v>
      </c>
      <c r="G44" s="5">
        <v>0</v>
      </c>
      <c r="H44" s="27">
        <v>0</v>
      </c>
      <c r="I44" s="27">
        <v>0</v>
      </c>
      <c r="J44" s="27">
        <v>0</v>
      </c>
      <c r="K44" s="27">
        <v>0</v>
      </c>
      <c r="L44" s="27">
        <v>7296</v>
      </c>
      <c r="M44" s="27">
        <v>23394</v>
      </c>
      <c r="N44" s="27">
        <v>1000</v>
      </c>
      <c r="O44" s="27">
        <v>2439</v>
      </c>
      <c r="P44" s="27">
        <v>447</v>
      </c>
      <c r="Q44" s="27">
        <v>0</v>
      </c>
      <c r="R44" s="27">
        <v>23788</v>
      </c>
      <c r="S44" s="27">
        <v>0</v>
      </c>
      <c r="T44" s="24">
        <v>0</v>
      </c>
      <c r="U44" s="27">
        <v>239</v>
      </c>
      <c r="V44" s="5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5">
        <v>0</v>
      </c>
      <c r="AC44" s="5">
        <v>0</v>
      </c>
      <c r="AD44" s="5">
        <v>0</v>
      </c>
      <c r="AE44" s="27">
        <v>0</v>
      </c>
      <c r="AF44" s="5">
        <v>0</v>
      </c>
      <c r="AG44" s="5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5">
        <v>0</v>
      </c>
      <c r="AN44" s="5">
        <v>0</v>
      </c>
      <c r="AO44" s="5">
        <v>0</v>
      </c>
      <c r="AP44" s="27">
        <v>1291</v>
      </c>
      <c r="AQ44" s="5">
        <v>0</v>
      </c>
      <c r="AR44" s="5">
        <v>0</v>
      </c>
      <c r="AS44" s="5">
        <v>0</v>
      </c>
      <c r="AT44" s="27">
        <v>29572</v>
      </c>
      <c r="AU44" s="27">
        <v>0</v>
      </c>
      <c r="AV44" s="27">
        <v>46558</v>
      </c>
      <c r="AW44" s="27">
        <v>0</v>
      </c>
      <c r="AX44" s="32">
        <v>0</v>
      </c>
      <c r="AY44" s="32">
        <v>0</v>
      </c>
      <c r="AZ44" s="32">
        <v>0</v>
      </c>
      <c r="BA44" s="32">
        <v>0</v>
      </c>
      <c r="BB44" s="27">
        <v>8</v>
      </c>
      <c r="BC44" s="27">
        <v>549</v>
      </c>
      <c r="BD44" s="27">
        <v>352</v>
      </c>
      <c r="BE44" s="27">
        <v>15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7">
        <v>133</v>
      </c>
      <c r="BL44" s="27">
        <v>0</v>
      </c>
      <c r="BM44" s="27">
        <v>636</v>
      </c>
      <c r="BN44" s="27">
        <v>818</v>
      </c>
      <c r="BO44" s="27">
        <v>3638</v>
      </c>
      <c r="BP44" s="47">
        <v>0</v>
      </c>
      <c r="BQ44" s="27">
        <v>0</v>
      </c>
      <c r="BR44" s="27">
        <v>206</v>
      </c>
      <c r="BS44" s="27">
        <v>16125</v>
      </c>
      <c r="BT44" s="36">
        <v>0</v>
      </c>
      <c r="BU44" s="39">
        <v>195334</v>
      </c>
      <c r="BV44" s="39">
        <v>195334</v>
      </c>
      <c r="BW44" s="43">
        <v>0</v>
      </c>
      <c r="BX44" s="36">
        <v>0</v>
      </c>
      <c r="BY44" s="43">
        <v>2075</v>
      </c>
      <c r="BZ44" s="5">
        <v>0</v>
      </c>
      <c r="CA44" s="5">
        <v>0</v>
      </c>
      <c r="CB44" s="6">
        <v>3117</v>
      </c>
      <c r="CC44" s="27">
        <v>3117</v>
      </c>
      <c r="CD44" s="36">
        <v>3567</v>
      </c>
      <c r="CE44" s="36">
        <v>0</v>
      </c>
      <c r="CF44" s="35">
        <v>0</v>
      </c>
      <c r="CG44" s="43">
        <v>0</v>
      </c>
      <c r="CH44" s="47">
        <v>0</v>
      </c>
      <c r="CI44" s="55">
        <v>161621</v>
      </c>
      <c r="CJ44" s="55">
        <v>195334</v>
      </c>
      <c r="CK44" s="55">
        <v>3567</v>
      </c>
      <c r="CL44" s="55">
        <v>0</v>
      </c>
      <c r="CM44" s="55">
        <v>360522</v>
      </c>
      <c r="CN44" s="59">
        <v>44.829719129484467</v>
      </c>
      <c r="CO44" s="59">
        <v>44.829719129484467</v>
      </c>
      <c r="CP44" s="59">
        <v>44.829719129484467</v>
      </c>
      <c r="CQ44" s="55">
        <v>546.24545454545455</v>
      </c>
      <c r="CR44" s="55">
        <v>362597</v>
      </c>
      <c r="CS44" s="55">
        <v>549.38939393939393</v>
      </c>
      <c r="CT44" s="55">
        <v>362597</v>
      </c>
      <c r="CU44" s="55">
        <v>549.38939393939393</v>
      </c>
      <c r="CV44" s="55">
        <v>55.860606060606059</v>
      </c>
      <c r="CW44" s="55">
        <v>35.445454545454545</v>
      </c>
      <c r="CX44" s="55">
        <v>36.042424242424239</v>
      </c>
      <c r="CY44" s="55">
        <v>4.0075757575757578</v>
      </c>
      <c r="CZ44" s="55">
        <v>7.0272727272727273</v>
      </c>
      <c r="DA44" s="55">
        <v>70.542424242424246</v>
      </c>
      <c r="DB44" s="55">
        <v>24.431818181818183</v>
      </c>
      <c r="DC44" s="55">
        <v>94.974242424242433</v>
      </c>
      <c r="DD44" s="55">
        <v>295.96060606060604</v>
      </c>
      <c r="DE44" s="55">
        <v>3.0469696969696969</v>
      </c>
      <c r="DF44" s="55">
        <v>4.7227272727272727</v>
      </c>
      <c r="DG44" s="55">
        <v>5.4045454545454543</v>
      </c>
      <c r="DH44" s="55">
        <v>10.127272727272727</v>
      </c>
      <c r="DI44" s="55">
        <v>301.36515151515152</v>
      </c>
    </row>
    <row r="45" spans="1:113">
      <c r="A45" s="7" t="s">
        <v>364</v>
      </c>
      <c r="B45" s="3" t="s">
        <v>316</v>
      </c>
      <c r="C45" s="3" t="s">
        <v>365</v>
      </c>
      <c r="D45" s="4">
        <v>2029</v>
      </c>
      <c r="E45" s="5">
        <v>0</v>
      </c>
      <c r="F45" s="5">
        <v>0</v>
      </c>
      <c r="G45" s="5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918</v>
      </c>
      <c r="M45" s="27">
        <v>57995</v>
      </c>
      <c r="N45" s="27">
        <v>6020</v>
      </c>
      <c r="O45" s="27">
        <v>0</v>
      </c>
      <c r="P45" s="27">
        <v>0</v>
      </c>
      <c r="Q45" s="27">
        <v>0</v>
      </c>
      <c r="R45" s="27">
        <v>60132</v>
      </c>
      <c r="S45" s="27">
        <v>0</v>
      </c>
      <c r="T45" s="24">
        <v>0</v>
      </c>
      <c r="U45" s="27">
        <v>738</v>
      </c>
      <c r="V45" s="5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38</v>
      </c>
      <c r="AB45" s="5">
        <v>0</v>
      </c>
      <c r="AC45" s="5">
        <v>0</v>
      </c>
      <c r="AD45" s="5">
        <v>0</v>
      </c>
      <c r="AE45" s="27">
        <v>0</v>
      </c>
      <c r="AF45" s="5">
        <v>0</v>
      </c>
      <c r="AG45" s="5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5">
        <v>0</v>
      </c>
      <c r="AN45" s="5">
        <v>0</v>
      </c>
      <c r="AO45" s="5">
        <v>0</v>
      </c>
      <c r="AP45" s="27">
        <v>3216</v>
      </c>
      <c r="AQ45" s="5">
        <v>0</v>
      </c>
      <c r="AR45" s="5">
        <v>0</v>
      </c>
      <c r="AS45" s="5">
        <v>0</v>
      </c>
      <c r="AT45" s="27">
        <v>96661</v>
      </c>
      <c r="AU45" s="27">
        <v>0</v>
      </c>
      <c r="AV45" s="27">
        <v>83928</v>
      </c>
      <c r="AW45" s="27">
        <v>5060</v>
      </c>
      <c r="AX45" s="32">
        <v>0</v>
      </c>
      <c r="AY45" s="32">
        <v>0</v>
      </c>
      <c r="AZ45" s="32">
        <v>0</v>
      </c>
      <c r="BA45" s="32">
        <v>0</v>
      </c>
      <c r="BB45" s="27">
        <v>3</v>
      </c>
      <c r="BC45" s="27">
        <v>2642</v>
      </c>
      <c r="BD45" s="27">
        <v>826</v>
      </c>
      <c r="BE45" s="27">
        <v>40</v>
      </c>
      <c r="BF45" s="24">
        <v>284</v>
      </c>
      <c r="BG45" s="24">
        <v>0</v>
      </c>
      <c r="BH45" s="24">
        <v>0</v>
      </c>
      <c r="BI45" s="24">
        <v>0</v>
      </c>
      <c r="BJ45" s="24">
        <v>81</v>
      </c>
      <c r="BK45" s="27">
        <v>79</v>
      </c>
      <c r="BL45" s="27">
        <v>0</v>
      </c>
      <c r="BM45" s="27">
        <v>2342</v>
      </c>
      <c r="BN45" s="27">
        <v>1922</v>
      </c>
      <c r="BO45" s="27">
        <v>18008</v>
      </c>
      <c r="BP45" s="47">
        <v>0</v>
      </c>
      <c r="BQ45" s="27">
        <v>0</v>
      </c>
      <c r="BR45" s="27">
        <v>8847</v>
      </c>
      <c r="BS45" s="27">
        <v>41513</v>
      </c>
      <c r="BT45" s="36">
        <v>0</v>
      </c>
      <c r="BU45" s="39">
        <v>428584</v>
      </c>
      <c r="BV45" s="39">
        <v>428584</v>
      </c>
      <c r="BW45" s="43">
        <v>0</v>
      </c>
      <c r="BX45" s="36">
        <v>0</v>
      </c>
      <c r="BY45" s="43">
        <v>5833</v>
      </c>
      <c r="BZ45" s="5">
        <v>0</v>
      </c>
      <c r="CA45" s="5">
        <v>0</v>
      </c>
      <c r="CB45" s="6">
        <v>1359</v>
      </c>
      <c r="CC45" s="27">
        <v>1359</v>
      </c>
      <c r="CD45" s="36">
        <v>11860</v>
      </c>
      <c r="CE45" s="36">
        <v>100</v>
      </c>
      <c r="CF45" s="35">
        <v>0</v>
      </c>
      <c r="CG45" s="43">
        <v>0</v>
      </c>
      <c r="CH45" s="47">
        <v>0</v>
      </c>
      <c r="CI45" s="55">
        <v>392287</v>
      </c>
      <c r="CJ45" s="55">
        <v>428584</v>
      </c>
      <c r="CK45" s="55">
        <v>11960</v>
      </c>
      <c r="CL45" s="55">
        <v>365</v>
      </c>
      <c r="CM45" s="55">
        <v>833196</v>
      </c>
      <c r="CN45" s="59">
        <v>47.082199146419327</v>
      </c>
      <c r="CO45" s="59">
        <v>47.082199146419327</v>
      </c>
      <c r="CP45" s="59">
        <v>47.082199146419327</v>
      </c>
      <c r="CQ45" s="55">
        <v>410.64366683095119</v>
      </c>
      <c r="CR45" s="55">
        <v>839029</v>
      </c>
      <c r="CS45" s="55">
        <v>413.51848201084277</v>
      </c>
      <c r="CT45" s="55">
        <v>839029</v>
      </c>
      <c r="CU45" s="55">
        <v>413.51848201084277</v>
      </c>
      <c r="CV45" s="55">
        <v>48.092163627402662</v>
      </c>
      <c r="CW45" s="55">
        <v>28.583045835386891</v>
      </c>
      <c r="CX45" s="55">
        <v>29.636274026614096</v>
      </c>
      <c r="CY45" s="55">
        <v>4.3602759980285857</v>
      </c>
      <c r="CZ45" s="55">
        <v>11.84228684080828</v>
      </c>
      <c r="DA45" s="55">
        <v>41.364218827008379</v>
      </c>
      <c r="DB45" s="55">
        <v>20.459832429768358</v>
      </c>
      <c r="DC45" s="55">
        <v>61.824051256776741</v>
      </c>
      <c r="DD45" s="55">
        <v>211.22917693445046</v>
      </c>
      <c r="DE45" s="55">
        <v>3.4238541153277477</v>
      </c>
      <c r="DF45" s="55">
        <v>0.66978807294233611</v>
      </c>
      <c r="DG45" s="55">
        <v>5.8452439625431243</v>
      </c>
      <c r="DH45" s="55">
        <v>6.5150320354854605</v>
      </c>
      <c r="DI45" s="55">
        <v>217.123706259241</v>
      </c>
    </row>
    <row r="46" spans="1:113">
      <c r="A46" s="7" t="s">
        <v>362</v>
      </c>
      <c r="B46" s="3" t="s">
        <v>316</v>
      </c>
      <c r="C46" s="3" t="s">
        <v>363</v>
      </c>
      <c r="D46" s="4">
        <v>6925</v>
      </c>
      <c r="E46" s="5">
        <v>0</v>
      </c>
      <c r="F46" s="5">
        <v>0</v>
      </c>
      <c r="G46" s="5">
        <v>0</v>
      </c>
      <c r="H46" s="28">
        <v>112</v>
      </c>
      <c r="I46" s="28">
        <v>0</v>
      </c>
      <c r="J46" s="28">
        <v>0</v>
      </c>
      <c r="K46" s="28">
        <v>0</v>
      </c>
      <c r="L46" s="28">
        <v>112454</v>
      </c>
      <c r="M46" s="28">
        <v>215720</v>
      </c>
      <c r="N46" s="28">
        <v>1</v>
      </c>
      <c r="O46" s="28">
        <v>23848</v>
      </c>
      <c r="P46" s="28">
        <v>0</v>
      </c>
      <c r="Q46" s="28">
        <v>0</v>
      </c>
      <c r="R46" s="28">
        <v>176917</v>
      </c>
      <c r="S46" s="28">
        <v>0</v>
      </c>
      <c r="T46" s="24">
        <v>0</v>
      </c>
      <c r="U46" s="28">
        <v>946</v>
      </c>
      <c r="V46" s="5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5">
        <v>0</v>
      </c>
      <c r="AC46" s="5">
        <v>0</v>
      </c>
      <c r="AD46" s="5">
        <v>0</v>
      </c>
      <c r="AE46" s="28">
        <v>0</v>
      </c>
      <c r="AF46" s="5">
        <v>0</v>
      </c>
      <c r="AG46" s="5">
        <v>0</v>
      </c>
      <c r="AH46" s="28">
        <v>0</v>
      </c>
      <c r="AI46" s="28">
        <v>3362</v>
      </c>
      <c r="AJ46" s="28">
        <v>0</v>
      </c>
      <c r="AK46" s="28">
        <v>0</v>
      </c>
      <c r="AL46" s="28">
        <v>0</v>
      </c>
      <c r="AM46" s="4">
        <v>70</v>
      </c>
      <c r="AN46" s="4">
        <v>54</v>
      </c>
      <c r="AO46" s="5">
        <v>0</v>
      </c>
      <c r="AP46" s="28">
        <v>0</v>
      </c>
      <c r="AQ46" s="5">
        <v>0</v>
      </c>
      <c r="AR46" s="5">
        <v>0</v>
      </c>
      <c r="AS46" s="5">
        <v>0</v>
      </c>
      <c r="AT46" s="28">
        <v>278010</v>
      </c>
      <c r="AU46" s="28">
        <v>0</v>
      </c>
      <c r="AV46" s="28">
        <v>625180</v>
      </c>
      <c r="AW46" s="28">
        <v>9205</v>
      </c>
      <c r="AX46" s="32">
        <v>20</v>
      </c>
      <c r="AY46" s="32">
        <v>0</v>
      </c>
      <c r="AZ46" s="32">
        <v>0</v>
      </c>
      <c r="BA46" s="32">
        <v>5</v>
      </c>
      <c r="BB46" s="28">
        <v>50</v>
      </c>
      <c r="BC46" s="28">
        <v>3890</v>
      </c>
      <c r="BD46" s="28">
        <v>1301</v>
      </c>
      <c r="BE46" s="28">
        <v>101</v>
      </c>
      <c r="BF46" s="24">
        <v>670</v>
      </c>
      <c r="BG46" s="24">
        <v>0</v>
      </c>
      <c r="BH46" s="24">
        <v>3</v>
      </c>
      <c r="BI46" s="24">
        <v>259</v>
      </c>
      <c r="BJ46" s="24">
        <v>0</v>
      </c>
      <c r="BK46" s="28">
        <v>627</v>
      </c>
      <c r="BL46" s="28">
        <v>326</v>
      </c>
      <c r="BM46" s="28">
        <v>7862</v>
      </c>
      <c r="BN46" s="28">
        <v>11732</v>
      </c>
      <c r="BO46" s="28">
        <v>41883</v>
      </c>
      <c r="BP46" s="47">
        <v>0</v>
      </c>
      <c r="BQ46" s="28">
        <v>0</v>
      </c>
      <c r="BR46" s="28">
        <v>8916</v>
      </c>
      <c r="BS46" s="28">
        <v>626237</v>
      </c>
      <c r="BT46" s="36">
        <v>0</v>
      </c>
      <c r="BU46" s="39">
        <v>811280</v>
      </c>
      <c r="BV46" s="39">
        <v>811280</v>
      </c>
      <c r="BW46" s="43">
        <v>0</v>
      </c>
      <c r="BX46" s="36">
        <v>1040</v>
      </c>
      <c r="BY46" s="43">
        <v>130420</v>
      </c>
      <c r="BZ46" s="5">
        <v>0</v>
      </c>
      <c r="CA46" s="5">
        <v>0</v>
      </c>
      <c r="CB46" s="6">
        <v>23555</v>
      </c>
      <c r="CC46" s="28">
        <v>0</v>
      </c>
      <c r="CD46" s="36">
        <v>23555</v>
      </c>
      <c r="CE46" s="36">
        <v>680</v>
      </c>
      <c r="CF46" s="35">
        <v>0</v>
      </c>
      <c r="CG46" s="43">
        <v>0</v>
      </c>
      <c r="CH46" s="47">
        <v>0</v>
      </c>
      <c r="CI46" s="55">
        <v>2148680</v>
      </c>
      <c r="CJ46" s="55">
        <v>811280</v>
      </c>
      <c r="CK46" s="55">
        <v>25275</v>
      </c>
      <c r="CL46" s="55">
        <v>957</v>
      </c>
      <c r="CM46" s="55">
        <v>2986192</v>
      </c>
      <c r="CN46" s="59">
        <v>71.953846236276846</v>
      </c>
      <c r="CO46" s="59">
        <v>71.953846236276846</v>
      </c>
      <c r="CP46" s="59">
        <v>71.953846236276846</v>
      </c>
      <c r="CQ46" s="55">
        <v>431.21906137184118</v>
      </c>
      <c r="CR46" s="55">
        <v>3116612</v>
      </c>
      <c r="CS46" s="55">
        <v>450.05227436823105</v>
      </c>
      <c r="CT46" s="55">
        <v>3116612</v>
      </c>
      <c r="CU46" s="55">
        <v>450.05227436823105</v>
      </c>
      <c r="CV46" s="55">
        <v>56.384693140794226</v>
      </c>
      <c r="CW46" s="55">
        <v>31.150902527075811</v>
      </c>
      <c r="CX46" s="55">
        <v>25.547581227436822</v>
      </c>
      <c r="CY46" s="55">
        <v>4.7312635379061376</v>
      </c>
      <c r="CZ46" s="55">
        <v>6.0482310469314076</v>
      </c>
      <c r="DA46" s="55">
        <v>90.278700361010834</v>
      </c>
      <c r="DB46" s="55">
        <v>90.4313357400722</v>
      </c>
      <c r="DC46" s="55">
        <v>180.71003610108303</v>
      </c>
      <c r="DD46" s="55">
        <v>117.15234657039711</v>
      </c>
      <c r="DE46" s="55">
        <v>3.3984115523465706</v>
      </c>
      <c r="DF46" s="55">
        <v>0</v>
      </c>
      <c r="DG46" s="55">
        <v>3.4014440433212996</v>
      </c>
      <c r="DH46" s="55">
        <v>3.4014440433212996</v>
      </c>
      <c r="DI46" s="55">
        <v>120.80216606498195</v>
      </c>
    </row>
    <row r="47" spans="1:113">
      <c r="A47" s="7" t="s">
        <v>360</v>
      </c>
      <c r="B47" s="3" t="s">
        <v>316</v>
      </c>
      <c r="C47" s="3" t="s">
        <v>361</v>
      </c>
      <c r="D47" s="4">
        <v>4786</v>
      </c>
      <c r="E47" s="5">
        <v>0</v>
      </c>
      <c r="F47" s="5">
        <v>0</v>
      </c>
      <c r="G47" s="5">
        <v>0</v>
      </c>
      <c r="H47" s="28">
        <v>37</v>
      </c>
      <c r="I47" s="28">
        <v>0</v>
      </c>
      <c r="J47" s="28">
        <v>0</v>
      </c>
      <c r="K47" s="28">
        <v>0</v>
      </c>
      <c r="L47" s="28">
        <v>40508</v>
      </c>
      <c r="M47" s="28">
        <v>165786</v>
      </c>
      <c r="N47" s="28">
        <v>0</v>
      </c>
      <c r="O47" s="28">
        <v>19609</v>
      </c>
      <c r="P47" s="28">
        <v>0</v>
      </c>
      <c r="Q47" s="28">
        <v>0</v>
      </c>
      <c r="R47" s="28">
        <v>130505</v>
      </c>
      <c r="S47" s="28">
        <v>5</v>
      </c>
      <c r="T47" s="24">
        <v>0</v>
      </c>
      <c r="U47" s="28">
        <v>455</v>
      </c>
      <c r="V47" s="5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5">
        <v>0</v>
      </c>
      <c r="AC47" s="5">
        <v>0</v>
      </c>
      <c r="AD47" s="5">
        <v>0</v>
      </c>
      <c r="AE47" s="28">
        <v>0</v>
      </c>
      <c r="AF47" s="5">
        <v>0</v>
      </c>
      <c r="AG47" s="5">
        <v>0</v>
      </c>
      <c r="AH47" s="28">
        <v>0</v>
      </c>
      <c r="AI47" s="28">
        <v>3308</v>
      </c>
      <c r="AJ47" s="28">
        <v>0</v>
      </c>
      <c r="AK47" s="28">
        <v>0</v>
      </c>
      <c r="AL47" s="28">
        <v>0</v>
      </c>
      <c r="AM47" s="4">
        <v>10</v>
      </c>
      <c r="AN47" s="4">
        <v>378</v>
      </c>
      <c r="AO47" s="4">
        <v>190</v>
      </c>
      <c r="AP47" s="28">
        <v>0</v>
      </c>
      <c r="AQ47" s="5">
        <v>0</v>
      </c>
      <c r="AR47" s="5">
        <v>0</v>
      </c>
      <c r="AS47" s="5">
        <v>0</v>
      </c>
      <c r="AT47" s="28">
        <v>186062</v>
      </c>
      <c r="AU47" s="28">
        <v>0</v>
      </c>
      <c r="AV47" s="28">
        <v>327990</v>
      </c>
      <c r="AW47" s="28">
        <v>22755</v>
      </c>
      <c r="AX47" s="32">
        <v>0</v>
      </c>
      <c r="AY47" s="32">
        <v>0</v>
      </c>
      <c r="AZ47" s="32">
        <v>0</v>
      </c>
      <c r="BA47" s="32">
        <v>0</v>
      </c>
      <c r="BB47" s="28">
        <v>37</v>
      </c>
      <c r="BC47" s="28">
        <v>3990</v>
      </c>
      <c r="BD47" s="28">
        <v>870</v>
      </c>
      <c r="BE47" s="28">
        <v>86</v>
      </c>
      <c r="BF47" s="24">
        <v>550</v>
      </c>
      <c r="BG47" s="24">
        <v>0</v>
      </c>
      <c r="BH47" s="24">
        <v>0</v>
      </c>
      <c r="BI47" s="24">
        <v>246</v>
      </c>
      <c r="BJ47" s="24">
        <v>0</v>
      </c>
      <c r="BK47" s="28">
        <v>619</v>
      </c>
      <c r="BL47" s="28">
        <v>293</v>
      </c>
      <c r="BM47" s="28">
        <v>6841</v>
      </c>
      <c r="BN47" s="28">
        <v>9364</v>
      </c>
      <c r="BO47" s="28">
        <v>23827</v>
      </c>
      <c r="BP47" s="47">
        <v>0</v>
      </c>
      <c r="BQ47" s="28">
        <v>0</v>
      </c>
      <c r="BR47" s="28">
        <v>8718</v>
      </c>
      <c r="BS47" s="28">
        <v>363311</v>
      </c>
      <c r="BT47" s="36">
        <v>0</v>
      </c>
      <c r="BU47" s="39">
        <v>465190</v>
      </c>
      <c r="BV47" s="39">
        <v>465190</v>
      </c>
      <c r="BW47" s="43">
        <v>0</v>
      </c>
      <c r="BX47" s="36">
        <v>0</v>
      </c>
      <c r="BY47" s="43">
        <v>0</v>
      </c>
      <c r="BZ47" s="5">
        <v>0</v>
      </c>
      <c r="CA47" s="5">
        <v>0</v>
      </c>
      <c r="CB47" s="6">
        <v>29785</v>
      </c>
      <c r="CC47" s="28">
        <v>0</v>
      </c>
      <c r="CD47" s="36">
        <v>29785</v>
      </c>
      <c r="CE47" s="36">
        <v>1500</v>
      </c>
      <c r="CF47" s="35">
        <v>0</v>
      </c>
      <c r="CG47" s="43">
        <v>0</v>
      </c>
      <c r="CH47" s="47">
        <v>0</v>
      </c>
      <c r="CI47" s="55">
        <v>1314976</v>
      </c>
      <c r="CJ47" s="55">
        <v>465190</v>
      </c>
      <c r="CK47" s="55">
        <v>31285</v>
      </c>
      <c r="CL47" s="55">
        <v>796</v>
      </c>
      <c r="CM47" s="55">
        <v>1812247</v>
      </c>
      <c r="CN47" s="59">
        <v>72.560528448936594</v>
      </c>
      <c r="CO47" s="59">
        <v>72.560528448936594</v>
      </c>
      <c r="CP47" s="59">
        <v>72.560528448936594</v>
      </c>
      <c r="CQ47" s="55">
        <v>378.65587129126618</v>
      </c>
      <c r="CR47" s="55">
        <v>1812247</v>
      </c>
      <c r="CS47" s="55">
        <v>378.65587129126618</v>
      </c>
      <c r="CT47" s="55">
        <v>1812247</v>
      </c>
      <c r="CU47" s="55">
        <v>378.65587129126618</v>
      </c>
      <c r="CV47" s="55">
        <v>47.34015879648976</v>
      </c>
      <c r="CW47" s="55">
        <v>34.639782699540326</v>
      </c>
      <c r="CX47" s="55">
        <v>27.268073547847891</v>
      </c>
      <c r="CY47" s="55">
        <v>5.9187212703719183</v>
      </c>
      <c r="CZ47" s="55">
        <v>4.9784788967822813</v>
      </c>
      <c r="DA47" s="55">
        <v>68.531132469703294</v>
      </c>
      <c r="DB47" s="55">
        <v>75.911199331383202</v>
      </c>
      <c r="DC47" s="55">
        <v>144.44233180108648</v>
      </c>
      <c r="DD47" s="55">
        <v>97.198077726702877</v>
      </c>
      <c r="DE47" s="55">
        <v>4.2273297116590056</v>
      </c>
      <c r="DF47" s="55">
        <v>0</v>
      </c>
      <c r="DG47" s="55">
        <v>6.2233597994149603</v>
      </c>
      <c r="DH47" s="55">
        <v>6.2233597994149603</v>
      </c>
      <c r="DI47" s="55">
        <v>103.73485165064773</v>
      </c>
    </row>
    <row r="48" spans="1:113">
      <c r="A48" s="7" t="s">
        <v>358</v>
      </c>
      <c r="B48" s="3" t="s">
        <v>316</v>
      </c>
      <c r="C48" s="3" t="s">
        <v>359</v>
      </c>
      <c r="D48" s="4">
        <v>1388</v>
      </c>
      <c r="E48" s="5">
        <v>0</v>
      </c>
      <c r="F48" s="5">
        <v>0</v>
      </c>
      <c r="G48" s="5">
        <v>0</v>
      </c>
      <c r="H48" s="28">
        <v>27</v>
      </c>
      <c r="I48" s="28">
        <v>0</v>
      </c>
      <c r="J48" s="28">
        <v>0</v>
      </c>
      <c r="K48" s="28">
        <v>0</v>
      </c>
      <c r="L48" s="28">
        <v>21252</v>
      </c>
      <c r="M48" s="28">
        <v>38222</v>
      </c>
      <c r="N48" s="28">
        <v>0</v>
      </c>
      <c r="O48" s="28">
        <v>6483</v>
      </c>
      <c r="P48" s="28">
        <v>0</v>
      </c>
      <c r="Q48" s="28">
        <v>0</v>
      </c>
      <c r="R48" s="28">
        <v>41124</v>
      </c>
      <c r="S48" s="28">
        <v>0</v>
      </c>
      <c r="T48" s="24">
        <v>0</v>
      </c>
      <c r="U48" s="28">
        <v>1488</v>
      </c>
      <c r="V48" s="5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5">
        <v>0</v>
      </c>
      <c r="AC48" s="5">
        <v>0</v>
      </c>
      <c r="AD48" s="5">
        <v>0</v>
      </c>
      <c r="AE48" s="28">
        <v>0</v>
      </c>
      <c r="AF48" s="5">
        <v>0</v>
      </c>
      <c r="AG48" s="5">
        <v>0</v>
      </c>
      <c r="AH48" s="28">
        <v>0</v>
      </c>
      <c r="AI48" s="28">
        <v>9572</v>
      </c>
      <c r="AJ48" s="28">
        <v>0</v>
      </c>
      <c r="AK48" s="28">
        <v>0</v>
      </c>
      <c r="AL48" s="28">
        <v>1654</v>
      </c>
      <c r="AM48" s="5">
        <v>0</v>
      </c>
      <c r="AN48" s="5">
        <v>0</v>
      </c>
      <c r="AO48" s="5">
        <v>0</v>
      </c>
      <c r="AP48" s="28">
        <v>45970</v>
      </c>
      <c r="AQ48" s="5">
        <v>0</v>
      </c>
      <c r="AR48" s="5">
        <v>0</v>
      </c>
      <c r="AS48" s="5">
        <v>0</v>
      </c>
      <c r="AT48" s="28">
        <v>38361</v>
      </c>
      <c r="AU48" s="28">
        <v>4080</v>
      </c>
      <c r="AV48" s="28">
        <v>123065</v>
      </c>
      <c r="AW48" s="28">
        <v>2182</v>
      </c>
      <c r="AX48" s="32">
        <v>0</v>
      </c>
      <c r="AY48" s="32">
        <v>0</v>
      </c>
      <c r="AZ48" s="32">
        <v>0</v>
      </c>
      <c r="BA48" s="32">
        <v>0</v>
      </c>
      <c r="BB48" s="28">
        <v>66</v>
      </c>
      <c r="BC48" s="28">
        <v>2357</v>
      </c>
      <c r="BD48" s="28">
        <v>493</v>
      </c>
      <c r="BE48" s="28">
        <v>0</v>
      </c>
      <c r="BF48" s="24">
        <v>0</v>
      </c>
      <c r="BG48" s="24">
        <v>0</v>
      </c>
      <c r="BH48" s="24">
        <v>0</v>
      </c>
      <c r="BI48" s="24">
        <v>18</v>
      </c>
      <c r="BJ48" s="24">
        <v>0</v>
      </c>
      <c r="BK48" s="28">
        <v>852</v>
      </c>
      <c r="BL48" s="28">
        <v>0</v>
      </c>
      <c r="BM48" s="28">
        <v>4045</v>
      </c>
      <c r="BN48" s="28">
        <v>4543</v>
      </c>
      <c r="BO48" s="28">
        <v>16466</v>
      </c>
      <c r="BP48" s="47">
        <v>0</v>
      </c>
      <c r="BQ48" s="28">
        <v>7848</v>
      </c>
      <c r="BR48" s="28">
        <v>6715</v>
      </c>
      <c r="BS48" s="28">
        <v>62696</v>
      </c>
      <c r="BT48" s="36">
        <v>0</v>
      </c>
      <c r="BU48" s="39">
        <v>108039</v>
      </c>
      <c r="BV48" s="39">
        <v>108039</v>
      </c>
      <c r="BW48" s="43">
        <v>0</v>
      </c>
      <c r="BX48" s="36">
        <v>0</v>
      </c>
      <c r="BY48" s="43">
        <v>10086</v>
      </c>
      <c r="BZ48" s="5">
        <v>0</v>
      </c>
      <c r="CA48" s="5">
        <v>0</v>
      </c>
      <c r="CB48" s="6">
        <v>6311</v>
      </c>
      <c r="CC48" s="28">
        <v>6311</v>
      </c>
      <c r="CD48" s="36">
        <v>0</v>
      </c>
      <c r="CE48" s="36">
        <v>245</v>
      </c>
      <c r="CF48" s="35">
        <v>0</v>
      </c>
      <c r="CG48" s="43">
        <v>0</v>
      </c>
      <c r="CH48" s="47">
        <v>0</v>
      </c>
      <c r="CI48" s="55">
        <v>445872</v>
      </c>
      <c r="CJ48" s="55">
        <v>108039</v>
      </c>
      <c r="CK48" s="55">
        <v>245</v>
      </c>
      <c r="CL48" s="55">
        <v>18</v>
      </c>
      <c r="CM48" s="55">
        <v>554174</v>
      </c>
      <c r="CN48" s="59">
        <v>80.457040568485709</v>
      </c>
      <c r="CO48" s="59">
        <v>80.457040568485709</v>
      </c>
      <c r="CP48" s="59">
        <v>80.457040568485709</v>
      </c>
      <c r="CQ48" s="55">
        <v>399.26080691642653</v>
      </c>
      <c r="CR48" s="55">
        <v>564260</v>
      </c>
      <c r="CS48" s="55">
        <v>406.52737752161386</v>
      </c>
      <c r="CT48" s="55">
        <v>564260</v>
      </c>
      <c r="CU48" s="55">
        <v>406.52737752161386</v>
      </c>
      <c r="CV48" s="55">
        <v>42.948847262247838</v>
      </c>
      <c r="CW48" s="55">
        <v>33.191642651296831</v>
      </c>
      <c r="CX48" s="55">
        <v>32.56772334293948</v>
      </c>
      <c r="CY48" s="55">
        <v>9.5086455331412107</v>
      </c>
      <c r="CZ48" s="55">
        <v>11.863112391930835</v>
      </c>
      <c r="DA48" s="55">
        <v>88.663544668587903</v>
      </c>
      <c r="DB48" s="55">
        <v>45.170028818443804</v>
      </c>
      <c r="DC48" s="55">
        <v>133.83357348703171</v>
      </c>
      <c r="DD48" s="55">
        <v>77.83789625360231</v>
      </c>
      <c r="DE48" s="55">
        <v>7.9329971181556198</v>
      </c>
      <c r="DF48" s="55">
        <v>4.5468299711815563</v>
      </c>
      <c r="DG48" s="55">
        <v>0</v>
      </c>
      <c r="DH48" s="55">
        <v>4.5468299711815563</v>
      </c>
      <c r="DI48" s="55">
        <v>78.014409221902014</v>
      </c>
    </row>
    <row r="49" spans="1:113">
      <c r="A49" s="7" t="s">
        <v>356</v>
      </c>
      <c r="B49" s="3" t="s">
        <v>316</v>
      </c>
      <c r="C49" s="3" t="s">
        <v>357</v>
      </c>
      <c r="D49" s="4">
        <v>3414</v>
      </c>
      <c r="E49" s="5">
        <v>0</v>
      </c>
      <c r="F49" s="5">
        <v>0</v>
      </c>
      <c r="G49" s="5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71450</v>
      </c>
      <c r="N49" s="27">
        <v>0</v>
      </c>
      <c r="O49" s="27">
        <v>15620</v>
      </c>
      <c r="P49" s="27">
        <v>0</v>
      </c>
      <c r="Q49" s="27">
        <v>0</v>
      </c>
      <c r="R49" s="27">
        <v>98530</v>
      </c>
      <c r="S49" s="27">
        <v>0</v>
      </c>
      <c r="T49" s="24">
        <v>0</v>
      </c>
      <c r="U49" s="27">
        <v>0</v>
      </c>
      <c r="V49" s="5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5">
        <v>0</v>
      </c>
      <c r="AC49" s="5">
        <v>0</v>
      </c>
      <c r="AD49" s="5">
        <v>0</v>
      </c>
      <c r="AE49" s="27">
        <v>0</v>
      </c>
      <c r="AF49" s="5">
        <v>0</v>
      </c>
      <c r="AG49" s="5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5">
        <v>0</v>
      </c>
      <c r="AN49" s="5">
        <v>0</v>
      </c>
      <c r="AO49" s="5">
        <v>0</v>
      </c>
      <c r="AP49" s="27">
        <v>0</v>
      </c>
      <c r="AQ49" s="5">
        <v>0</v>
      </c>
      <c r="AR49" s="5">
        <v>0</v>
      </c>
      <c r="AS49" s="5">
        <v>0</v>
      </c>
      <c r="AT49" s="27">
        <v>179810</v>
      </c>
      <c r="AU49" s="27">
        <v>6690</v>
      </c>
      <c r="AV49" s="27">
        <v>305960</v>
      </c>
      <c r="AW49" s="27">
        <v>8340</v>
      </c>
      <c r="AX49" s="32">
        <v>0</v>
      </c>
      <c r="AY49" s="32">
        <v>0</v>
      </c>
      <c r="AZ49" s="32">
        <v>0</v>
      </c>
      <c r="BA49" s="32">
        <v>0</v>
      </c>
      <c r="BB49" s="27">
        <v>40</v>
      </c>
      <c r="BC49" s="27">
        <v>5300</v>
      </c>
      <c r="BD49" s="27">
        <v>1850</v>
      </c>
      <c r="BE49" s="27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240</v>
      </c>
      <c r="BK49" s="27">
        <v>1600</v>
      </c>
      <c r="BL49" s="27">
        <v>0</v>
      </c>
      <c r="BM49" s="27">
        <v>8890</v>
      </c>
      <c r="BN49" s="27">
        <v>5930</v>
      </c>
      <c r="BO49" s="27">
        <v>38270</v>
      </c>
      <c r="BP49" s="47">
        <v>0</v>
      </c>
      <c r="BQ49" s="27">
        <v>29120</v>
      </c>
      <c r="BR49" s="27">
        <v>28050</v>
      </c>
      <c r="BS49" s="27">
        <v>87270</v>
      </c>
      <c r="BT49" s="36">
        <v>0</v>
      </c>
      <c r="BU49" s="39">
        <v>299580</v>
      </c>
      <c r="BV49" s="39">
        <v>299580</v>
      </c>
      <c r="BW49" s="43">
        <v>0</v>
      </c>
      <c r="BX49" s="36">
        <v>0</v>
      </c>
      <c r="BY49" s="43">
        <v>188260</v>
      </c>
      <c r="BZ49" s="5">
        <v>0</v>
      </c>
      <c r="CA49" s="5">
        <v>0</v>
      </c>
      <c r="CB49" s="6">
        <v>35980</v>
      </c>
      <c r="CC49" s="27">
        <v>35980</v>
      </c>
      <c r="CD49" s="36">
        <v>0</v>
      </c>
      <c r="CE49" s="36">
        <v>0</v>
      </c>
      <c r="CF49" s="35">
        <v>0</v>
      </c>
      <c r="CG49" s="43">
        <v>0</v>
      </c>
      <c r="CH49" s="47">
        <v>0</v>
      </c>
      <c r="CI49" s="55">
        <v>928700</v>
      </c>
      <c r="CJ49" s="55">
        <v>299580</v>
      </c>
      <c r="CK49" s="55">
        <v>0</v>
      </c>
      <c r="CL49" s="55">
        <v>240</v>
      </c>
      <c r="CM49" s="55">
        <v>1228520</v>
      </c>
      <c r="CN49" s="59">
        <v>75.595024908019397</v>
      </c>
      <c r="CO49" s="59">
        <v>75.595024908019397</v>
      </c>
      <c r="CP49" s="59">
        <v>75.595024908019397</v>
      </c>
      <c r="CQ49" s="55">
        <v>359.84768599882835</v>
      </c>
      <c r="CR49" s="55">
        <v>1416780</v>
      </c>
      <c r="CS49" s="55">
        <v>414.99121265377858</v>
      </c>
      <c r="CT49" s="55">
        <v>1416780</v>
      </c>
      <c r="CU49" s="55">
        <v>414.99121265377858</v>
      </c>
      <c r="CV49" s="55">
        <v>52.668424135910954</v>
      </c>
      <c r="CW49" s="55">
        <v>29.458113649677799</v>
      </c>
      <c r="CX49" s="55">
        <v>30.82015231400117</v>
      </c>
      <c r="CY49" s="55">
        <v>12.791446983011131</v>
      </c>
      <c r="CZ49" s="55">
        <v>11.209724663151729</v>
      </c>
      <c r="DA49" s="55">
        <v>89.619214997070884</v>
      </c>
      <c r="DB49" s="55">
        <v>25.562390158172231</v>
      </c>
      <c r="DC49" s="55">
        <v>115.18160515524312</v>
      </c>
      <c r="DD49" s="55">
        <v>87.750439367311074</v>
      </c>
      <c r="DE49" s="55">
        <v>5.9050966608084359</v>
      </c>
      <c r="DF49" s="55">
        <v>10.538957234915056</v>
      </c>
      <c r="DG49" s="55">
        <v>0</v>
      </c>
      <c r="DH49" s="55">
        <v>10.538957234915056</v>
      </c>
      <c r="DI49" s="55">
        <v>87.750439367311074</v>
      </c>
    </row>
    <row r="50" spans="1:113">
      <c r="A50" s="7" t="s">
        <v>354</v>
      </c>
      <c r="B50" s="3" t="s">
        <v>316</v>
      </c>
      <c r="C50" s="3" t="s">
        <v>355</v>
      </c>
      <c r="D50" s="4">
        <v>4133</v>
      </c>
      <c r="E50" s="5">
        <v>0</v>
      </c>
      <c r="F50" s="5">
        <v>0</v>
      </c>
      <c r="G50" s="5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121913</v>
      </c>
      <c r="M50" s="27">
        <v>134852</v>
      </c>
      <c r="N50" s="27">
        <v>10880</v>
      </c>
      <c r="O50" s="27">
        <v>0</v>
      </c>
      <c r="P50" s="27">
        <v>0</v>
      </c>
      <c r="Q50" s="27">
        <v>0</v>
      </c>
      <c r="R50" s="27">
        <v>113994</v>
      </c>
      <c r="S50" s="27">
        <v>0</v>
      </c>
      <c r="T50" s="24">
        <v>0</v>
      </c>
      <c r="U50" s="27">
        <v>5380</v>
      </c>
      <c r="V50" s="5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122</v>
      </c>
      <c r="AB50" s="5">
        <v>0</v>
      </c>
      <c r="AC50" s="5">
        <v>0</v>
      </c>
      <c r="AD50" s="5">
        <v>0</v>
      </c>
      <c r="AE50" s="27">
        <v>0</v>
      </c>
      <c r="AF50" s="5">
        <v>0</v>
      </c>
      <c r="AG50" s="5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5">
        <v>0</v>
      </c>
      <c r="AN50" s="5">
        <v>0</v>
      </c>
      <c r="AO50" s="5">
        <v>0</v>
      </c>
      <c r="AP50" s="27">
        <v>85182</v>
      </c>
      <c r="AQ50" s="5">
        <v>0</v>
      </c>
      <c r="AR50" s="5">
        <v>0</v>
      </c>
      <c r="AS50" s="5">
        <v>0</v>
      </c>
      <c r="AT50" s="27">
        <v>188499</v>
      </c>
      <c r="AU50" s="27">
        <v>0</v>
      </c>
      <c r="AV50" s="27">
        <v>263151</v>
      </c>
      <c r="AW50" s="27">
        <v>7700</v>
      </c>
      <c r="AX50" s="32">
        <v>0</v>
      </c>
      <c r="AY50" s="32">
        <v>0</v>
      </c>
      <c r="AZ50" s="32">
        <v>0</v>
      </c>
      <c r="BA50" s="32">
        <v>0</v>
      </c>
      <c r="BB50" s="27">
        <v>330</v>
      </c>
      <c r="BC50" s="27">
        <v>7400</v>
      </c>
      <c r="BD50" s="27">
        <v>1325</v>
      </c>
      <c r="BE50" s="27">
        <v>300</v>
      </c>
      <c r="BF50" s="24">
        <v>0</v>
      </c>
      <c r="BG50" s="24">
        <v>0</v>
      </c>
      <c r="BH50" s="24">
        <v>0</v>
      </c>
      <c r="BI50" s="24">
        <v>0</v>
      </c>
      <c r="BJ50" s="24">
        <v>64</v>
      </c>
      <c r="BK50" s="27">
        <v>1450</v>
      </c>
      <c r="BL50" s="27">
        <v>0</v>
      </c>
      <c r="BM50" s="27">
        <v>9240</v>
      </c>
      <c r="BN50" s="27">
        <v>13500</v>
      </c>
      <c r="BO50" s="27">
        <v>43518</v>
      </c>
      <c r="BP50" s="47">
        <v>0</v>
      </c>
      <c r="BQ50" s="27">
        <v>0</v>
      </c>
      <c r="BR50" s="27">
        <v>28180</v>
      </c>
      <c r="BS50" s="27">
        <v>138806</v>
      </c>
      <c r="BT50" s="36">
        <v>0</v>
      </c>
      <c r="BU50" s="39">
        <v>1095300</v>
      </c>
      <c r="BV50" s="39">
        <v>1095300</v>
      </c>
      <c r="BW50" s="43">
        <v>0</v>
      </c>
      <c r="BX50" s="36">
        <v>0</v>
      </c>
      <c r="BY50" s="43">
        <v>16046</v>
      </c>
      <c r="BZ50" s="5">
        <v>0</v>
      </c>
      <c r="CA50" s="5">
        <v>0</v>
      </c>
      <c r="CB50" s="6">
        <v>19219</v>
      </c>
      <c r="CC50" s="27">
        <v>19219</v>
      </c>
      <c r="CD50" s="36">
        <v>14483</v>
      </c>
      <c r="CE50" s="36">
        <v>0</v>
      </c>
      <c r="CF50" s="35">
        <v>0</v>
      </c>
      <c r="CG50" s="43">
        <v>0</v>
      </c>
      <c r="CH50" s="47">
        <v>0</v>
      </c>
      <c r="CI50" s="55">
        <v>1194941</v>
      </c>
      <c r="CJ50" s="55">
        <v>1095300</v>
      </c>
      <c r="CK50" s="55">
        <v>14483</v>
      </c>
      <c r="CL50" s="55">
        <v>64</v>
      </c>
      <c r="CM50" s="55">
        <v>2304788</v>
      </c>
      <c r="CN50" s="59">
        <v>51.846026619368025</v>
      </c>
      <c r="CO50" s="59">
        <v>51.846026619368025</v>
      </c>
      <c r="CP50" s="59">
        <v>51.846026619368025</v>
      </c>
      <c r="CQ50" s="55">
        <v>557.65497217517543</v>
      </c>
      <c r="CR50" s="55">
        <v>2320834</v>
      </c>
      <c r="CS50" s="55">
        <v>561.53738204693923</v>
      </c>
      <c r="CT50" s="55">
        <v>2320834</v>
      </c>
      <c r="CU50" s="55">
        <v>561.53738204693923</v>
      </c>
      <c r="CV50" s="55">
        <v>75.105734333413992</v>
      </c>
      <c r="CW50" s="55">
        <v>32.628115170578269</v>
      </c>
      <c r="CX50" s="55">
        <v>27.581417856278733</v>
      </c>
      <c r="CY50" s="55">
        <v>6.8182917977256228</v>
      </c>
      <c r="CZ50" s="55">
        <v>13.161867892571982</v>
      </c>
      <c r="DA50" s="55">
        <v>63.67069924993951</v>
      </c>
      <c r="DB50" s="55">
        <v>33.584805226227921</v>
      </c>
      <c r="DC50" s="55">
        <v>97.255504476167431</v>
      </c>
      <c r="DD50" s="55">
        <v>265.01330752480038</v>
      </c>
      <c r="DE50" s="55">
        <v>7.4018872489716916</v>
      </c>
      <c r="DF50" s="55">
        <v>4.6501330752480037</v>
      </c>
      <c r="DG50" s="55">
        <v>3.5042342124364869</v>
      </c>
      <c r="DH50" s="55">
        <v>8.1543672876844902</v>
      </c>
      <c r="DI50" s="55">
        <v>268.51754173723685</v>
      </c>
    </row>
    <row r="51" spans="1:113">
      <c r="A51" s="7" t="s">
        <v>352</v>
      </c>
      <c r="B51" s="3" t="s">
        <v>316</v>
      </c>
      <c r="C51" s="3" t="s">
        <v>353</v>
      </c>
      <c r="D51" s="4">
        <v>1563</v>
      </c>
      <c r="E51" s="5">
        <v>0</v>
      </c>
      <c r="F51" s="5">
        <v>0</v>
      </c>
      <c r="G51" s="5">
        <v>0</v>
      </c>
      <c r="H51" s="28">
        <v>8</v>
      </c>
      <c r="I51" s="28">
        <v>0</v>
      </c>
      <c r="J51" s="28">
        <v>0</v>
      </c>
      <c r="K51" s="28">
        <v>0</v>
      </c>
      <c r="L51" s="28">
        <v>69084</v>
      </c>
      <c r="M51" s="28">
        <v>45872</v>
      </c>
      <c r="N51" s="28">
        <v>0</v>
      </c>
      <c r="O51" s="28">
        <v>6518</v>
      </c>
      <c r="P51" s="28">
        <v>0</v>
      </c>
      <c r="Q51" s="28">
        <v>0</v>
      </c>
      <c r="R51" s="28">
        <v>64352</v>
      </c>
      <c r="S51" s="28">
        <v>0</v>
      </c>
      <c r="T51" s="24">
        <v>0</v>
      </c>
      <c r="U51" s="28">
        <v>285</v>
      </c>
      <c r="V51" s="5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5">
        <v>0</v>
      </c>
      <c r="AC51" s="5">
        <v>0</v>
      </c>
      <c r="AD51" s="5">
        <v>0</v>
      </c>
      <c r="AE51" s="28">
        <v>0</v>
      </c>
      <c r="AF51" s="5">
        <v>0</v>
      </c>
      <c r="AG51" s="5">
        <v>0</v>
      </c>
      <c r="AH51" s="28">
        <v>0</v>
      </c>
      <c r="AI51" s="28">
        <v>270</v>
      </c>
      <c r="AJ51" s="28">
        <v>0</v>
      </c>
      <c r="AK51" s="28">
        <v>0</v>
      </c>
      <c r="AL51" s="28">
        <v>0</v>
      </c>
      <c r="AM51" s="5">
        <v>0</v>
      </c>
      <c r="AN51" s="5">
        <v>0</v>
      </c>
      <c r="AO51" s="5">
        <v>0</v>
      </c>
      <c r="AP51" s="28">
        <v>0</v>
      </c>
      <c r="AQ51" s="5">
        <v>0</v>
      </c>
      <c r="AR51" s="5">
        <v>0</v>
      </c>
      <c r="AS51" s="5">
        <v>0</v>
      </c>
      <c r="AT51" s="28">
        <v>47280</v>
      </c>
      <c r="AU51" s="28">
        <v>0</v>
      </c>
      <c r="AV51" s="28">
        <v>143540</v>
      </c>
      <c r="AW51" s="28">
        <v>4620</v>
      </c>
      <c r="AX51" s="32">
        <v>0</v>
      </c>
      <c r="AY51" s="32">
        <v>0</v>
      </c>
      <c r="AZ51" s="32">
        <v>0</v>
      </c>
      <c r="BA51" s="32">
        <v>0</v>
      </c>
      <c r="BB51" s="28">
        <v>10</v>
      </c>
      <c r="BC51" s="28">
        <v>3052</v>
      </c>
      <c r="BD51" s="28">
        <v>230</v>
      </c>
      <c r="BE51" s="28">
        <v>0</v>
      </c>
      <c r="BF51" s="24">
        <v>160</v>
      </c>
      <c r="BG51" s="24">
        <v>0</v>
      </c>
      <c r="BH51" s="24">
        <v>5</v>
      </c>
      <c r="BI51" s="24">
        <v>199</v>
      </c>
      <c r="BJ51" s="24">
        <v>0</v>
      </c>
      <c r="BK51" s="28">
        <v>124</v>
      </c>
      <c r="BL51" s="28">
        <v>181</v>
      </c>
      <c r="BM51" s="28">
        <v>2655</v>
      </c>
      <c r="BN51" s="28">
        <v>3507</v>
      </c>
      <c r="BO51" s="28">
        <v>5840</v>
      </c>
      <c r="BP51" s="47">
        <v>0</v>
      </c>
      <c r="BQ51" s="28">
        <v>0</v>
      </c>
      <c r="BR51" s="28">
        <v>2650</v>
      </c>
      <c r="BS51" s="28">
        <v>151074</v>
      </c>
      <c r="BT51" s="36">
        <v>0</v>
      </c>
      <c r="BU51" s="39">
        <v>185310</v>
      </c>
      <c r="BV51" s="39">
        <v>185310</v>
      </c>
      <c r="BW51" s="43">
        <v>0</v>
      </c>
      <c r="BX51" s="36">
        <v>0</v>
      </c>
      <c r="BY51" s="43">
        <v>0</v>
      </c>
      <c r="BZ51" s="5">
        <v>0</v>
      </c>
      <c r="CA51" s="5">
        <v>0</v>
      </c>
      <c r="CB51" s="6">
        <v>4120</v>
      </c>
      <c r="CC51" s="28">
        <v>0</v>
      </c>
      <c r="CD51" s="36">
        <v>4120</v>
      </c>
      <c r="CE51" s="36">
        <v>320</v>
      </c>
      <c r="CF51" s="35">
        <v>0</v>
      </c>
      <c r="CG51" s="43">
        <v>0</v>
      </c>
      <c r="CH51" s="47">
        <v>0</v>
      </c>
      <c r="CI51" s="55">
        <v>551152</v>
      </c>
      <c r="CJ51" s="55">
        <v>185310</v>
      </c>
      <c r="CK51" s="55">
        <v>4440</v>
      </c>
      <c r="CL51" s="55">
        <v>364</v>
      </c>
      <c r="CM51" s="55">
        <v>741266</v>
      </c>
      <c r="CN51" s="59">
        <v>74.352796432050027</v>
      </c>
      <c r="CO51" s="59">
        <v>74.352796432050027</v>
      </c>
      <c r="CP51" s="59">
        <v>74.352796432050027</v>
      </c>
      <c r="CQ51" s="55">
        <v>474.25847728726808</v>
      </c>
      <c r="CR51" s="55">
        <v>741266</v>
      </c>
      <c r="CS51" s="55">
        <v>474.25847728726808</v>
      </c>
      <c r="CT51" s="55">
        <v>741266</v>
      </c>
      <c r="CU51" s="55">
        <v>474.25847728726808</v>
      </c>
      <c r="CV51" s="55">
        <v>74.449136276391556</v>
      </c>
      <c r="CW51" s="55">
        <v>29.348688419705695</v>
      </c>
      <c r="CX51" s="55">
        <v>41.172104926423543</v>
      </c>
      <c r="CY51" s="55">
        <v>5.8656429942418429</v>
      </c>
      <c r="CZ51" s="55">
        <v>3.7364043506078053</v>
      </c>
      <c r="DA51" s="55">
        <v>91.836212412028146</v>
      </c>
      <c r="DB51" s="55">
        <v>96.656429942418427</v>
      </c>
      <c r="DC51" s="55">
        <v>188.49264235444656</v>
      </c>
      <c r="DD51" s="55">
        <v>118.56046065259117</v>
      </c>
      <c r="DE51" s="55">
        <v>5.901471529110685</v>
      </c>
      <c r="DF51" s="55">
        <v>0</v>
      </c>
      <c r="DG51" s="55">
        <v>2.6359564939219449</v>
      </c>
      <c r="DH51" s="55">
        <v>2.6359564939219449</v>
      </c>
      <c r="DI51" s="55">
        <v>121.40115163147793</v>
      </c>
    </row>
    <row r="52" spans="1:113">
      <c r="A52" s="7" t="s">
        <v>350</v>
      </c>
      <c r="B52" s="3" t="s">
        <v>316</v>
      </c>
      <c r="C52" s="3" t="s">
        <v>351</v>
      </c>
      <c r="D52" s="4">
        <v>3504</v>
      </c>
      <c r="E52" s="5">
        <v>0</v>
      </c>
      <c r="F52" s="5">
        <v>0</v>
      </c>
      <c r="G52" s="5">
        <v>0</v>
      </c>
      <c r="H52" s="27">
        <v>0</v>
      </c>
      <c r="I52" s="27">
        <v>0</v>
      </c>
      <c r="J52" s="27">
        <v>0</v>
      </c>
      <c r="K52" s="27">
        <v>0</v>
      </c>
      <c r="L52" s="27">
        <v>82160</v>
      </c>
      <c r="M52" s="27">
        <v>29373</v>
      </c>
      <c r="N52" s="27">
        <v>236720</v>
      </c>
      <c r="O52" s="27">
        <v>11106</v>
      </c>
      <c r="P52" s="27">
        <v>105779</v>
      </c>
      <c r="Q52" s="27">
        <v>0</v>
      </c>
      <c r="R52" s="27">
        <v>99450</v>
      </c>
      <c r="S52" s="27">
        <v>0</v>
      </c>
      <c r="T52" s="24">
        <v>0</v>
      </c>
      <c r="U52" s="27">
        <v>1592</v>
      </c>
      <c r="V52" s="5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154</v>
      </c>
      <c r="AB52" s="5">
        <v>0</v>
      </c>
      <c r="AC52" s="5">
        <v>0</v>
      </c>
      <c r="AD52" s="5">
        <v>0</v>
      </c>
      <c r="AE52" s="27">
        <v>0</v>
      </c>
      <c r="AF52" s="5">
        <v>0</v>
      </c>
      <c r="AG52" s="5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5">
        <v>0</v>
      </c>
      <c r="AN52" s="5">
        <v>0</v>
      </c>
      <c r="AO52" s="5">
        <v>0</v>
      </c>
      <c r="AP52" s="27">
        <v>8610</v>
      </c>
      <c r="AQ52" s="5">
        <v>0</v>
      </c>
      <c r="AR52" s="5">
        <v>0</v>
      </c>
      <c r="AS52" s="5">
        <v>0</v>
      </c>
      <c r="AT52" s="27">
        <v>184720</v>
      </c>
      <c r="AU52" s="27">
        <v>0</v>
      </c>
      <c r="AV52" s="27">
        <v>142794</v>
      </c>
      <c r="AW52" s="27">
        <v>7490</v>
      </c>
      <c r="AX52" s="32">
        <v>0</v>
      </c>
      <c r="AY52" s="32">
        <v>0</v>
      </c>
      <c r="AZ52" s="32">
        <v>0</v>
      </c>
      <c r="BA52" s="32">
        <v>0</v>
      </c>
      <c r="BB52" s="27">
        <v>52</v>
      </c>
      <c r="BC52" s="27">
        <v>3665</v>
      </c>
      <c r="BD52" s="27">
        <v>2190</v>
      </c>
      <c r="BE52" s="27">
        <v>100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7">
        <v>881</v>
      </c>
      <c r="BL52" s="27">
        <v>0</v>
      </c>
      <c r="BM52" s="27">
        <v>4247</v>
      </c>
      <c r="BN52" s="27">
        <v>5443</v>
      </c>
      <c r="BO52" s="27">
        <v>48673</v>
      </c>
      <c r="BP52" s="47">
        <v>0</v>
      </c>
      <c r="BQ52" s="27">
        <v>0</v>
      </c>
      <c r="BR52" s="27">
        <v>1373</v>
      </c>
      <c r="BS52" s="27">
        <v>122151</v>
      </c>
      <c r="BT52" s="36">
        <v>0</v>
      </c>
      <c r="BU52" s="39">
        <v>1089064</v>
      </c>
      <c r="BV52" s="39">
        <v>1089064</v>
      </c>
      <c r="BW52" s="43">
        <v>0</v>
      </c>
      <c r="BX52" s="36">
        <v>0</v>
      </c>
      <c r="BY52" s="43">
        <v>18717</v>
      </c>
      <c r="BZ52" s="5">
        <v>0</v>
      </c>
      <c r="CA52" s="5">
        <v>0</v>
      </c>
      <c r="CB52" s="6">
        <v>25297</v>
      </c>
      <c r="CC52" s="27">
        <v>20784</v>
      </c>
      <c r="CD52" s="36">
        <v>25297</v>
      </c>
      <c r="CE52" s="36">
        <v>330</v>
      </c>
      <c r="CF52" s="35">
        <v>0</v>
      </c>
      <c r="CG52" s="43">
        <v>0</v>
      </c>
      <c r="CH52" s="47">
        <v>0</v>
      </c>
      <c r="CI52" s="55">
        <v>1119507</v>
      </c>
      <c r="CJ52" s="55">
        <v>1089064</v>
      </c>
      <c r="CK52" s="55">
        <v>25627</v>
      </c>
      <c r="CL52" s="55">
        <v>0</v>
      </c>
      <c r="CM52" s="55">
        <v>2234198</v>
      </c>
      <c r="CN52" s="59">
        <v>50.107779167289557</v>
      </c>
      <c r="CO52" s="59">
        <v>50.107779167289557</v>
      </c>
      <c r="CP52" s="59">
        <v>50.107779167289557</v>
      </c>
      <c r="CQ52" s="55">
        <v>637.6135844748859</v>
      </c>
      <c r="CR52" s="55">
        <v>2252915</v>
      </c>
      <c r="CS52" s="55">
        <v>642.95519406392691</v>
      </c>
      <c r="CT52" s="55">
        <v>2252915</v>
      </c>
      <c r="CU52" s="55">
        <v>642.95519406392691</v>
      </c>
      <c r="CV52" s="55">
        <v>76.164383561643831</v>
      </c>
      <c r="CW52" s="55">
        <v>8.3827054794520546</v>
      </c>
      <c r="CX52" s="55">
        <v>28.381849315068493</v>
      </c>
      <c r="CY52" s="55">
        <v>3.5613584474885847</v>
      </c>
      <c r="CZ52" s="55">
        <v>81.447773972602747</v>
      </c>
      <c r="DA52" s="55">
        <v>40.751712328767127</v>
      </c>
      <c r="DB52" s="55">
        <v>34.860445205479451</v>
      </c>
      <c r="DC52" s="55">
        <v>75.612157534246577</v>
      </c>
      <c r="DD52" s="55">
        <v>310.80593607305934</v>
      </c>
      <c r="DE52" s="55">
        <v>3.870148401826484</v>
      </c>
      <c r="DF52" s="55">
        <v>5.9315068493150687</v>
      </c>
      <c r="DG52" s="55">
        <v>7.219463470319635</v>
      </c>
      <c r="DH52" s="55">
        <v>13.150970319634704</v>
      </c>
      <c r="DI52" s="55">
        <v>318.1195776255708</v>
      </c>
    </row>
    <row r="53" spans="1:113">
      <c r="A53" s="7" t="s">
        <v>348</v>
      </c>
      <c r="B53" s="3" t="s">
        <v>316</v>
      </c>
      <c r="C53" s="3" t="s">
        <v>349</v>
      </c>
      <c r="D53" s="4">
        <v>1388</v>
      </c>
      <c r="E53" s="5">
        <v>0</v>
      </c>
      <c r="F53" s="5">
        <v>0</v>
      </c>
      <c r="G53" s="5">
        <v>0</v>
      </c>
      <c r="H53" s="27">
        <v>0</v>
      </c>
      <c r="I53" s="27">
        <v>0</v>
      </c>
      <c r="J53" s="27">
        <v>0</v>
      </c>
      <c r="K53" s="27">
        <v>0</v>
      </c>
      <c r="L53" s="27">
        <v>577</v>
      </c>
      <c r="M53" s="27">
        <v>1914</v>
      </c>
      <c r="N53" s="27">
        <v>0</v>
      </c>
      <c r="O53" s="27">
        <v>60</v>
      </c>
      <c r="P53" s="27">
        <v>48975</v>
      </c>
      <c r="Q53" s="27">
        <v>0</v>
      </c>
      <c r="R53" s="27">
        <v>30850</v>
      </c>
      <c r="S53" s="27">
        <v>0</v>
      </c>
      <c r="T53" s="24">
        <v>0</v>
      </c>
      <c r="U53" s="27">
        <v>944</v>
      </c>
      <c r="V53" s="5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16</v>
      </c>
      <c r="AB53" s="5">
        <v>0</v>
      </c>
      <c r="AC53" s="5">
        <v>0</v>
      </c>
      <c r="AD53" s="5">
        <v>0</v>
      </c>
      <c r="AE53" s="27">
        <v>0</v>
      </c>
      <c r="AF53" s="5">
        <v>0</v>
      </c>
      <c r="AG53" s="5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5">
        <v>0</v>
      </c>
      <c r="AN53" s="5">
        <v>0</v>
      </c>
      <c r="AO53" s="5">
        <v>0</v>
      </c>
      <c r="AP53" s="27">
        <v>0</v>
      </c>
      <c r="AQ53" s="5">
        <v>0</v>
      </c>
      <c r="AR53" s="5">
        <v>0</v>
      </c>
      <c r="AS53" s="5">
        <v>0</v>
      </c>
      <c r="AT53" s="27">
        <v>69176</v>
      </c>
      <c r="AU53" s="27">
        <v>0</v>
      </c>
      <c r="AV53" s="27">
        <v>0</v>
      </c>
      <c r="AW53" s="27">
        <v>0</v>
      </c>
      <c r="AX53" s="32">
        <v>0</v>
      </c>
      <c r="AY53" s="32">
        <v>0</v>
      </c>
      <c r="AZ53" s="32">
        <v>0</v>
      </c>
      <c r="BA53" s="32">
        <v>0</v>
      </c>
      <c r="BB53" s="27">
        <v>0</v>
      </c>
      <c r="BC53" s="27">
        <v>820</v>
      </c>
      <c r="BD53" s="27">
        <v>518</v>
      </c>
      <c r="BE53" s="27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7">
        <v>0</v>
      </c>
      <c r="BL53" s="27">
        <v>0</v>
      </c>
      <c r="BM53" s="27">
        <v>1807</v>
      </c>
      <c r="BN53" s="27">
        <v>765</v>
      </c>
      <c r="BO53" s="27">
        <v>20210</v>
      </c>
      <c r="BP53" s="47">
        <v>0</v>
      </c>
      <c r="BQ53" s="27">
        <v>0</v>
      </c>
      <c r="BR53" s="27">
        <v>370</v>
      </c>
      <c r="BS53" s="27">
        <v>37820</v>
      </c>
      <c r="BT53" s="36">
        <v>0</v>
      </c>
      <c r="BU53" s="39">
        <v>441400</v>
      </c>
      <c r="BV53" s="39">
        <v>441400</v>
      </c>
      <c r="BW53" s="43">
        <v>0</v>
      </c>
      <c r="BX53" s="36">
        <v>0</v>
      </c>
      <c r="BY53" s="43">
        <v>4001</v>
      </c>
      <c r="BZ53" s="5">
        <v>0</v>
      </c>
      <c r="CA53" s="5">
        <v>0</v>
      </c>
      <c r="CB53" s="6">
        <v>2095</v>
      </c>
      <c r="CC53" s="27">
        <v>2095</v>
      </c>
      <c r="CD53" s="36">
        <v>0</v>
      </c>
      <c r="CE53" s="36">
        <v>0</v>
      </c>
      <c r="CF53" s="35">
        <v>0</v>
      </c>
      <c r="CG53" s="43">
        <v>0</v>
      </c>
      <c r="CH53" s="47">
        <v>0</v>
      </c>
      <c r="CI53" s="55">
        <v>216917</v>
      </c>
      <c r="CJ53" s="55">
        <v>441400</v>
      </c>
      <c r="CK53" s="55">
        <v>0</v>
      </c>
      <c r="CL53" s="55">
        <v>0</v>
      </c>
      <c r="CM53" s="55">
        <v>658317</v>
      </c>
      <c r="CN53" s="59">
        <v>32.950235221025736</v>
      </c>
      <c r="CO53" s="59">
        <v>32.950235221025736</v>
      </c>
      <c r="CP53" s="59">
        <v>32.950235221025736</v>
      </c>
      <c r="CQ53" s="55">
        <v>474.29178674351584</v>
      </c>
      <c r="CR53" s="55">
        <v>662318</v>
      </c>
      <c r="CS53" s="55">
        <v>477.17435158501439</v>
      </c>
      <c r="CT53" s="55">
        <v>662318</v>
      </c>
      <c r="CU53" s="55">
        <v>477.17435158501439</v>
      </c>
      <c r="CV53" s="55">
        <v>50.254322766570603</v>
      </c>
      <c r="CW53" s="55">
        <v>1.3789625360230549</v>
      </c>
      <c r="CX53" s="55">
        <v>22.226224783861671</v>
      </c>
      <c r="CY53" s="55">
        <v>0.30979827089337175</v>
      </c>
      <c r="CZ53" s="55">
        <v>14.560518731988473</v>
      </c>
      <c r="DA53" s="55">
        <v>0</v>
      </c>
      <c r="DB53" s="55">
        <v>27.247838616714699</v>
      </c>
      <c r="DC53" s="55">
        <v>27.247838616714699</v>
      </c>
      <c r="DD53" s="55">
        <v>318.01152737752159</v>
      </c>
      <c r="DE53" s="55">
        <v>2.4553314121037464</v>
      </c>
      <c r="DF53" s="55">
        <v>1.5093659942363113</v>
      </c>
      <c r="DG53" s="55">
        <v>0</v>
      </c>
      <c r="DH53" s="55">
        <v>1.5093659942363113</v>
      </c>
      <c r="DI53" s="55">
        <v>318.01152737752159</v>
      </c>
    </row>
    <row r="54" spans="1:113">
      <c r="A54" s="7" t="s">
        <v>404</v>
      </c>
      <c r="B54" s="3" t="s">
        <v>316</v>
      </c>
      <c r="C54" s="3" t="s">
        <v>405</v>
      </c>
      <c r="D54" s="4">
        <v>1027</v>
      </c>
      <c r="E54" s="5">
        <v>0</v>
      </c>
      <c r="F54" s="5">
        <v>0</v>
      </c>
      <c r="G54" s="5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1729</v>
      </c>
      <c r="M54" s="27">
        <v>25661</v>
      </c>
      <c r="N54" s="27">
        <v>0</v>
      </c>
      <c r="O54" s="27">
        <v>800</v>
      </c>
      <c r="P54" s="27">
        <v>0</v>
      </c>
      <c r="Q54" s="27">
        <v>0</v>
      </c>
      <c r="R54" s="27">
        <v>34639</v>
      </c>
      <c r="S54" s="27">
        <v>0</v>
      </c>
      <c r="T54" s="24">
        <v>0</v>
      </c>
      <c r="U54" s="27">
        <v>1352</v>
      </c>
      <c r="V54" s="5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5">
        <v>0</v>
      </c>
      <c r="AC54" s="5">
        <v>0</v>
      </c>
      <c r="AD54" s="5">
        <v>0</v>
      </c>
      <c r="AE54" s="27">
        <v>0</v>
      </c>
      <c r="AF54" s="5">
        <v>0</v>
      </c>
      <c r="AG54" s="5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5">
        <v>0</v>
      </c>
      <c r="AN54" s="5">
        <v>0</v>
      </c>
      <c r="AO54" s="5">
        <v>0</v>
      </c>
      <c r="AP54" s="27">
        <v>0</v>
      </c>
      <c r="AQ54" s="5">
        <v>0</v>
      </c>
      <c r="AR54" s="5">
        <v>0</v>
      </c>
      <c r="AS54" s="5">
        <v>0</v>
      </c>
      <c r="AT54" s="27">
        <v>40239</v>
      </c>
      <c r="AU54" s="27">
        <v>0</v>
      </c>
      <c r="AV54" s="27">
        <v>43512</v>
      </c>
      <c r="AW54" s="27">
        <v>2540</v>
      </c>
      <c r="AX54" s="32">
        <v>0</v>
      </c>
      <c r="AY54" s="32">
        <v>0</v>
      </c>
      <c r="AZ54" s="32">
        <v>0</v>
      </c>
      <c r="BA54" s="32">
        <v>0</v>
      </c>
      <c r="BB54" s="27">
        <v>51</v>
      </c>
      <c r="BC54" s="27">
        <v>1015</v>
      </c>
      <c r="BD54" s="27">
        <v>674</v>
      </c>
      <c r="BE54" s="27">
        <v>10</v>
      </c>
      <c r="BF54" s="24">
        <v>71</v>
      </c>
      <c r="BG54" s="24">
        <v>0</v>
      </c>
      <c r="BH54" s="24">
        <v>0</v>
      </c>
      <c r="BI54" s="24">
        <v>0</v>
      </c>
      <c r="BJ54" s="24">
        <v>43</v>
      </c>
      <c r="BK54" s="27">
        <v>79</v>
      </c>
      <c r="BL54" s="27">
        <v>0</v>
      </c>
      <c r="BM54" s="27">
        <v>1681</v>
      </c>
      <c r="BN54" s="27">
        <v>482</v>
      </c>
      <c r="BO54" s="27">
        <v>6327</v>
      </c>
      <c r="BP54" s="47">
        <v>0</v>
      </c>
      <c r="BQ54" s="27">
        <v>0</v>
      </c>
      <c r="BR54" s="27">
        <v>0</v>
      </c>
      <c r="BS54" s="27">
        <v>33400</v>
      </c>
      <c r="BT54" s="36">
        <v>0</v>
      </c>
      <c r="BU54" s="39">
        <v>275844</v>
      </c>
      <c r="BV54" s="39">
        <v>275844</v>
      </c>
      <c r="BW54" s="43">
        <v>0</v>
      </c>
      <c r="BX54" s="36">
        <v>0</v>
      </c>
      <c r="BY54" s="43">
        <v>3036</v>
      </c>
      <c r="BZ54" s="5">
        <v>0</v>
      </c>
      <c r="CA54" s="5">
        <v>0</v>
      </c>
      <c r="CB54" s="6">
        <v>9771</v>
      </c>
      <c r="CC54" s="27">
        <v>4851</v>
      </c>
      <c r="CD54" s="36">
        <v>9771</v>
      </c>
      <c r="CE54" s="36">
        <v>0</v>
      </c>
      <c r="CF54" s="35">
        <v>0</v>
      </c>
      <c r="CG54" s="43">
        <v>0</v>
      </c>
      <c r="CH54" s="47">
        <v>0</v>
      </c>
      <c r="CI54" s="55">
        <v>199042</v>
      </c>
      <c r="CJ54" s="55">
        <v>275844</v>
      </c>
      <c r="CK54" s="55">
        <v>9771</v>
      </c>
      <c r="CL54" s="55">
        <v>114</v>
      </c>
      <c r="CM54" s="55">
        <v>484771</v>
      </c>
      <c r="CN54" s="59">
        <v>41.058974237320299</v>
      </c>
      <c r="CO54" s="59">
        <v>41.058974237320299</v>
      </c>
      <c r="CP54" s="59">
        <v>41.058974237320299</v>
      </c>
      <c r="CQ54" s="55">
        <v>472.02629016553067</v>
      </c>
      <c r="CR54" s="55">
        <v>487807</v>
      </c>
      <c r="CS54" s="55">
        <v>474.98247322297954</v>
      </c>
      <c r="CT54" s="55">
        <v>487807</v>
      </c>
      <c r="CU54" s="55">
        <v>474.98247322297954</v>
      </c>
      <c r="CV54" s="55">
        <v>40.864654333008765</v>
      </c>
      <c r="CW54" s="55">
        <v>24.986368062317428</v>
      </c>
      <c r="CX54" s="55">
        <v>33.728334956183055</v>
      </c>
      <c r="CY54" s="55">
        <v>0.77896786757546255</v>
      </c>
      <c r="CZ54" s="55">
        <v>6.1606621226874392</v>
      </c>
      <c r="DA54" s="55">
        <v>42.368062317429406</v>
      </c>
      <c r="DB54" s="55">
        <v>32.521908471275559</v>
      </c>
      <c r="DC54" s="55">
        <v>74.889970788704971</v>
      </c>
      <c r="DD54" s="55">
        <v>268.59201557935734</v>
      </c>
      <c r="DE54" s="55">
        <v>3.1441090555014606</v>
      </c>
      <c r="DF54" s="55">
        <v>4.7234664070107106</v>
      </c>
      <c r="DG54" s="55">
        <v>9.5141187925998061</v>
      </c>
      <c r="DH54" s="55">
        <v>14.237585199610518</v>
      </c>
      <c r="DI54" s="55">
        <v>278.10613437195718</v>
      </c>
    </row>
    <row r="55" spans="1:113">
      <c r="A55" s="7" t="s">
        <v>344</v>
      </c>
      <c r="B55" s="3" t="s">
        <v>316</v>
      </c>
      <c r="C55" s="3" t="s">
        <v>345</v>
      </c>
      <c r="D55" s="4">
        <v>2634</v>
      </c>
      <c r="E55" s="5">
        <v>0</v>
      </c>
      <c r="F55" s="5">
        <v>0</v>
      </c>
      <c r="G55" s="5">
        <v>0</v>
      </c>
      <c r="H55" s="28">
        <v>5</v>
      </c>
      <c r="I55" s="28">
        <v>0</v>
      </c>
      <c r="J55" s="28">
        <v>0</v>
      </c>
      <c r="K55" s="28">
        <v>0</v>
      </c>
      <c r="L55" s="28">
        <v>34645</v>
      </c>
      <c r="M55" s="28">
        <v>71165</v>
      </c>
      <c r="N55" s="28">
        <v>0</v>
      </c>
      <c r="O55" s="28">
        <v>7806</v>
      </c>
      <c r="P55" s="28">
        <v>0</v>
      </c>
      <c r="Q55" s="28">
        <v>0</v>
      </c>
      <c r="R55" s="28">
        <v>90815</v>
      </c>
      <c r="S55" s="28">
        <v>0</v>
      </c>
      <c r="T55" s="24">
        <v>0</v>
      </c>
      <c r="U55" s="28">
        <v>183</v>
      </c>
      <c r="V55" s="5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5">
        <v>0</v>
      </c>
      <c r="AC55" s="5">
        <v>0</v>
      </c>
      <c r="AD55" s="5">
        <v>0</v>
      </c>
      <c r="AE55" s="28">
        <v>0</v>
      </c>
      <c r="AF55" s="5">
        <v>0</v>
      </c>
      <c r="AG55" s="5">
        <v>0</v>
      </c>
      <c r="AH55" s="28">
        <v>0</v>
      </c>
      <c r="AI55" s="28">
        <v>140</v>
      </c>
      <c r="AJ55" s="28">
        <v>0</v>
      </c>
      <c r="AK55" s="28">
        <v>0</v>
      </c>
      <c r="AL55" s="28">
        <v>0</v>
      </c>
      <c r="AM55" s="5">
        <v>0</v>
      </c>
      <c r="AN55" s="5">
        <v>0</v>
      </c>
      <c r="AO55" s="5">
        <v>0</v>
      </c>
      <c r="AP55" s="28">
        <v>0</v>
      </c>
      <c r="AQ55" s="5">
        <v>0</v>
      </c>
      <c r="AR55" s="5">
        <v>0</v>
      </c>
      <c r="AS55" s="5">
        <v>0</v>
      </c>
      <c r="AT55" s="28">
        <v>58590</v>
      </c>
      <c r="AU55" s="28">
        <v>0</v>
      </c>
      <c r="AV55" s="28">
        <v>213190</v>
      </c>
      <c r="AW55" s="28">
        <v>13955</v>
      </c>
      <c r="AX55" s="32">
        <v>0</v>
      </c>
      <c r="AY55" s="32">
        <v>0</v>
      </c>
      <c r="AZ55" s="32">
        <v>0</v>
      </c>
      <c r="BA55" s="32">
        <v>0</v>
      </c>
      <c r="BB55" s="28">
        <v>3</v>
      </c>
      <c r="BC55" s="28">
        <v>2305</v>
      </c>
      <c r="BD55" s="28">
        <v>110</v>
      </c>
      <c r="BE55" s="28">
        <v>10</v>
      </c>
      <c r="BF55" s="24">
        <v>24</v>
      </c>
      <c r="BG55" s="24">
        <v>0</v>
      </c>
      <c r="BH55" s="24">
        <v>0</v>
      </c>
      <c r="BI55" s="24">
        <v>156</v>
      </c>
      <c r="BJ55" s="24">
        <v>0</v>
      </c>
      <c r="BK55" s="28">
        <v>20</v>
      </c>
      <c r="BL55" s="28">
        <v>148</v>
      </c>
      <c r="BM55" s="28">
        <v>2017</v>
      </c>
      <c r="BN55" s="28">
        <v>4787</v>
      </c>
      <c r="BO55" s="28">
        <v>15355</v>
      </c>
      <c r="BP55" s="47">
        <v>0</v>
      </c>
      <c r="BQ55" s="28">
        <v>0</v>
      </c>
      <c r="BR55" s="28">
        <v>3725</v>
      </c>
      <c r="BS55" s="28">
        <v>188642</v>
      </c>
      <c r="BT55" s="36">
        <v>0</v>
      </c>
      <c r="BU55" s="39">
        <v>260820</v>
      </c>
      <c r="BV55" s="39">
        <v>260820</v>
      </c>
      <c r="BW55" s="43">
        <v>0</v>
      </c>
      <c r="BX55" s="36">
        <v>0</v>
      </c>
      <c r="BY55" s="43">
        <v>0</v>
      </c>
      <c r="BZ55" s="5">
        <v>0</v>
      </c>
      <c r="CA55" s="5">
        <v>0</v>
      </c>
      <c r="CB55" s="6">
        <v>7865</v>
      </c>
      <c r="CC55" s="28">
        <v>0</v>
      </c>
      <c r="CD55" s="36">
        <v>7865</v>
      </c>
      <c r="CE55" s="36">
        <v>0</v>
      </c>
      <c r="CF55" s="35">
        <v>120</v>
      </c>
      <c r="CG55" s="43">
        <v>0</v>
      </c>
      <c r="CH55" s="47">
        <v>0</v>
      </c>
      <c r="CI55" s="55">
        <v>707616</v>
      </c>
      <c r="CJ55" s="55">
        <v>260820</v>
      </c>
      <c r="CK55" s="55">
        <v>7985</v>
      </c>
      <c r="CL55" s="55">
        <v>180</v>
      </c>
      <c r="CM55" s="55">
        <v>976601</v>
      </c>
      <c r="CN55" s="59">
        <v>72.457021854370424</v>
      </c>
      <c r="CO55" s="59">
        <v>72.457021854370424</v>
      </c>
      <c r="CP55" s="59">
        <v>72.457021854370424</v>
      </c>
      <c r="CQ55" s="55">
        <v>370.76727410782081</v>
      </c>
      <c r="CR55" s="55">
        <v>976601</v>
      </c>
      <c r="CS55" s="55">
        <v>370.76727410782081</v>
      </c>
      <c r="CT55" s="55">
        <v>976601</v>
      </c>
      <c r="CU55" s="55">
        <v>370.76727410782081</v>
      </c>
      <c r="CV55" s="55">
        <v>35.396735003796508</v>
      </c>
      <c r="CW55" s="55">
        <v>27.01784358390281</v>
      </c>
      <c r="CX55" s="55">
        <v>34.477980258162489</v>
      </c>
      <c r="CY55" s="55">
        <v>4.3777524677296888</v>
      </c>
      <c r="CZ55" s="55">
        <v>5.8295368261199698</v>
      </c>
      <c r="DA55" s="55">
        <v>80.937737281700834</v>
      </c>
      <c r="DB55" s="55">
        <v>71.618071374335614</v>
      </c>
      <c r="DC55" s="55">
        <v>152.55580865603645</v>
      </c>
      <c r="DD55" s="55">
        <v>99.02050113895217</v>
      </c>
      <c r="DE55" s="55">
        <v>3.4593773728170083</v>
      </c>
      <c r="DF55" s="55">
        <v>0</v>
      </c>
      <c r="DG55" s="55">
        <v>2.9859529233105544</v>
      </c>
      <c r="DH55" s="55">
        <v>2.9859529233105544</v>
      </c>
      <c r="DI55" s="55">
        <v>102.05201214882308</v>
      </c>
    </row>
    <row r="56" spans="1:113">
      <c r="A56" s="7" t="s">
        <v>342</v>
      </c>
      <c r="B56" s="3" t="s">
        <v>316</v>
      </c>
      <c r="C56" s="3" t="s">
        <v>343</v>
      </c>
      <c r="D56" s="4">
        <v>867</v>
      </c>
      <c r="E56" s="5">
        <v>0</v>
      </c>
      <c r="F56" s="5">
        <v>0</v>
      </c>
      <c r="G56" s="5">
        <v>0</v>
      </c>
      <c r="H56" s="27">
        <v>0</v>
      </c>
      <c r="I56" s="27">
        <v>0</v>
      </c>
      <c r="J56" s="27">
        <v>0</v>
      </c>
      <c r="K56" s="27">
        <v>0</v>
      </c>
      <c r="L56" s="27">
        <v>54030</v>
      </c>
      <c r="M56" s="27">
        <v>56220</v>
      </c>
      <c r="N56" s="27">
        <v>0</v>
      </c>
      <c r="O56" s="27">
        <v>281</v>
      </c>
      <c r="P56" s="27">
        <v>670</v>
      </c>
      <c r="Q56" s="27">
        <v>0</v>
      </c>
      <c r="R56" s="27">
        <v>19820</v>
      </c>
      <c r="S56" s="27">
        <v>0</v>
      </c>
      <c r="T56" s="24">
        <v>0</v>
      </c>
      <c r="U56" s="27">
        <v>399</v>
      </c>
      <c r="V56" s="5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23</v>
      </c>
      <c r="AB56" s="5">
        <v>0</v>
      </c>
      <c r="AC56" s="5">
        <v>0</v>
      </c>
      <c r="AD56" s="5">
        <v>0</v>
      </c>
      <c r="AE56" s="27">
        <v>0</v>
      </c>
      <c r="AF56" s="5">
        <v>0</v>
      </c>
      <c r="AG56" s="5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5">
        <v>0</v>
      </c>
      <c r="AN56" s="5">
        <v>0</v>
      </c>
      <c r="AO56" s="5">
        <v>0</v>
      </c>
      <c r="AP56" s="27">
        <v>2153</v>
      </c>
      <c r="AQ56" s="5">
        <v>0</v>
      </c>
      <c r="AR56" s="5">
        <v>0</v>
      </c>
      <c r="AS56" s="5">
        <v>0</v>
      </c>
      <c r="AT56" s="27">
        <v>46887</v>
      </c>
      <c r="AU56" s="27">
        <v>0</v>
      </c>
      <c r="AV56" s="27">
        <v>35864</v>
      </c>
      <c r="AW56" s="27">
        <v>5300</v>
      </c>
      <c r="AX56" s="32">
        <v>0</v>
      </c>
      <c r="AY56" s="32">
        <v>0</v>
      </c>
      <c r="AZ56" s="32">
        <v>0</v>
      </c>
      <c r="BA56" s="32">
        <v>0</v>
      </c>
      <c r="BB56" s="27">
        <v>12</v>
      </c>
      <c r="BC56" s="27">
        <v>918</v>
      </c>
      <c r="BD56" s="27">
        <v>687</v>
      </c>
      <c r="BE56" s="27">
        <v>25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7">
        <v>219</v>
      </c>
      <c r="BL56" s="27">
        <v>0</v>
      </c>
      <c r="BM56" s="27">
        <v>1063</v>
      </c>
      <c r="BN56" s="27">
        <v>1361</v>
      </c>
      <c r="BO56" s="27">
        <v>9740</v>
      </c>
      <c r="BP56" s="47">
        <v>0</v>
      </c>
      <c r="BQ56" s="27">
        <v>0</v>
      </c>
      <c r="BR56" s="27">
        <v>569</v>
      </c>
      <c r="BS56" s="27">
        <v>49548</v>
      </c>
      <c r="BT56" s="36">
        <v>0</v>
      </c>
      <c r="BU56" s="39">
        <v>224582</v>
      </c>
      <c r="BV56" s="39">
        <v>224582</v>
      </c>
      <c r="BW56" s="43">
        <v>0</v>
      </c>
      <c r="BX56" s="36">
        <v>0</v>
      </c>
      <c r="BY56" s="43">
        <v>6515</v>
      </c>
      <c r="BZ56" s="5">
        <v>0</v>
      </c>
      <c r="CA56" s="5">
        <v>0</v>
      </c>
      <c r="CB56" s="6">
        <v>5197</v>
      </c>
      <c r="CC56" s="27">
        <v>5197</v>
      </c>
      <c r="CD56" s="36">
        <v>5945</v>
      </c>
      <c r="CE56" s="36">
        <v>0</v>
      </c>
      <c r="CF56" s="35">
        <v>0</v>
      </c>
      <c r="CG56" s="43">
        <v>0</v>
      </c>
      <c r="CH56" s="47">
        <v>0</v>
      </c>
      <c r="CI56" s="55">
        <v>290986</v>
      </c>
      <c r="CJ56" s="55">
        <v>224582</v>
      </c>
      <c r="CK56" s="55">
        <v>5945</v>
      </c>
      <c r="CL56" s="55">
        <v>0</v>
      </c>
      <c r="CM56" s="55">
        <v>521513</v>
      </c>
      <c r="CN56" s="59">
        <v>55.796499799621493</v>
      </c>
      <c r="CO56" s="59">
        <v>55.796499799621493</v>
      </c>
      <c r="CP56" s="59">
        <v>55.796499799621493</v>
      </c>
      <c r="CQ56" s="55">
        <v>601.51441753171855</v>
      </c>
      <c r="CR56" s="55">
        <v>528028</v>
      </c>
      <c r="CS56" s="55">
        <v>609.0288350634371</v>
      </c>
      <c r="CT56" s="55">
        <v>528028</v>
      </c>
      <c r="CU56" s="55">
        <v>609.0288350634371</v>
      </c>
      <c r="CV56" s="55">
        <v>116.39792387543253</v>
      </c>
      <c r="CW56" s="55">
        <v>64.844290657439444</v>
      </c>
      <c r="CX56" s="55">
        <v>22.860438292964243</v>
      </c>
      <c r="CY56" s="55">
        <v>0.98039215686274506</v>
      </c>
      <c r="CZ56" s="55">
        <v>11.234140715109573</v>
      </c>
      <c r="DA56" s="55">
        <v>41.365628604382927</v>
      </c>
      <c r="DB56" s="55">
        <v>57.148788927335637</v>
      </c>
      <c r="DC56" s="55">
        <v>98.514417531718564</v>
      </c>
      <c r="DD56" s="55">
        <v>259.03344867358709</v>
      </c>
      <c r="DE56" s="55">
        <v>3.8950403690888118</v>
      </c>
      <c r="DF56" s="55">
        <v>5.9942329873125724</v>
      </c>
      <c r="DG56" s="55">
        <v>6.8569780853517877</v>
      </c>
      <c r="DH56" s="55">
        <v>12.851211072664359</v>
      </c>
      <c r="DI56" s="55">
        <v>265.89042675893887</v>
      </c>
    </row>
    <row r="57" spans="1:113">
      <c r="A57" s="7" t="s">
        <v>340</v>
      </c>
      <c r="B57" s="3" t="s">
        <v>316</v>
      </c>
      <c r="C57" s="3" t="s">
        <v>341</v>
      </c>
      <c r="D57" s="4">
        <v>8003</v>
      </c>
      <c r="E57" s="5">
        <v>0</v>
      </c>
      <c r="F57" s="5">
        <v>0</v>
      </c>
      <c r="G57" s="5">
        <v>0</v>
      </c>
      <c r="H57" s="27">
        <v>0</v>
      </c>
      <c r="I57" s="27">
        <v>0</v>
      </c>
      <c r="J57" s="27">
        <v>0</v>
      </c>
      <c r="K57" s="27">
        <v>0</v>
      </c>
      <c r="L57" s="27">
        <v>222341</v>
      </c>
      <c r="M57" s="27">
        <v>28140</v>
      </c>
      <c r="N57" s="27">
        <v>98620</v>
      </c>
      <c r="O57" s="27">
        <v>0</v>
      </c>
      <c r="P57" s="27">
        <v>322649</v>
      </c>
      <c r="Q57" s="27">
        <v>0</v>
      </c>
      <c r="R57" s="27">
        <v>100534</v>
      </c>
      <c r="S57" s="27">
        <v>0</v>
      </c>
      <c r="T57" s="24">
        <v>0</v>
      </c>
      <c r="U57" s="27">
        <v>0</v>
      </c>
      <c r="V57" s="5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216</v>
      </c>
      <c r="AB57" s="5">
        <v>0</v>
      </c>
      <c r="AC57" s="5">
        <v>0</v>
      </c>
      <c r="AD57" s="5">
        <v>0</v>
      </c>
      <c r="AE57" s="27">
        <v>0</v>
      </c>
      <c r="AF57" s="5">
        <v>0</v>
      </c>
      <c r="AG57" s="5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5">
        <v>0</v>
      </c>
      <c r="AN57" s="5">
        <v>0</v>
      </c>
      <c r="AO57" s="5">
        <v>0</v>
      </c>
      <c r="AP57" s="27">
        <v>29270</v>
      </c>
      <c r="AQ57" s="5">
        <v>0</v>
      </c>
      <c r="AR57" s="5">
        <v>0</v>
      </c>
      <c r="AS57" s="5">
        <v>0</v>
      </c>
      <c r="AT57" s="27">
        <v>402647</v>
      </c>
      <c r="AU57" s="27">
        <v>0</v>
      </c>
      <c r="AV57" s="27">
        <v>416602</v>
      </c>
      <c r="AW57" s="27">
        <v>24195</v>
      </c>
      <c r="AX57" s="32">
        <v>0</v>
      </c>
      <c r="AY57" s="32">
        <v>0</v>
      </c>
      <c r="AZ57" s="32">
        <v>0</v>
      </c>
      <c r="BA57" s="32">
        <v>0</v>
      </c>
      <c r="BB57" s="27">
        <v>366</v>
      </c>
      <c r="BC57" s="27">
        <v>4762</v>
      </c>
      <c r="BD57" s="27">
        <v>6613</v>
      </c>
      <c r="BE57" s="27">
        <v>460</v>
      </c>
      <c r="BF57" s="24">
        <v>0</v>
      </c>
      <c r="BG57" s="24">
        <v>0</v>
      </c>
      <c r="BH57" s="24">
        <v>0</v>
      </c>
      <c r="BI57" s="24">
        <v>0</v>
      </c>
      <c r="BJ57" s="24">
        <v>42</v>
      </c>
      <c r="BK57" s="27">
        <v>416</v>
      </c>
      <c r="BL57" s="27">
        <v>0</v>
      </c>
      <c r="BM57" s="27">
        <v>5573</v>
      </c>
      <c r="BN57" s="27">
        <v>5662</v>
      </c>
      <c r="BO57" s="27">
        <v>119005</v>
      </c>
      <c r="BP57" s="47">
        <v>0</v>
      </c>
      <c r="BQ57" s="27">
        <v>0</v>
      </c>
      <c r="BR57" s="27">
        <v>7607</v>
      </c>
      <c r="BS57" s="27">
        <v>493994</v>
      </c>
      <c r="BT57" s="36">
        <v>0</v>
      </c>
      <c r="BU57" s="39">
        <v>1154459</v>
      </c>
      <c r="BV57" s="39">
        <v>1154459</v>
      </c>
      <c r="BW57" s="43">
        <v>0</v>
      </c>
      <c r="BX57" s="36">
        <v>0</v>
      </c>
      <c r="BY57" s="43">
        <v>80113</v>
      </c>
      <c r="BZ57" s="5">
        <v>0</v>
      </c>
      <c r="CA57" s="5">
        <v>0</v>
      </c>
      <c r="CB57" s="6">
        <v>17281</v>
      </c>
      <c r="CC57" s="27">
        <v>17281</v>
      </c>
      <c r="CD57" s="36">
        <v>75818</v>
      </c>
      <c r="CE57" s="36">
        <v>520</v>
      </c>
      <c r="CF57" s="35">
        <v>0</v>
      </c>
      <c r="CG57" s="43">
        <v>0</v>
      </c>
      <c r="CH57" s="47">
        <v>0</v>
      </c>
      <c r="CI57" s="55">
        <v>2306953</v>
      </c>
      <c r="CJ57" s="55">
        <v>1154459</v>
      </c>
      <c r="CK57" s="55">
        <v>76338</v>
      </c>
      <c r="CL57" s="55">
        <v>42</v>
      </c>
      <c r="CM57" s="55">
        <v>3537792</v>
      </c>
      <c r="CN57" s="59">
        <v>65.208836472014184</v>
      </c>
      <c r="CO57" s="59">
        <v>65.208836472014184</v>
      </c>
      <c r="CP57" s="59">
        <v>65.208836472014184</v>
      </c>
      <c r="CQ57" s="55">
        <v>442.05822816443833</v>
      </c>
      <c r="CR57" s="55">
        <v>3617905</v>
      </c>
      <c r="CS57" s="55">
        <v>452.06859927527177</v>
      </c>
      <c r="CT57" s="55">
        <v>3617905</v>
      </c>
      <c r="CU57" s="55">
        <v>452.06859927527177</v>
      </c>
      <c r="CV57" s="55">
        <v>78.094214669498939</v>
      </c>
      <c r="CW57" s="55">
        <v>3.5161814319630138</v>
      </c>
      <c r="CX57" s="55">
        <v>12.562039235286768</v>
      </c>
      <c r="CY57" s="55">
        <v>0.95051855554167186</v>
      </c>
      <c r="CZ57" s="55">
        <v>27.19292765213045</v>
      </c>
      <c r="DA57" s="55">
        <v>52.055729101586905</v>
      </c>
      <c r="DB57" s="55">
        <v>61.726102711483193</v>
      </c>
      <c r="DC57" s="55">
        <v>113.7818318130701</v>
      </c>
      <c r="DD57" s="55">
        <v>144.2532800199925</v>
      </c>
      <c r="DE57" s="55">
        <v>2.07159815069349</v>
      </c>
      <c r="DF57" s="55">
        <v>2.1593152567787079</v>
      </c>
      <c r="DG57" s="55">
        <v>9.4736973634886912</v>
      </c>
      <c r="DH57" s="55">
        <v>11.633012620267399</v>
      </c>
      <c r="DI57" s="55">
        <v>153.7919530176184</v>
      </c>
    </row>
    <row r="58" spans="1:113">
      <c r="A58" s="7" t="s">
        <v>338</v>
      </c>
      <c r="B58" s="3" t="s">
        <v>316</v>
      </c>
      <c r="C58" s="3" t="s">
        <v>339</v>
      </c>
      <c r="D58" s="4">
        <v>7099</v>
      </c>
      <c r="E58" s="5">
        <v>0</v>
      </c>
      <c r="F58" s="5">
        <v>0</v>
      </c>
      <c r="G58" s="5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121255</v>
      </c>
      <c r="M58" s="27">
        <v>263558</v>
      </c>
      <c r="N58" s="27">
        <v>8080</v>
      </c>
      <c r="O58" s="27">
        <v>0</v>
      </c>
      <c r="P58" s="27">
        <v>768</v>
      </c>
      <c r="Q58" s="27">
        <v>0</v>
      </c>
      <c r="R58" s="27">
        <v>230448</v>
      </c>
      <c r="S58" s="27">
        <v>0</v>
      </c>
      <c r="T58" s="24">
        <v>0</v>
      </c>
      <c r="U58" s="27">
        <v>6080</v>
      </c>
      <c r="V58" s="5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537</v>
      </c>
      <c r="AB58" s="5">
        <v>0</v>
      </c>
      <c r="AC58" s="5">
        <v>0</v>
      </c>
      <c r="AD58" s="5">
        <v>0</v>
      </c>
      <c r="AE58" s="27">
        <v>0</v>
      </c>
      <c r="AF58" s="5">
        <v>0</v>
      </c>
      <c r="AG58" s="5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5">
        <v>0</v>
      </c>
      <c r="AN58" s="5">
        <v>0</v>
      </c>
      <c r="AO58" s="5">
        <v>0</v>
      </c>
      <c r="AP58" s="27">
        <v>37182</v>
      </c>
      <c r="AQ58" s="5">
        <v>0</v>
      </c>
      <c r="AR58" s="5">
        <v>0</v>
      </c>
      <c r="AS58" s="5">
        <v>0</v>
      </c>
      <c r="AT58" s="27">
        <v>348261</v>
      </c>
      <c r="AU58" s="27">
        <v>0</v>
      </c>
      <c r="AV58" s="27">
        <v>456363</v>
      </c>
      <c r="AW58" s="27">
        <v>22900</v>
      </c>
      <c r="AX58" s="32">
        <v>0</v>
      </c>
      <c r="AY58" s="32">
        <v>0</v>
      </c>
      <c r="AZ58" s="32">
        <v>0</v>
      </c>
      <c r="BA58" s="32">
        <v>0</v>
      </c>
      <c r="BB58" s="27">
        <v>350</v>
      </c>
      <c r="BC58" s="27">
        <v>14671</v>
      </c>
      <c r="BD58" s="27">
        <v>2118</v>
      </c>
      <c r="BE58" s="27">
        <v>600</v>
      </c>
      <c r="BF58" s="24">
        <v>1748</v>
      </c>
      <c r="BG58" s="24">
        <v>0</v>
      </c>
      <c r="BH58" s="24">
        <v>0</v>
      </c>
      <c r="BI58" s="24">
        <v>0</v>
      </c>
      <c r="BJ58" s="24">
        <v>511</v>
      </c>
      <c r="BK58" s="27">
        <v>3183</v>
      </c>
      <c r="BL58" s="27">
        <v>0</v>
      </c>
      <c r="BM58" s="27">
        <v>15022</v>
      </c>
      <c r="BN58" s="27">
        <v>23540</v>
      </c>
      <c r="BO58" s="27">
        <v>59640</v>
      </c>
      <c r="BP58" s="47">
        <v>0</v>
      </c>
      <c r="BQ58" s="27">
        <v>0</v>
      </c>
      <c r="BR58" s="27">
        <v>29548</v>
      </c>
      <c r="BS58" s="27">
        <v>308917</v>
      </c>
      <c r="BT58" s="36">
        <v>0</v>
      </c>
      <c r="BU58" s="39">
        <v>1687681</v>
      </c>
      <c r="BV58" s="39">
        <v>1687681</v>
      </c>
      <c r="BW58" s="43">
        <v>0</v>
      </c>
      <c r="BX58" s="36">
        <v>0</v>
      </c>
      <c r="BY58" s="43">
        <v>63059</v>
      </c>
      <c r="BZ58" s="5">
        <v>0</v>
      </c>
      <c r="CA58" s="5">
        <v>0</v>
      </c>
      <c r="CB58" s="6">
        <v>40464</v>
      </c>
      <c r="CC58" s="27">
        <v>14909</v>
      </c>
      <c r="CD58" s="36">
        <v>40464</v>
      </c>
      <c r="CE58" s="36">
        <v>1270</v>
      </c>
      <c r="CF58" s="35">
        <v>0</v>
      </c>
      <c r="CG58" s="43">
        <v>0</v>
      </c>
      <c r="CH58" s="47">
        <v>0</v>
      </c>
      <c r="CI58" s="55">
        <v>1967930</v>
      </c>
      <c r="CJ58" s="55">
        <v>1687681</v>
      </c>
      <c r="CK58" s="55">
        <v>41734</v>
      </c>
      <c r="CL58" s="55">
        <v>2259</v>
      </c>
      <c r="CM58" s="55">
        <v>3699604</v>
      </c>
      <c r="CN58" s="59">
        <v>53.192990384916868</v>
      </c>
      <c r="CO58" s="59">
        <v>53.192990384916868</v>
      </c>
      <c r="CP58" s="59">
        <v>53.192990384916868</v>
      </c>
      <c r="CQ58" s="55">
        <v>521.14438653331456</v>
      </c>
      <c r="CR58" s="55">
        <v>3762663</v>
      </c>
      <c r="CS58" s="55">
        <v>530.02718692773635</v>
      </c>
      <c r="CT58" s="55">
        <v>3762663</v>
      </c>
      <c r="CU58" s="55">
        <v>530.02718692773635</v>
      </c>
      <c r="CV58" s="55">
        <v>66.138329342160873</v>
      </c>
      <c r="CW58" s="55">
        <v>37.12607409494295</v>
      </c>
      <c r="CX58" s="55">
        <v>32.462036906606563</v>
      </c>
      <c r="CY58" s="55">
        <v>4.1622763769545008</v>
      </c>
      <c r="CZ58" s="55">
        <v>9.5393717424989433</v>
      </c>
      <c r="DA58" s="55">
        <v>64.285533173686431</v>
      </c>
      <c r="DB58" s="55">
        <v>43.515565572615863</v>
      </c>
      <c r="DC58" s="55">
        <v>107.8010987463023</v>
      </c>
      <c r="DD58" s="55">
        <v>237.73503310325398</v>
      </c>
      <c r="DE58" s="55">
        <v>7.6236089590083109</v>
      </c>
      <c r="DF58" s="55">
        <v>2.1001549514016058</v>
      </c>
      <c r="DG58" s="55">
        <v>5.6999577405268349</v>
      </c>
      <c r="DH58" s="55">
        <v>7.8001126919284403</v>
      </c>
      <c r="DI58" s="55">
        <v>243.6138892801803</v>
      </c>
    </row>
    <row r="59" spans="1:113">
      <c r="A59" s="7" t="s">
        <v>336</v>
      </c>
      <c r="B59" s="3" t="s">
        <v>316</v>
      </c>
      <c r="C59" s="3" t="s">
        <v>337</v>
      </c>
      <c r="D59" s="4">
        <v>15019</v>
      </c>
      <c r="E59" s="5">
        <v>0</v>
      </c>
      <c r="F59" s="5">
        <v>0</v>
      </c>
      <c r="G59" s="5">
        <v>0</v>
      </c>
      <c r="H59" s="27">
        <v>0</v>
      </c>
      <c r="I59" s="27">
        <v>0</v>
      </c>
      <c r="J59" s="27">
        <v>0</v>
      </c>
      <c r="K59" s="27">
        <v>0</v>
      </c>
      <c r="L59" s="27">
        <v>411525</v>
      </c>
      <c r="M59" s="27">
        <v>272586</v>
      </c>
      <c r="N59" s="27">
        <v>46780</v>
      </c>
      <c r="O59" s="27">
        <v>0</v>
      </c>
      <c r="P59" s="27">
        <v>189873</v>
      </c>
      <c r="Q59" s="27">
        <v>0</v>
      </c>
      <c r="R59" s="27">
        <v>689094</v>
      </c>
      <c r="S59" s="27">
        <v>0</v>
      </c>
      <c r="T59" s="24">
        <v>0</v>
      </c>
      <c r="U59" s="27">
        <v>10100</v>
      </c>
      <c r="V59" s="5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1716</v>
      </c>
      <c r="AB59" s="5">
        <v>0</v>
      </c>
      <c r="AC59" s="5">
        <v>0</v>
      </c>
      <c r="AD59" s="5">
        <v>0</v>
      </c>
      <c r="AE59" s="27">
        <v>0</v>
      </c>
      <c r="AF59" s="5">
        <v>0</v>
      </c>
      <c r="AG59" s="5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1060</v>
      </c>
      <c r="AM59" s="5">
        <v>0</v>
      </c>
      <c r="AN59" s="5">
        <v>0</v>
      </c>
      <c r="AO59" s="5">
        <v>0</v>
      </c>
      <c r="AP59" s="27">
        <v>74048</v>
      </c>
      <c r="AQ59" s="5">
        <v>0</v>
      </c>
      <c r="AR59" s="5">
        <v>0</v>
      </c>
      <c r="AS59" s="5">
        <v>0</v>
      </c>
      <c r="AT59" s="27">
        <v>773721</v>
      </c>
      <c r="AU59" s="27">
        <v>0</v>
      </c>
      <c r="AV59" s="27">
        <v>778278</v>
      </c>
      <c r="AW59" s="27">
        <v>31000</v>
      </c>
      <c r="AX59" s="32">
        <v>0</v>
      </c>
      <c r="AY59" s="32">
        <v>0</v>
      </c>
      <c r="AZ59" s="32">
        <v>0</v>
      </c>
      <c r="BA59" s="32">
        <v>0</v>
      </c>
      <c r="BB59" s="27">
        <v>400</v>
      </c>
      <c r="BC59" s="27">
        <v>26080</v>
      </c>
      <c r="BD59" s="27">
        <v>5582</v>
      </c>
      <c r="BE59" s="27">
        <v>1100</v>
      </c>
      <c r="BF59" s="24">
        <v>3162</v>
      </c>
      <c r="BG59" s="24">
        <v>0</v>
      </c>
      <c r="BH59" s="24">
        <v>0</v>
      </c>
      <c r="BI59" s="24">
        <v>0</v>
      </c>
      <c r="BJ59" s="24">
        <v>3028</v>
      </c>
      <c r="BK59" s="27">
        <v>6500</v>
      </c>
      <c r="BL59" s="27">
        <v>0</v>
      </c>
      <c r="BM59" s="27">
        <v>23950</v>
      </c>
      <c r="BN59" s="27">
        <v>28670</v>
      </c>
      <c r="BO59" s="27">
        <v>283280</v>
      </c>
      <c r="BP59" s="47">
        <v>0</v>
      </c>
      <c r="BQ59" s="27">
        <v>3490</v>
      </c>
      <c r="BR59" s="27">
        <v>85410</v>
      </c>
      <c r="BS59" s="27">
        <v>651330</v>
      </c>
      <c r="BT59" s="36">
        <v>0</v>
      </c>
      <c r="BU59" s="39">
        <v>4339586</v>
      </c>
      <c r="BV59" s="39">
        <v>4339586</v>
      </c>
      <c r="BW59" s="43">
        <v>0</v>
      </c>
      <c r="BX59" s="36">
        <v>0</v>
      </c>
      <c r="BY59" s="43">
        <v>325041</v>
      </c>
      <c r="BZ59" s="5">
        <v>0</v>
      </c>
      <c r="CA59" s="5">
        <v>0</v>
      </c>
      <c r="CB59" s="6">
        <v>84375</v>
      </c>
      <c r="CC59" s="27">
        <v>84375</v>
      </c>
      <c r="CD59" s="36">
        <v>147190</v>
      </c>
      <c r="CE59" s="36">
        <v>7810</v>
      </c>
      <c r="CF59" s="35">
        <v>0</v>
      </c>
      <c r="CG59" s="43">
        <v>0</v>
      </c>
      <c r="CH59" s="47">
        <v>0</v>
      </c>
      <c r="CI59" s="55">
        <v>4479948</v>
      </c>
      <c r="CJ59" s="55">
        <v>4339586</v>
      </c>
      <c r="CK59" s="55">
        <v>155000</v>
      </c>
      <c r="CL59" s="55">
        <v>6190</v>
      </c>
      <c r="CM59" s="55">
        <v>8980724</v>
      </c>
      <c r="CN59" s="59">
        <v>49.88404052947179</v>
      </c>
      <c r="CO59" s="59">
        <v>49.88404052947179</v>
      </c>
      <c r="CP59" s="59">
        <v>49.88404052947179</v>
      </c>
      <c r="CQ59" s="55">
        <v>597.9575204740662</v>
      </c>
      <c r="CR59" s="55">
        <v>9305765</v>
      </c>
      <c r="CS59" s="55">
        <v>619.59950729076502</v>
      </c>
      <c r="CT59" s="55">
        <v>9305765</v>
      </c>
      <c r="CU59" s="55">
        <v>619.59950729076502</v>
      </c>
      <c r="CV59" s="55">
        <v>78.916439177042406</v>
      </c>
      <c r="CW59" s="55">
        <v>18.381783074771956</v>
      </c>
      <c r="CX59" s="55">
        <v>45.881483454291228</v>
      </c>
      <c r="CY59" s="55">
        <v>5.6867967241494108</v>
      </c>
      <c r="CZ59" s="55">
        <v>21.976163526200146</v>
      </c>
      <c r="DA59" s="55">
        <v>51.819561888274855</v>
      </c>
      <c r="DB59" s="55">
        <v>43.367068380051933</v>
      </c>
      <c r="DC59" s="55">
        <v>95.18663026832678</v>
      </c>
      <c r="DD59" s="55">
        <v>288.93974299220986</v>
      </c>
      <c r="DE59" s="55">
        <v>5.3809175044943069</v>
      </c>
      <c r="DF59" s="55">
        <v>5.6178840135827954</v>
      </c>
      <c r="DG59" s="55">
        <v>9.8002530128503889</v>
      </c>
      <c r="DH59" s="55">
        <v>15.418137026433184</v>
      </c>
      <c r="DI59" s="55">
        <v>299.26000399493972</v>
      </c>
    </row>
    <row r="60" spans="1:113">
      <c r="A60" s="7" t="s">
        <v>334</v>
      </c>
      <c r="B60" s="3" t="s">
        <v>316</v>
      </c>
      <c r="C60" s="3" t="s">
        <v>335</v>
      </c>
      <c r="D60" s="4">
        <v>15018</v>
      </c>
      <c r="E60" s="5">
        <v>0</v>
      </c>
      <c r="F60" s="5">
        <v>0</v>
      </c>
      <c r="G60" s="5">
        <v>0</v>
      </c>
      <c r="H60" s="27">
        <v>0</v>
      </c>
      <c r="I60" s="27">
        <v>0</v>
      </c>
      <c r="J60" s="27">
        <v>0</v>
      </c>
      <c r="K60" s="27">
        <v>0</v>
      </c>
      <c r="L60" s="27">
        <v>743421</v>
      </c>
      <c r="M60" s="27">
        <v>26115</v>
      </c>
      <c r="N60" s="27">
        <v>139840</v>
      </c>
      <c r="O60" s="27">
        <v>0</v>
      </c>
      <c r="P60" s="27">
        <v>576822</v>
      </c>
      <c r="Q60" s="27">
        <v>0</v>
      </c>
      <c r="R60" s="27">
        <v>163727</v>
      </c>
      <c r="S60" s="27">
        <v>0</v>
      </c>
      <c r="T60" s="24">
        <v>0</v>
      </c>
      <c r="U60" s="27">
        <v>0</v>
      </c>
      <c r="V60" s="5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2352</v>
      </c>
      <c r="AB60" s="5">
        <v>0</v>
      </c>
      <c r="AC60" s="5">
        <v>0</v>
      </c>
      <c r="AD60" s="5">
        <v>0</v>
      </c>
      <c r="AE60" s="27">
        <v>0</v>
      </c>
      <c r="AF60" s="5">
        <v>0</v>
      </c>
      <c r="AG60" s="5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5">
        <v>0</v>
      </c>
      <c r="AN60" s="5">
        <v>0</v>
      </c>
      <c r="AO60" s="5">
        <v>0</v>
      </c>
      <c r="AP60" s="27">
        <v>59821</v>
      </c>
      <c r="AQ60" s="5">
        <v>0</v>
      </c>
      <c r="AR60" s="5">
        <v>0</v>
      </c>
      <c r="AS60" s="5">
        <v>0</v>
      </c>
      <c r="AT60" s="27">
        <v>585790</v>
      </c>
      <c r="AU60" s="27">
        <v>0</v>
      </c>
      <c r="AV60" s="27">
        <v>647142</v>
      </c>
      <c r="AW60" s="27">
        <v>23745</v>
      </c>
      <c r="AX60" s="32">
        <v>0</v>
      </c>
      <c r="AY60" s="32">
        <v>0</v>
      </c>
      <c r="AZ60" s="32">
        <v>0</v>
      </c>
      <c r="BA60" s="32">
        <v>0</v>
      </c>
      <c r="BB60" s="27">
        <v>778</v>
      </c>
      <c r="BC60" s="27">
        <v>10148</v>
      </c>
      <c r="BD60" s="27">
        <v>9330</v>
      </c>
      <c r="BE60" s="27">
        <v>980</v>
      </c>
      <c r="BF60" s="24">
        <v>455</v>
      </c>
      <c r="BG60" s="24">
        <v>0</v>
      </c>
      <c r="BH60" s="24">
        <v>0</v>
      </c>
      <c r="BI60" s="24">
        <v>0</v>
      </c>
      <c r="BJ60" s="24">
        <v>126</v>
      </c>
      <c r="BK60" s="27">
        <v>884</v>
      </c>
      <c r="BL60" s="27">
        <v>0</v>
      </c>
      <c r="BM60" s="27">
        <v>11875</v>
      </c>
      <c r="BN60" s="27">
        <v>12060</v>
      </c>
      <c r="BO60" s="27">
        <v>217071</v>
      </c>
      <c r="BP60" s="47">
        <v>0</v>
      </c>
      <c r="BQ60" s="27">
        <v>0</v>
      </c>
      <c r="BR60" s="27">
        <v>29109</v>
      </c>
      <c r="BS60" s="27">
        <v>788998</v>
      </c>
      <c r="BT60" s="36">
        <v>0</v>
      </c>
      <c r="BU60" s="39">
        <v>3273319</v>
      </c>
      <c r="BV60" s="39">
        <v>3273319</v>
      </c>
      <c r="BW60" s="43">
        <v>0</v>
      </c>
      <c r="BX60" s="36">
        <v>0</v>
      </c>
      <c r="BY60" s="43">
        <v>357220</v>
      </c>
      <c r="BZ60" s="5">
        <v>0</v>
      </c>
      <c r="CA60" s="5">
        <v>0</v>
      </c>
      <c r="CB60" s="6">
        <v>113888</v>
      </c>
      <c r="CC60" s="27">
        <v>38806</v>
      </c>
      <c r="CD60" s="36">
        <v>75082</v>
      </c>
      <c r="CE60" s="36">
        <v>220</v>
      </c>
      <c r="CF60" s="35">
        <v>0</v>
      </c>
      <c r="CG60" s="43">
        <v>0</v>
      </c>
      <c r="CH60" s="47">
        <v>0</v>
      </c>
      <c r="CI60" s="55">
        <v>4088814</v>
      </c>
      <c r="CJ60" s="55">
        <v>3273319</v>
      </c>
      <c r="CK60" s="55">
        <v>75302</v>
      </c>
      <c r="CL60" s="55">
        <v>581</v>
      </c>
      <c r="CM60" s="55">
        <v>7438016</v>
      </c>
      <c r="CN60" s="59">
        <v>54.971836575775043</v>
      </c>
      <c r="CO60" s="59">
        <v>54.971836575775043</v>
      </c>
      <c r="CP60" s="59">
        <v>54.971836575775043</v>
      </c>
      <c r="CQ60" s="55">
        <v>495.27340524703686</v>
      </c>
      <c r="CR60" s="55">
        <v>7795236</v>
      </c>
      <c r="CS60" s="55">
        <v>519.05952856572117</v>
      </c>
      <c r="CT60" s="55">
        <v>7795236</v>
      </c>
      <c r="CU60" s="55">
        <v>519.05952856572117</v>
      </c>
      <c r="CV60" s="55">
        <v>88.507857237981085</v>
      </c>
      <c r="CW60" s="55">
        <v>1.7389133040351579</v>
      </c>
      <c r="CX60" s="55">
        <v>10.902050872286589</v>
      </c>
      <c r="CY60" s="55">
        <v>1.9382740711146624</v>
      </c>
      <c r="CZ60" s="55">
        <v>23.765548009055799</v>
      </c>
      <c r="DA60" s="55">
        <v>43.091090691170592</v>
      </c>
      <c r="DB60" s="55">
        <v>52.53682247969104</v>
      </c>
      <c r="DC60" s="55">
        <v>95.627913170861632</v>
      </c>
      <c r="DD60" s="55">
        <v>217.95971500865627</v>
      </c>
      <c r="DE60" s="55">
        <v>2.4778931948328671</v>
      </c>
      <c r="DF60" s="55">
        <v>2.5839659075775736</v>
      </c>
      <c r="DG60" s="55">
        <v>4.9994673058995875</v>
      </c>
      <c r="DH60" s="55">
        <v>7.5834332134771607</v>
      </c>
      <c r="DI60" s="55">
        <v>222.97383140231722</v>
      </c>
    </row>
    <row r="61" spans="1:113">
      <c r="A61" s="7" t="s">
        <v>535</v>
      </c>
      <c r="B61" s="3" t="s">
        <v>431</v>
      </c>
      <c r="C61" s="3" t="s">
        <v>536</v>
      </c>
      <c r="D61" s="4">
        <v>4865</v>
      </c>
      <c r="E61" s="5">
        <v>0</v>
      </c>
      <c r="F61" s="5">
        <v>0</v>
      </c>
      <c r="G61" s="5">
        <v>0</v>
      </c>
      <c r="H61" s="28">
        <v>46</v>
      </c>
      <c r="I61" s="28">
        <v>0</v>
      </c>
      <c r="J61" s="28">
        <v>0</v>
      </c>
      <c r="K61" s="28">
        <v>0</v>
      </c>
      <c r="L61" s="28">
        <v>5422</v>
      </c>
      <c r="M61" s="28">
        <v>113152</v>
      </c>
      <c r="N61" s="28">
        <v>0</v>
      </c>
      <c r="O61" s="28">
        <v>18234</v>
      </c>
      <c r="P61" s="28">
        <v>0</v>
      </c>
      <c r="Q61" s="28">
        <v>0</v>
      </c>
      <c r="R61" s="28">
        <v>135488</v>
      </c>
      <c r="S61" s="28">
        <v>0</v>
      </c>
      <c r="T61" s="24">
        <v>0</v>
      </c>
      <c r="U61" s="28">
        <v>2434</v>
      </c>
      <c r="V61" s="5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5">
        <v>0</v>
      </c>
      <c r="AC61" s="5">
        <v>0</v>
      </c>
      <c r="AD61" s="5">
        <v>0</v>
      </c>
      <c r="AE61" s="28">
        <v>0</v>
      </c>
      <c r="AF61" s="5">
        <v>0</v>
      </c>
      <c r="AG61" s="5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5">
        <v>0</v>
      </c>
      <c r="AN61" s="5">
        <v>0</v>
      </c>
      <c r="AO61" s="5">
        <v>0</v>
      </c>
      <c r="AP61" s="28">
        <v>37464</v>
      </c>
      <c r="AQ61" s="5">
        <v>0</v>
      </c>
      <c r="AR61" s="5">
        <v>0</v>
      </c>
      <c r="AS61" s="5">
        <v>0</v>
      </c>
      <c r="AT61" s="28">
        <v>172750</v>
      </c>
      <c r="AU61" s="28">
        <v>0</v>
      </c>
      <c r="AV61" s="28">
        <v>429770</v>
      </c>
      <c r="AW61" s="28">
        <v>19300</v>
      </c>
      <c r="AX61" s="32">
        <v>0</v>
      </c>
      <c r="AY61" s="32">
        <v>0</v>
      </c>
      <c r="AZ61" s="32">
        <v>0</v>
      </c>
      <c r="BA61" s="32">
        <v>0</v>
      </c>
      <c r="BB61" s="28">
        <v>32</v>
      </c>
      <c r="BC61" s="28">
        <v>4392</v>
      </c>
      <c r="BD61" s="28">
        <v>1425</v>
      </c>
      <c r="BE61" s="28">
        <v>346</v>
      </c>
      <c r="BF61" s="24">
        <v>952</v>
      </c>
      <c r="BG61" s="24">
        <v>0</v>
      </c>
      <c r="BH61" s="24">
        <v>0</v>
      </c>
      <c r="BI61" s="24">
        <v>0</v>
      </c>
      <c r="BJ61" s="24">
        <v>424</v>
      </c>
      <c r="BK61" s="28">
        <v>984</v>
      </c>
      <c r="BL61" s="28">
        <v>0</v>
      </c>
      <c r="BM61" s="28">
        <v>6323</v>
      </c>
      <c r="BN61" s="28">
        <v>12987</v>
      </c>
      <c r="BO61" s="28">
        <v>34389</v>
      </c>
      <c r="BP61" s="47">
        <v>0</v>
      </c>
      <c r="BQ61" s="28">
        <v>0</v>
      </c>
      <c r="BR61" s="28">
        <v>14638</v>
      </c>
      <c r="BS61" s="28">
        <v>118011</v>
      </c>
      <c r="BT61" s="37">
        <v>500</v>
      </c>
      <c r="BU61" s="39">
        <v>366700</v>
      </c>
      <c r="BV61" s="39">
        <v>366700</v>
      </c>
      <c r="BW61" s="43">
        <v>0</v>
      </c>
      <c r="BX61" s="37">
        <v>0</v>
      </c>
      <c r="BY61" s="43">
        <v>53280</v>
      </c>
      <c r="BZ61" s="5">
        <v>0</v>
      </c>
      <c r="CA61" s="5">
        <v>0</v>
      </c>
      <c r="CB61" s="6">
        <v>45960</v>
      </c>
      <c r="CC61" s="28">
        <v>0</v>
      </c>
      <c r="CD61" s="37">
        <v>45960</v>
      </c>
      <c r="CE61" s="37">
        <v>0</v>
      </c>
      <c r="CF61" s="35">
        <v>0</v>
      </c>
      <c r="CG61" s="43">
        <v>0</v>
      </c>
      <c r="CH61" s="47">
        <v>0</v>
      </c>
      <c r="CI61" s="55">
        <v>1127587</v>
      </c>
      <c r="CJ61" s="55">
        <v>366700</v>
      </c>
      <c r="CK61" s="55">
        <v>46460</v>
      </c>
      <c r="CL61" s="55">
        <v>1376</v>
      </c>
      <c r="CM61" s="55">
        <v>1542123</v>
      </c>
      <c r="CN61" s="59">
        <v>73.11913511438452</v>
      </c>
      <c r="CO61" s="59">
        <v>73.11913511438452</v>
      </c>
      <c r="CP61" s="59">
        <v>73.11913511438452</v>
      </c>
      <c r="CQ61" s="55">
        <v>316.98314491264131</v>
      </c>
      <c r="CR61" s="55">
        <v>1595403</v>
      </c>
      <c r="CS61" s="55">
        <v>327.93484069886949</v>
      </c>
      <c r="CT61" s="55">
        <v>1595403</v>
      </c>
      <c r="CU61" s="55">
        <v>327.93484069886949</v>
      </c>
      <c r="CV61" s="55">
        <v>36.62322713257965</v>
      </c>
      <c r="CW61" s="55">
        <v>23.258376156217881</v>
      </c>
      <c r="CX61" s="55">
        <v>27.849537512846865</v>
      </c>
      <c r="CY61" s="55">
        <v>6.7568345323741008</v>
      </c>
      <c r="CZ61" s="55">
        <v>7.0686536485097635</v>
      </c>
      <c r="DA61" s="55">
        <v>88.339157245632066</v>
      </c>
      <c r="DB61" s="55">
        <v>24.257142857142856</v>
      </c>
      <c r="DC61" s="55">
        <v>112.59630010277492</v>
      </c>
      <c r="DD61" s="55">
        <v>75.375128468653642</v>
      </c>
      <c r="DE61" s="55">
        <v>4.8785200411099687</v>
      </c>
      <c r="DF61" s="55">
        <v>0</v>
      </c>
      <c r="DG61" s="55">
        <v>9.4470709146968144</v>
      </c>
      <c r="DH61" s="55">
        <v>9.4470709146968144</v>
      </c>
      <c r="DI61" s="55">
        <v>84.924974306269277</v>
      </c>
    </row>
    <row r="62" spans="1:113">
      <c r="A62" s="7" t="s">
        <v>497</v>
      </c>
      <c r="B62" s="3" t="s">
        <v>431</v>
      </c>
      <c r="C62" s="3" t="s">
        <v>498</v>
      </c>
      <c r="D62" s="4">
        <v>100861</v>
      </c>
      <c r="E62" s="5">
        <v>0</v>
      </c>
      <c r="F62" s="5">
        <v>0</v>
      </c>
      <c r="G62" s="5">
        <v>0</v>
      </c>
      <c r="H62" s="27">
        <v>0</v>
      </c>
      <c r="I62" s="27">
        <v>0</v>
      </c>
      <c r="J62" s="27">
        <v>0</v>
      </c>
      <c r="K62" s="27">
        <v>0</v>
      </c>
      <c r="L62" s="27">
        <v>293280</v>
      </c>
      <c r="M62" s="27">
        <v>2475280</v>
      </c>
      <c r="N62" s="27">
        <v>90120</v>
      </c>
      <c r="O62" s="27">
        <v>0</v>
      </c>
      <c r="P62" s="27">
        <v>152140</v>
      </c>
      <c r="Q62" s="27">
        <v>0</v>
      </c>
      <c r="R62" s="27">
        <v>0</v>
      </c>
      <c r="S62" s="27">
        <v>0</v>
      </c>
      <c r="T62" s="25">
        <v>329</v>
      </c>
      <c r="U62" s="27">
        <v>25350</v>
      </c>
      <c r="V62" s="5">
        <v>0</v>
      </c>
      <c r="W62" s="27">
        <v>0</v>
      </c>
      <c r="X62" s="27">
        <v>4300</v>
      </c>
      <c r="Y62" s="27">
        <v>2166</v>
      </c>
      <c r="Z62" s="27">
        <v>28452</v>
      </c>
      <c r="AA62" s="27">
        <v>6478</v>
      </c>
      <c r="AB62" s="5">
        <v>0</v>
      </c>
      <c r="AC62" s="5">
        <v>0</v>
      </c>
      <c r="AD62" s="5">
        <v>0</v>
      </c>
      <c r="AE62" s="27">
        <v>0</v>
      </c>
      <c r="AF62" s="5">
        <v>0</v>
      </c>
      <c r="AG62" s="5">
        <v>0</v>
      </c>
      <c r="AH62" s="27">
        <v>0</v>
      </c>
      <c r="AI62" s="27">
        <v>0</v>
      </c>
      <c r="AJ62" s="27">
        <v>116590</v>
      </c>
      <c r="AK62" s="27">
        <v>60</v>
      </c>
      <c r="AL62" s="27">
        <v>15850</v>
      </c>
      <c r="AM62" s="4">
        <v>37861</v>
      </c>
      <c r="AN62" s="5">
        <v>0</v>
      </c>
      <c r="AO62" s="4">
        <v>41589</v>
      </c>
      <c r="AP62" s="27">
        <v>949940</v>
      </c>
      <c r="AQ62" s="4">
        <v>141</v>
      </c>
      <c r="AR62" s="5">
        <v>0</v>
      </c>
      <c r="AS62" s="5">
        <v>0</v>
      </c>
      <c r="AT62" s="27">
        <v>6712150</v>
      </c>
      <c r="AU62" s="27">
        <v>3824600</v>
      </c>
      <c r="AV62" s="27">
        <v>9358040</v>
      </c>
      <c r="AW62" s="27">
        <v>420670</v>
      </c>
      <c r="AX62" s="33">
        <v>307</v>
      </c>
      <c r="AY62" s="33">
        <v>311</v>
      </c>
      <c r="AZ62" s="33">
        <v>0</v>
      </c>
      <c r="BA62" s="33">
        <v>281</v>
      </c>
      <c r="BB62" s="27">
        <v>1579</v>
      </c>
      <c r="BC62" s="27">
        <v>76110</v>
      </c>
      <c r="BD62" s="27">
        <v>18992</v>
      </c>
      <c r="BE62" s="27">
        <v>4914</v>
      </c>
      <c r="BF62" s="25">
        <v>2171</v>
      </c>
      <c r="BG62" s="25">
        <v>12517</v>
      </c>
      <c r="BH62" s="25">
        <v>591</v>
      </c>
      <c r="BI62" s="25">
        <v>0</v>
      </c>
      <c r="BJ62" s="25">
        <v>10217</v>
      </c>
      <c r="BK62" s="27">
        <v>37886</v>
      </c>
      <c r="BL62" s="27">
        <v>0</v>
      </c>
      <c r="BM62" s="27">
        <v>126975</v>
      </c>
      <c r="BN62" s="27">
        <v>178667</v>
      </c>
      <c r="BO62" s="27">
        <v>870060</v>
      </c>
      <c r="BP62" s="48">
        <v>0</v>
      </c>
      <c r="BQ62" s="27">
        <v>325</v>
      </c>
      <c r="BR62" s="27">
        <v>260030</v>
      </c>
      <c r="BS62" s="27">
        <v>1387138</v>
      </c>
      <c r="BT62" s="36">
        <v>0</v>
      </c>
      <c r="BU62" s="39">
        <v>17413536</v>
      </c>
      <c r="BV62" s="39">
        <v>17413536</v>
      </c>
      <c r="BW62" s="44">
        <v>3714864</v>
      </c>
      <c r="BX62" s="36">
        <v>0</v>
      </c>
      <c r="BY62" s="44">
        <v>1405120</v>
      </c>
      <c r="BZ62" s="5">
        <v>0</v>
      </c>
      <c r="CA62" s="4">
        <v>6070</v>
      </c>
      <c r="CB62" s="6">
        <v>263290</v>
      </c>
      <c r="CC62" s="27">
        <v>2320</v>
      </c>
      <c r="CD62" s="36">
        <v>263120</v>
      </c>
      <c r="CE62" s="36">
        <v>26940</v>
      </c>
      <c r="CF62" s="35">
        <v>0</v>
      </c>
      <c r="CG62" s="44">
        <v>0</v>
      </c>
      <c r="CH62" s="48">
        <v>823240</v>
      </c>
      <c r="CI62" s="8">
        <v>27440462</v>
      </c>
      <c r="CJ62" s="8">
        <v>17413536</v>
      </c>
      <c r="CK62" s="8">
        <v>290060</v>
      </c>
      <c r="CL62" s="8">
        <v>26724</v>
      </c>
      <c r="CM62" s="8">
        <v>45170782</v>
      </c>
      <c r="CN62" s="60">
        <v>60.748255365603363</v>
      </c>
      <c r="CO62" s="60">
        <v>60.748255365603363</v>
      </c>
      <c r="CP62" s="60">
        <v>60.748255365603363</v>
      </c>
      <c r="CQ62" s="8">
        <v>447.85181586539892</v>
      </c>
      <c r="CR62" s="8">
        <v>50290766</v>
      </c>
      <c r="CS62" s="8">
        <v>498.61458839392827</v>
      </c>
      <c r="CT62" s="8">
        <v>51114006</v>
      </c>
      <c r="CU62" s="8">
        <v>506.7767125053291</v>
      </c>
      <c r="CV62" s="8">
        <v>69.45628141699963</v>
      </c>
      <c r="CW62" s="8">
        <v>24.544719961134632</v>
      </c>
      <c r="CX62" s="8">
        <v>37.91951299312916</v>
      </c>
      <c r="CY62" s="8">
        <v>2.5781025371550945</v>
      </c>
      <c r="CZ62" s="8">
        <v>9.5198342273029226</v>
      </c>
      <c r="DA62" s="8">
        <v>92.781550847205565</v>
      </c>
      <c r="DB62" s="8">
        <v>13.75296695452157</v>
      </c>
      <c r="DC62" s="8">
        <v>106.53451780172713</v>
      </c>
      <c r="DD62" s="8">
        <v>172.64885337246309</v>
      </c>
      <c r="DE62" s="8">
        <v>4.2110131765499057</v>
      </c>
      <c r="DF62" s="8">
        <v>2.3001953183093563E-2</v>
      </c>
      <c r="DG62" s="8">
        <v>2.608738759282577</v>
      </c>
      <c r="DH62" s="8">
        <v>2.6317407124656707</v>
      </c>
      <c r="DI62" s="8">
        <v>175.52469239844936</v>
      </c>
    </row>
    <row r="63" spans="1:113">
      <c r="A63" s="7" t="s">
        <v>541</v>
      </c>
      <c r="B63" s="3" t="s">
        <v>431</v>
      </c>
      <c r="C63" s="3" t="s">
        <v>542</v>
      </c>
      <c r="D63" s="4">
        <v>4612</v>
      </c>
      <c r="E63" s="5">
        <v>0</v>
      </c>
      <c r="F63" s="5">
        <v>0</v>
      </c>
      <c r="G63" s="5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146.35</v>
      </c>
      <c r="P63" s="27">
        <v>135950</v>
      </c>
      <c r="Q63" s="27">
        <v>0</v>
      </c>
      <c r="R63" s="27">
        <v>149819.29999999999</v>
      </c>
      <c r="S63" s="27">
        <v>0</v>
      </c>
      <c r="T63" s="24">
        <v>0</v>
      </c>
      <c r="U63" s="27">
        <v>0</v>
      </c>
      <c r="V63" s="5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5">
        <v>0</v>
      </c>
      <c r="AC63" s="5">
        <v>0</v>
      </c>
      <c r="AD63" s="5">
        <v>0</v>
      </c>
      <c r="AE63" s="27">
        <v>0</v>
      </c>
      <c r="AF63" s="5">
        <v>0</v>
      </c>
      <c r="AG63" s="5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5">
        <v>0</v>
      </c>
      <c r="AN63" s="5">
        <v>0</v>
      </c>
      <c r="AO63" s="5">
        <v>0</v>
      </c>
      <c r="AP63" s="27">
        <v>0</v>
      </c>
      <c r="AQ63" s="5">
        <v>0</v>
      </c>
      <c r="AR63" s="5">
        <v>0</v>
      </c>
      <c r="AS63" s="5">
        <v>0</v>
      </c>
      <c r="AT63" s="27">
        <v>191203.15</v>
      </c>
      <c r="AU63" s="27">
        <v>0</v>
      </c>
      <c r="AV63" s="27">
        <v>297220</v>
      </c>
      <c r="AW63" s="27">
        <v>11836.15</v>
      </c>
      <c r="AX63" s="32">
        <v>0</v>
      </c>
      <c r="AY63" s="32">
        <v>0</v>
      </c>
      <c r="AZ63" s="32">
        <v>0</v>
      </c>
      <c r="BA63" s="32">
        <v>0</v>
      </c>
      <c r="BB63" s="27">
        <v>0</v>
      </c>
      <c r="BC63" s="27">
        <v>0</v>
      </c>
      <c r="BD63" s="27">
        <v>372.05</v>
      </c>
      <c r="BE63" s="27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281</v>
      </c>
      <c r="BK63" s="27">
        <v>0</v>
      </c>
      <c r="BL63" s="27">
        <v>121</v>
      </c>
      <c r="BM63" s="27">
        <v>0</v>
      </c>
      <c r="BN63" s="27">
        <v>0</v>
      </c>
      <c r="BO63" s="27">
        <v>3113.8</v>
      </c>
      <c r="BP63" s="47">
        <v>0</v>
      </c>
      <c r="BQ63" s="27">
        <v>402.75</v>
      </c>
      <c r="BR63" s="27">
        <v>520</v>
      </c>
      <c r="BS63" s="27">
        <v>13454.95</v>
      </c>
      <c r="BT63" s="36">
        <v>0</v>
      </c>
      <c r="BU63" s="39">
        <v>506240</v>
      </c>
      <c r="BV63" s="39">
        <v>506240</v>
      </c>
      <c r="BW63" s="43">
        <v>0</v>
      </c>
      <c r="BX63" s="36">
        <v>0</v>
      </c>
      <c r="BY63" s="43">
        <v>0</v>
      </c>
      <c r="BZ63" s="5">
        <v>0</v>
      </c>
      <c r="CA63" s="5">
        <v>0</v>
      </c>
      <c r="CB63" s="6">
        <v>2870</v>
      </c>
      <c r="CC63" s="27">
        <v>2870</v>
      </c>
      <c r="CD63" s="36">
        <v>9965.5</v>
      </c>
      <c r="CE63" s="36">
        <v>1390</v>
      </c>
      <c r="CF63" s="35">
        <v>0</v>
      </c>
      <c r="CG63" s="43">
        <v>0</v>
      </c>
      <c r="CH63" s="47">
        <v>0</v>
      </c>
      <c r="CI63" s="55">
        <v>807029.50000000012</v>
      </c>
      <c r="CJ63" s="55">
        <v>506240</v>
      </c>
      <c r="CK63" s="55">
        <v>11355.5</v>
      </c>
      <c r="CL63" s="55">
        <v>281</v>
      </c>
      <c r="CM63" s="55">
        <v>1324906</v>
      </c>
      <c r="CN63" s="59">
        <v>60.912208111367903</v>
      </c>
      <c r="CO63" s="59">
        <v>60.912208111367903</v>
      </c>
      <c r="CP63" s="59">
        <v>60.912208111367903</v>
      </c>
      <c r="CQ63" s="55">
        <v>287.27363399826538</v>
      </c>
      <c r="CR63" s="55">
        <v>1324906</v>
      </c>
      <c r="CS63" s="55">
        <v>287.27363399826538</v>
      </c>
      <c r="CT63" s="55">
        <v>1324906</v>
      </c>
      <c r="CU63" s="55">
        <v>287.27363399826538</v>
      </c>
      <c r="CV63" s="55">
        <v>41.457751517779705</v>
      </c>
      <c r="CW63" s="55">
        <v>8.7326539462272326E-2</v>
      </c>
      <c r="CX63" s="55">
        <v>32.484670424978312</v>
      </c>
      <c r="CY63" s="55">
        <v>0.14448178664353861</v>
      </c>
      <c r="CZ63" s="55">
        <v>0.67515177797051174</v>
      </c>
      <c r="DA63" s="55">
        <v>64.444926279271471</v>
      </c>
      <c r="DB63" s="55">
        <v>2.917378577623591</v>
      </c>
      <c r="DC63" s="55">
        <v>67.362304856895065</v>
      </c>
      <c r="DD63" s="55">
        <v>109.76582827406764</v>
      </c>
      <c r="DE63" s="55">
        <v>0</v>
      </c>
      <c r="DF63" s="55">
        <v>0.62228967909800526</v>
      </c>
      <c r="DG63" s="55">
        <v>2.1607762359063312</v>
      </c>
      <c r="DH63" s="55">
        <v>2.7830659150043364</v>
      </c>
      <c r="DI63" s="55">
        <v>112.2279921942758</v>
      </c>
    </row>
    <row r="64" spans="1:113">
      <c r="A64" s="7" t="s">
        <v>499</v>
      </c>
      <c r="B64" s="3" t="s">
        <v>431</v>
      </c>
      <c r="C64" s="3" t="s">
        <v>500</v>
      </c>
      <c r="D64" s="4">
        <v>1368</v>
      </c>
      <c r="E64" s="5">
        <v>0</v>
      </c>
      <c r="F64" s="5">
        <v>0</v>
      </c>
      <c r="G64" s="5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40.25</v>
      </c>
      <c r="P64" s="27">
        <v>45145</v>
      </c>
      <c r="Q64" s="27">
        <v>0</v>
      </c>
      <c r="R64" s="27">
        <v>36486.699999999997</v>
      </c>
      <c r="S64" s="27">
        <v>0</v>
      </c>
      <c r="T64" s="24">
        <v>0</v>
      </c>
      <c r="U64" s="27">
        <v>0</v>
      </c>
      <c r="V64" s="5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5</v>
      </c>
      <c r="AB64" s="5">
        <v>0</v>
      </c>
      <c r="AC64" s="5">
        <v>0</v>
      </c>
      <c r="AD64" s="5">
        <v>0</v>
      </c>
      <c r="AE64" s="27">
        <v>0</v>
      </c>
      <c r="AF64" s="5">
        <v>0</v>
      </c>
      <c r="AG64" s="5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5">
        <v>0</v>
      </c>
      <c r="AN64" s="5">
        <v>0</v>
      </c>
      <c r="AO64" s="5">
        <v>0</v>
      </c>
      <c r="AP64" s="27">
        <v>0</v>
      </c>
      <c r="AQ64" s="5">
        <v>0</v>
      </c>
      <c r="AR64" s="5">
        <v>0</v>
      </c>
      <c r="AS64" s="5">
        <v>0</v>
      </c>
      <c r="AT64" s="27">
        <v>64125.45</v>
      </c>
      <c r="AU64" s="27">
        <v>0</v>
      </c>
      <c r="AV64" s="27">
        <v>137800</v>
      </c>
      <c r="AW64" s="27">
        <v>5022.6000000000004</v>
      </c>
      <c r="AX64" s="32">
        <v>0</v>
      </c>
      <c r="AY64" s="32">
        <v>0</v>
      </c>
      <c r="AZ64" s="32">
        <v>0</v>
      </c>
      <c r="BA64" s="32">
        <v>0</v>
      </c>
      <c r="BB64" s="27">
        <v>0</v>
      </c>
      <c r="BC64" s="27">
        <v>280</v>
      </c>
      <c r="BD64" s="27">
        <v>663.4</v>
      </c>
      <c r="BE64" s="27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200</v>
      </c>
      <c r="BK64" s="27">
        <v>0</v>
      </c>
      <c r="BL64" s="27">
        <v>79</v>
      </c>
      <c r="BM64" s="27">
        <v>115</v>
      </c>
      <c r="BN64" s="27">
        <v>245</v>
      </c>
      <c r="BO64" s="27">
        <v>1045.8</v>
      </c>
      <c r="BP64" s="47">
        <v>0</v>
      </c>
      <c r="BQ64" s="27">
        <v>153.5</v>
      </c>
      <c r="BR64" s="27">
        <v>260</v>
      </c>
      <c r="BS64" s="27">
        <v>50422.5</v>
      </c>
      <c r="BT64" s="36">
        <v>0</v>
      </c>
      <c r="BU64" s="39">
        <v>144150</v>
      </c>
      <c r="BV64" s="39">
        <v>144150</v>
      </c>
      <c r="BW64" s="43">
        <v>0</v>
      </c>
      <c r="BX64" s="36">
        <v>0</v>
      </c>
      <c r="BY64" s="43">
        <v>5470</v>
      </c>
      <c r="BZ64" s="5">
        <v>0</v>
      </c>
      <c r="CA64" s="5">
        <v>0</v>
      </c>
      <c r="CB64" s="6">
        <v>870</v>
      </c>
      <c r="CC64" s="27">
        <v>870</v>
      </c>
      <c r="CD64" s="36">
        <v>3947.4</v>
      </c>
      <c r="CE64" s="36">
        <v>370</v>
      </c>
      <c r="CF64" s="35">
        <v>0</v>
      </c>
      <c r="CG64" s="43">
        <v>0</v>
      </c>
      <c r="CH64" s="47">
        <v>0</v>
      </c>
      <c r="CI64" s="55">
        <v>342759.2</v>
      </c>
      <c r="CJ64" s="55">
        <v>144150</v>
      </c>
      <c r="CK64" s="55">
        <v>4317.3999999999996</v>
      </c>
      <c r="CL64" s="55">
        <v>200</v>
      </c>
      <c r="CM64" s="55">
        <v>491426.60000000003</v>
      </c>
      <c r="CN64" s="59">
        <v>69.747791430093514</v>
      </c>
      <c r="CO64" s="59">
        <v>69.747791430093514</v>
      </c>
      <c r="CP64" s="59">
        <v>69.747791430093514</v>
      </c>
      <c r="CQ64" s="55">
        <v>359.22997076023393</v>
      </c>
      <c r="CR64" s="55">
        <v>496896.60000000003</v>
      </c>
      <c r="CS64" s="55">
        <v>363.22850877192985</v>
      </c>
      <c r="CT64" s="55">
        <v>496896.60000000003</v>
      </c>
      <c r="CU64" s="55">
        <v>363.22850877192985</v>
      </c>
      <c r="CV64" s="55">
        <v>46.875328947368416</v>
      </c>
      <c r="CW64" s="55">
        <v>0.11220760233918128</v>
      </c>
      <c r="CX64" s="55">
        <v>26.671564327485378</v>
      </c>
      <c r="CY64" s="55">
        <v>0.21948099415204678</v>
      </c>
      <c r="CZ64" s="55">
        <v>0.76447368421052631</v>
      </c>
      <c r="DA64" s="55">
        <v>100.73099415204679</v>
      </c>
      <c r="DB64" s="55">
        <v>36.858552631578945</v>
      </c>
      <c r="DC64" s="55">
        <v>137.58954678362574</v>
      </c>
      <c r="DD64" s="55">
        <v>105.37280701754386</v>
      </c>
      <c r="DE64" s="55">
        <v>0.47149122807017546</v>
      </c>
      <c r="DF64" s="55">
        <v>0.63596491228070173</v>
      </c>
      <c r="DG64" s="55">
        <v>2.8855263157894737</v>
      </c>
      <c r="DH64" s="55">
        <v>3.5214912280701753</v>
      </c>
      <c r="DI64" s="55">
        <v>108.52880116959064</v>
      </c>
    </row>
    <row r="65" spans="1:113">
      <c r="A65" s="7" t="s">
        <v>529</v>
      </c>
      <c r="B65" s="3" t="s">
        <v>431</v>
      </c>
      <c r="C65" s="3" t="s">
        <v>530</v>
      </c>
      <c r="D65" s="4">
        <v>2234</v>
      </c>
      <c r="E65" s="5">
        <v>0</v>
      </c>
      <c r="F65" s="5">
        <v>0</v>
      </c>
      <c r="G65" s="5">
        <v>0</v>
      </c>
      <c r="H65" s="28">
        <v>26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63960</v>
      </c>
      <c r="Q65" s="28">
        <v>0</v>
      </c>
      <c r="R65" s="28">
        <v>61140</v>
      </c>
      <c r="S65" s="28">
        <v>0</v>
      </c>
      <c r="T65" s="25">
        <v>27</v>
      </c>
      <c r="U65" s="28">
        <v>0</v>
      </c>
      <c r="V65" s="5">
        <v>0</v>
      </c>
      <c r="W65" s="28">
        <v>86</v>
      </c>
      <c r="X65" s="28">
        <v>0</v>
      </c>
      <c r="Y65" s="28">
        <v>0</v>
      </c>
      <c r="Z65" s="28">
        <v>433</v>
      </c>
      <c r="AA65" s="28">
        <v>50</v>
      </c>
      <c r="AB65" s="5">
        <v>0</v>
      </c>
      <c r="AC65" s="5">
        <v>0</v>
      </c>
      <c r="AD65" s="5">
        <v>0</v>
      </c>
      <c r="AE65" s="28">
        <v>0</v>
      </c>
      <c r="AF65" s="5">
        <v>0</v>
      </c>
      <c r="AG65" s="5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5">
        <v>0</v>
      </c>
      <c r="AN65" s="5">
        <v>0</v>
      </c>
      <c r="AO65" s="5">
        <v>0</v>
      </c>
      <c r="AP65" s="28">
        <v>0</v>
      </c>
      <c r="AQ65" s="5">
        <v>0</v>
      </c>
      <c r="AR65" s="5">
        <v>0</v>
      </c>
      <c r="AS65" s="5">
        <v>0</v>
      </c>
      <c r="AT65" s="28">
        <v>95905</v>
      </c>
      <c r="AU65" s="28">
        <v>0</v>
      </c>
      <c r="AV65" s="28">
        <v>155120</v>
      </c>
      <c r="AW65" s="28">
        <v>6120</v>
      </c>
      <c r="AX65" s="33">
        <v>0</v>
      </c>
      <c r="AY65" s="33">
        <v>0</v>
      </c>
      <c r="AZ65" s="33">
        <v>0</v>
      </c>
      <c r="BA65" s="33">
        <v>0</v>
      </c>
      <c r="BB65" s="28">
        <v>18</v>
      </c>
      <c r="BC65" s="28">
        <v>541</v>
      </c>
      <c r="BD65" s="28">
        <v>706</v>
      </c>
      <c r="BE65" s="28">
        <v>112</v>
      </c>
      <c r="BF65" s="25">
        <v>0</v>
      </c>
      <c r="BG65" s="25">
        <v>0</v>
      </c>
      <c r="BH65" s="25">
        <v>0</v>
      </c>
      <c r="BI65" s="25">
        <v>0</v>
      </c>
      <c r="BJ65" s="25">
        <v>165</v>
      </c>
      <c r="BK65" s="28">
        <v>325</v>
      </c>
      <c r="BL65" s="28">
        <v>39</v>
      </c>
      <c r="BM65" s="28">
        <v>1450</v>
      </c>
      <c r="BN65" s="28">
        <v>3491</v>
      </c>
      <c r="BO65" s="28">
        <v>19188</v>
      </c>
      <c r="BP65" s="47">
        <v>0</v>
      </c>
      <c r="BQ65" s="28">
        <v>4675</v>
      </c>
      <c r="BR65" s="28">
        <v>6750</v>
      </c>
      <c r="BS65" s="28">
        <v>27055</v>
      </c>
      <c r="BT65" s="36">
        <v>0</v>
      </c>
      <c r="BU65" s="39">
        <v>217305</v>
      </c>
      <c r="BV65" s="39">
        <v>217305</v>
      </c>
      <c r="BW65" s="43">
        <v>0</v>
      </c>
      <c r="BX65" s="36">
        <v>0</v>
      </c>
      <c r="BY65" s="43">
        <v>16540</v>
      </c>
      <c r="BZ65" s="5">
        <v>0</v>
      </c>
      <c r="CA65" s="5">
        <v>0</v>
      </c>
      <c r="CB65" s="6">
        <v>8529</v>
      </c>
      <c r="CC65" s="28">
        <v>8529</v>
      </c>
      <c r="CD65" s="36">
        <v>0</v>
      </c>
      <c r="CE65" s="36">
        <v>0</v>
      </c>
      <c r="CF65" s="35">
        <v>0</v>
      </c>
      <c r="CG65" s="43">
        <v>0</v>
      </c>
      <c r="CH65" s="47">
        <v>0</v>
      </c>
      <c r="CI65" s="55">
        <v>455719</v>
      </c>
      <c r="CJ65" s="55">
        <v>217305</v>
      </c>
      <c r="CK65" s="55">
        <v>0</v>
      </c>
      <c r="CL65" s="55">
        <v>192</v>
      </c>
      <c r="CM65" s="55">
        <v>673216</v>
      </c>
      <c r="CN65" s="59">
        <v>67.692835583230348</v>
      </c>
      <c r="CO65" s="59">
        <v>67.692835583230348</v>
      </c>
      <c r="CP65" s="59">
        <v>67.692835583230348</v>
      </c>
      <c r="CQ65" s="55">
        <v>301.35004476275736</v>
      </c>
      <c r="CR65" s="55">
        <v>689756</v>
      </c>
      <c r="CS65" s="55">
        <v>308.75380483437777</v>
      </c>
      <c r="CT65" s="55">
        <v>689756</v>
      </c>
      <c r="CU65" s="55">
        <v>308.75380483437777</v>
      </c>
      <c r="CV65" s="55">
        <v>42.92972247090421</v>
      </c>
      <c r="CW65" s="55">
        <v>2.0926589077887199</v>
      </c>
      <c r="CX65" s="55">
        <v>27.367949865711729</v>
      </c>
      <c r="CY65" s="55">
        <v>3.0214861235452104</v>
      </c>
      <c r="CZ65" s="55">
        <v>8.5890778871978508</v>
      </c>
      <c r="DA65" s="55">
        <v>69.435989256938228</v>
      </c>
      <c r="DB65" s="55">
        <v>12.110564010743062</v>
      </c>
      <c r="DC65" s="55">
        <v>81.54655326768129</v>
      </c>
      <c r="DD65" s="55">
        <v>97.271709937332133</v>
      </c>
      <c r="DE65" s="55">
        <v>2.678155774395703</v>
      </c>
      <c r="DF65" s="55">
        <v>3.8178155774395703</v>
      </c>
      <c r="DG65" s="55">
        <v>0</v>
      </c>
      <c r="DH65" s="55">
        <v>3.8178155774395703</v>
      </c>
      <c r="DI65" s="55">
        <v>97.271709937332133</v>
      </c>
    </row>
    <row r="66" spans="1:113">
      <c r="A66" s="7" t="s">
        <v>503</v>
      </c>
      <c r="B66" s="3" t="s">
        <v>431</v>
      </c>
      <c r="C66" s="3" t="s">
        <v>504</v>
      </c>
      <c r="D66" s="4">
        <v>7322</v>
      </c>
      <c r="E66" s="5">
        <v>0</v>
      </c>
      <c r="F66" s="5">
        <v>0</v>
      </c>
      <c r="G66" s="5">
        <v>0</v>
      </c>
      <c r="H66" s="28">
        <v>260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296000</v>
      </c>
      <c r="Q66" s="28">
        <v>0</v>
      </c>
      <c r="R66" s="28">
        <v>212380</v>
      </c>
      <c r="S66" s="28">
        <v>0</v>
      </c>
      <c r="T66" s="25">
        <v>202</v>
      </c>
      <c r="U66" s="28">
        <v>1580</v>
      </c>
      <c r="V66" s="5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5">
        <v>0</v>
      </c>
      <c r="AC66" s="5">
        <v>0</v>
      </c>
      <c r="AD66" s="5">
        <v>0</v>
      </c>
      <c r="AE66" s="28">
        <v>0</v>
      </c>
      <c r="AF66" s="5">
        <v>0</v>
      </c>
      <c r="AG66" s="5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5">
        <v>0</v>
      </c>
      <c r="AN66" s="5">
        <v>0</v>
      </c>
      <c r="AO66" s="5">
        <v>0</v>
      </c>
      <c r="AP66" s="28">
        <v>75260</v>
      </c>
      <c r="AQ66" s="5">
        <v>0</v>
      </c>
      <c r="AR66" s="5">
        <v>0</v>
      </c>
      <c r="AS66" s="5">
        <v>0</v>
      </c>
      <c r="AT66" s="28">
        <v>495140</v>
      </c>
      <c r="AU66" s="28">
        <v>0</v>
      </c>
      <c r="AV66" s="28">
        <v>757360</v>
      </c>
      <c r="AW66" s="28">
        <v>37010</v>
      </c>
      <c r="AX66" s="33">
        <v>0</v>
      </c>
      <c r="AY66" s="33">
        <v>0</v>
      </c>
      <c r="AZ66" s="33">
        <v>0</v>
      </c>
      <c r="BA66" s="33">
        <v>0</v>
      </c>
      <c r="BB66" s="28">
        <v>70</v>
      </c>
      <c r="BC66" s="28">
        <v>6640</v>
      </c>
      <c r="BD66" s="28">
        <v>3890</v>
      </c>
      <c r="BE66" s="28">
        <v>410</v>
      </c>
      <c r="BF66" s="25">
        <v>1624</v>
      </c>
      <c r="BG66" s="25">
        <v>0</v>
      </c>
      <c r="BH66" s="25">
        <v>0</v>
      </c>
      <c r="BI66" s="25">
        <v>0</v>
      </c>
      <c r="BJ66" s="25">
        <v>860</v>
      </c>
      <c r="BK66" s="28">
        <v>4330</v>
      </c>
      <c r="BL66" s="28">
        <v>780</v>
      </c>
      <c r="BM66" s="28">
        <v>12740</v>
      </c>
      <c r="BN66" s="28">
        <v>21060</v>
      </c>
      <c r="BO66" s="28">
        <v>68470</v>
      </c>
      <c r="BP66" s="47">
        <v>0</v>
      </c>
      <c r="BQ66" s="28">
        <v>1680</v>
      </c>
      <c r="BR66" s="28">
        <v>25680</v>
      </c>
      <c r="BS66" s="28">
        <v>338360</v>
      </c>
      <c r="BT66" s="36">
        <v>0</v>
      </c>
      <c r="BU66" s="39">
        <v>863520</v>
      </c>
      <c r="BV66" s="39">
        <v>863520</v>
      </c>
      <c r="BW66" s="43">
        <v>0</v>
      </c>
      <c r="BX66" s="36">
        <v>0</v>
      </c>
      <c r="BY66" s="43">
        <v>62400</v>
      </c>
      <c r="BZ66" s="5">
        <v>0</v>
      </c>
      <c r="CA66" s="5">
        <v>0</v>
      </c>
      <c r="CB66" s="6">
        <v>53400</v>
      </c>
      <c r="CC66" s="28">
        <v>53400</v>
      </c>
      <c r="CD66" s="36">
        <v>0</v>
      </c>
      <c r="CE66" s="36">
        <v>0</v>
      </c>
      <c r="CF66" s="35">
        <v>0</v>
      </c>
      <c r="CG66" s="43">
        <v>0</v>
      </c>
      <c r="CH66" s="47">
        <v>0</v>
      </c>
      <c r="CI66" s="55">
        <v>2412500</v>
      </c>
      <c r="CJ66" s="55">
        <v>863520</v>
      </c>
      <c r="CK66" s="55">
        <v>0</v>
      </c>
      <c r="CL66" s="55">
        <v>2686</v>
      </c>
      <c r="CM66" s="55">
        <v>3278706</v>
      </c>
      <c r="CN66" s="59">
        <v>73.580857814027851</v>
      </c>
      <c r="CO66" s="59">
        <v>73.580857814027851</v>
      </c>
      <c r="CP66" s="59">
        <v>73.580857814027851</v>
      </c>
      <c r="CQ66" s="55">
        <v>447.78830920513519</v>
      </c>
      <c r="CR66" s="55">
        <v>3341106</v>
      </c>
      <c r="CS66" s="55">
        <v>456.3105708822726</v>
      </c>
      <c r="CT66" s="55">
        <v>3341106</v>
      </c>
      <c r="CU66" s="55">
        <v>456.3105708822726</v>
      </c>
      <c r="CV66" s="55">
        <v>67.623600109259769</v>
      </c>
      <c r="CW66" s="55">
        <v>0.2294455066921606</v>
      </c>
      <c r="CX66" s="55">
        <v>29.005736137667306</v>
      </c>
      <c r="CY66" s="55">
        <v>3.5072384594373123</v>
      </c>
      <c r="CZ66" s="55">
        <v>9.3512701447691882</v>
      </c>
      <c r="DA66" s="55">
        <v>103.43621961212783</v>
      </c>
      <c r="DB66" s="55">
        <v>46.211417645452059</v>
      </c>
      <c r="DC66" s="55">
        <v>149.6476372575799</v>
      </c>
      <c r="DD66" s="55">
        <v>117.93499043977056</v>
      </c>
      <c r="DE66" s="55">
        <v>5.5326413548210871</v>
      </c>
      <c r="DF66" s="55">
        <v>7.2930893198579625</v>
      </c>
      <c r="DG66" s="55">
        <v>0</v>
      </c>
      <c r="DH66" s="55">
        <v>7.2930893198579625</v>
      </c>
      <c r="DI66" s="55">
        <v>117.93499043977056</v>
      </c>
    </row>
    <row r="67" spans="1:113">
      <c r="A67" s="7" t="s">
        <v>505</v>
      </c>
      <c r="B67" s="3" t="s">
        <v>431</v>
      </c>
      <c r="C67" s="3" t="s">
        <v>506</v>
      </c>
      <c r="D67" s="4">
        <v>2567</v>
      </c>
      <c r="E67" s="5">
        <v>0</v>
      </c>
      <c r="F67" s="5">
        <v>0</v>
      </c>
      <c r="G67" s="5">
        <v>0</v>
      </c>
      <c r="H67" s="28">
        <v>30</v>
      </c>
      <c r="I67" s="28">
        <v>0</v>
      </c>
      <c r="J67" s="28">
        <v>0</v>
      </c>
      <c r="K67" s="28">
        <v>0</v>
      </c>
      <c r="L67" s="28">
        <v>3535</v>
      </c>
      <c r="M67" s="28">
        <v>69248</v>
      </c>
      <c r="N67" s="28">
        <v>0</v>
      </c>
      <c r="O67" s="28">
        <v>7353</v>
      </c>
      <c r="P67" s="28">
        <v>0</v>
      </c>
      <c r="Q67" s="28">
        <v>0</v>
      </c>
      <c r="R67" s="28">
        <v>65240</v>
      </c>
      <c r="S67" s="28">
        <v>0</v>
      </c>
      <c r="T67" s="24">
        <v>0</v>
      </c>
      <c r="U67" s="28">
        <v>1587</v>
      </c>
      <c r="V67" s="5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5">
        <v>0</v>
      </c>
      <c r="AC67" s="5">
        <v>0</v>
      </c>
      <c r="AD67" s="5">
        <v>0</v>
      </c>
      <c r="AE67" s="28">
        <v>0</v>
      </c>
      <c r="AF67" s="5">
        <v>0</v>
      </c>
      <c r="AG67" s="5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5">
        <v>0</v>
      </c>
      <c r="AN67" s="5">
        <v>0</v>
      </c>
      <c r="AO67" s="5">
        <v>0</v>
      </c>
      <c r="AP67" s="28">
        <v>24433</v>
      </c>
      <c r="AQ67" s="5">
        <v>0</v>
      </c>
      <c r="AR67" s="5">
        <v>0</v>
      </c>
      <c r="AS67" s="5">
        <v>0</v>
      </c>
      <c r="AT67" s="28">
        <v>135012</v>
      </c>
      <c r="AU67" s="28">
        <v>0</v>
      </c>
      <c r="AV67" s="28">
        <v>214340</v>
      </c>
      <c r="AW67" s="28">
        <v>10450</v>
      </c>
      <c r="AX67" s="32">
        <v>0</v>
      </c>
      <c r="AY67" s="32">
        <v>0</v>
      </c>
      <c r="AZ67" s="32">
        <v>0</v>
      </c>
      <c r="BA67" s="32">
        <v>0</v>
      </c>
      <c r="BB67" s="28">
        <v>21</v>
      </c>
      <c r="BC67" s="28">
        <v>2865</v>
      </c>
      <c r="BD67" s="28">
        <v>928</v>
      </c>
      <c r="BE67" s="28">
        <v>226</v>
      </c>
      <c r="BF67" s="24">
        <v>625</v>
      </c>
      <c r="BG67" s="24">
        <v>0</v>
      </c>
      <c r="BH67" s="24">
        <v>0</v>
      </c>
      <c r="BI67" s="24">
        <v>0</v>
      </c>
      <c r="BJ67" s="24">
        <v>164</v>
      </c>
      <c r="BK67" s="28">
        <v>590</v>
      </c>
      <c r="BL67" s="28">
        <v>0</v>
      </c>
      <c r="BM67" s="28">
        <v>4124</v>
      </c>
      <c r="BN67" s="28">
        <v>8468</v>
      </c>
      <c r="BO67" s="28">
        <v>22428</v>
      </c>
      <c r="BP67" s="47">
        <v>0</v>
      </c>
      <c r="BQ67" s="28">
        <v>0</v>
      </c>
      <c r="BR67" s="28">
        <v>9540</v>
      </c>
      <c r="BS67" s="28">
        <v>156668</v>
      </c>
      <c r="BT67" s="36">
        <v>0</v>
      </c>
      <c r="BU67" s="39">
        <v>268320</v>
      </c>
      <c r="BV67" s="39">
        <v>268320</v>
      </c>
      <c r="BW67" s="43">
        <v>0</v>
      </c>
      <c r="BX67" s="36">
        <v>0</v>
      </c>
      <c r="BY67" s="43">
        <v>45120</v>
      </c>
      <c r="BZ67" s="5">
        <v>0</v>
      </c>
      <c r="CA67" s="5">
        <v>0</v>
      </c>
      <c r="CB67" s="6">
        <v>32860</v>
      </c>
      <c r="CC67" s="28">
        <v>0</v>
      </c>
      <c r="CD67" s="36">
        <v>32860</v>
      </c>
      <c r="CE67" s="36">
        <v>0</v>
      </c>
      <c r="CF67" s="35">
        <v>0</v>
      </c>
      <c r="CG67" s="43">
        <v>0</v>
      </c>
      <c r="CH67" s="47">
        <v>0</v>
      </c>
      <c r="CI67" s="55">
        <v>737086</v>
      </c>
      <c r="CJ67" s="55">
        <v>268320</v>
      </c>
      <c r="CK67" s="55">
        <v>32860</v>
      </c>
      <c r="CL67" s="55">
        <v>789</v>
      </c>
      <c r="CM67" s="55">
        <v>1039055</v>
      </c>
      <c r="CN67" s="59">
        <v>70.938112034492889</v>
      </c>
      <c r="CO67" s="59">
        <v>70.938112034492889</v>
      </c>
      <c r="CP67" s="59">
        <v>70.938112034492889</v>
      </c>
      <c r="CQ67" s="55">
        <v>404.77405531749122</v>
      </c>
      <c r="CR67" s="55">
        <v>1084175</v>
      </c>
      <c r="CS67" s="55">
        <v>422.35099337748346</v>
      </c>
      <c r="CT67" s="55">
        <v>1084175</v>
      </c>
      <c r="CU67" s="55">
        <v>422.35099337748346</v>
      </c>
      <c r="CV67" s="55">
        <v>53.972341254382549</v>
      </c>
      <c r="CW67" s="55">
        <v>26.976236852356838</v>
      </c>
      <c r="CX67" s="55">
        <v>25.414881184261784</v>
      </c>
      <c r="CY67" s="55">
        <v>6.5808336579664974</v>
      </c>
      <c r="CZ67" s="55">
        <v>8.7370471367354892</v>
      </c>
      <c r="DA67" s="55">
        <v>83.498246980911574</v>
      </c>
      <c r="DB67" s="55">
        <v>61.031554343591743</v>
      </c>
      <c r="DC67" s="55">
        <v>144.52980132450332</v>
      </c>
      <c r="DD67" s="55">
        <v>104.52668484612389</v>
      </c>
      <c r="DE67" s="55">
        <v>6.0296065446045972</v>
      </c>
      <c r="DF67" s="55">
        <v>0</v>
      </c>
      <c r="DG67" s="55">
        <v>12.800934943513829</v>
      </c>
      <c r="DH67" s="55">
        <v>12.800934943513829</v>
      </c>
      <c r="DI67" s="55">
        <v>117.32761978963771</v>
      </c>
    </row>
    <row r="68" spans="1:113">
      <c r="A68" s="7" t="s">
        <v>515</v>
      </c>
      <c r="B68" s="3" t="s">
        <v>431</v>
      </c>
      <c r="C68" s="3" t="s">
        <v>516</v>
      </c>
      <c r="D68" s="4">
        <v>4947</v>
      </c>
      <c r="E68" s="5">
        <v>0</v>
      </c>
      <c r="F68" s="5">
        <v>0</v>
      </c>
      <c r="G68" s="5">
        <v>0</v>
      </c>
      <c r="H68" s="27">
        <v>0</v>
      </c>
      <c r="I68" s="27">
        <v>0</v>
      </c>
      <c r="J68" s="27">
        <v>536</v>
      </c>
      <c r="K68" s="27">
        <v>0</v>
      </c>
      <c r="L68" s="27">
        <v>29119</v>
      </c>
      <c r="M68" s="27">
        <v>102856</v>
      </c>
      <c r="N68" s="27">
        <v>0</v>
      </c>
      <c r="O68" s="27">
        <v>0</v>
      </c>
      <c r="P68" s="27">
        <v>0</v>
      </c>
      <c r="Q68" s="27">
        <v>0</v>
      </c>
      <c r="R68" s="27">
        <v>100868</v>
      </c>
      <c r="S68" s="27">
        <v>0</v>
      </c>
      <c r="T68" s="24">
        <v>0</v>
      </c>
      <c r="U68" s="27">
        <v>0</v>
      </c>
      <c r="V68" s="5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5">
        <v>0</v>
      </c>
      <c r="AC68" s="5">
        <v>0</v>
      </c>
      <c r="AD68" s="5">
        <v>0</v>
      </c>
      <c r="AE68" s="27">
        <v>0</v>
      </c>
      <c r="AF68" s="5">
        <v>0</v>
      </c>
      <c r="AG68" s="5">
        <v>0</v>
      </c>
      <c r="AH68" s="27">
        <v>0</v>
      </c>
      <c r="AI68" s="27">
        <v>30858</v>
      </c>
      <c r="AJ68" s="27">
        <v>0</v>
      </c>
      <c r="AK68" s="27">
        <v>0</v>
      </c>
      <c r="AL68" s="27">
        <v>0</v>
      </c>
      <c r="AM68" s="5">
        <v>0</v>
      </c>
      <c r="AN68" s="5">
        <v>0</v>
      </c>
      <c r="AO68" s="5">
        <v>0</v>
      </c>
      <c r="AP68" s="27">
        <v>0</v>
      </c>
      <c r="AQ68" s="5">
        <v>0</v>
      </c>
      <c r="AR68" s="5">
        <v>0</v>
      </c>
      <c r="AS68" s="5">
        <v>0</v>
      </c>
      <c r="AT68" s="27">
        <v>178901</v>
      </c>
      <c r="AU68" s="27">
        <v>13552</v>
      </c>
      <c r="AV68" s="27">
        <v>314620</v>
      </c>
      <c r="AW68" s="27">
        <v>30992</v>
      </c>
      <c r="AX68" s="32">
        <v>0</v>
      </c>
      <c r="AY68" s="32">
        <v>0</v>
      </c>
      <c r="AZ68" s="32">
        <v>0</v>
      </c>
      <c r="BA68" s="32">
        <v>0</v>
      </c>
      <c r="BB68" s="27">
        <v>108</v>
      </c>
      <c r="BC68" s="27">
        <v>7235</v>
      </c>
      <c r="BD68" s="27">
        <v>1844</v>
      </c>
      <c r="BE68" s="27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352</v>
      </c>
      <c r="BK68" s="27">
        <v>807</v>
      </c>
      <c r="BL68" s="27">
        <v>564</v>
      </c>
      <c r="BM68" s="27">
        <v>10769</v>
      </c>
      <c r="BN68" s="27">
        <v>19793</v>
      </c>
      <c r="BO68" s="27">
        <v>46049</v>
      </c>
      <c r="BP68" s="47">
        <v>0</v>
      </c>
      <c r="BQ68" s="27">
        <v>8754</v>
      </c>
      <c r="BR68" s="27">
        <v>21464</v>
      </c>
      <c r="BS68" s="27">
        <v>228336</v>
      </c>
      <c r="BT68" s="36">
        <v>0</v>
      </c>
      <c r="BU68" s="39">
        <v>661804</v>
      </c>
      <c r="BV68" s="39">
        <v>661804</v>
      </c>
      <c r="BW68" s="43">
        <v>0</v>
      </c>
      <c r="BX68" s="36">
        <v>0</v>
      </c>
      <c r="BY68" s="43">
        <v>81806</v>
      </c>
      <c r="BZ68" s="5">
        <v>0</v>
      </c>
      <c r="CA68" s="5">
        <v>0</v>
      </c>
      <c r="CB68" s="6">
        <v>25855</v>
      </c>
      <c r="CC68" s="27">
        <v>0</v>
      </c>
      <c r="CD68" s="36">
        <v>25855</v>
      </c>
      <c r="CE68" s="36">
        <v>0</v>
      </c>
      <c r="CF68" s="35">
        <v>0</v>
      </c>
      <c r="CG68" s="43">
        <v>0</v>
      </c>
      <c r="CH68" s="47">
        <v>0</v>
      </c>
      <c r="CI68" s="55">
        <v>1148025</v>
      </c>
      <c r="CJ68" s="55">
        <v>661804</v>
      </c>
      <c r="CK68" s="55">
        <v>25855</v>
      </c>
      <c r="CL68" s="55">
        <v>352</v>
      </c>
      <c r="CM68" s="55">
        <v>1836036</v>
      </c>
      <c r="CN68" s="59">
        <v>62.527368744403702</v>
      </c>
      <c r="CO68" s="59">
        <v>62.527368744403702</v>
      </c>
      <c r="CP68" s="59">
        <v>62.527368744403702</v>
      </c>
      <c r="CQ68" s="55">
        <v>371.14129775621586</v>
      </c>
      <c r="CR68" s="55">
        <v>1917842</v>
      </c>
      <c r="CS68" s="55">
        <v>387.67778451586821</v>
      </c>
      <c r="CT68" s="55">
        <v>1917842</v>
      </c>
      <c r="CU68" s="55">
        <v>387.67778451586821</v>
      </c>
      <c r="CV68" s="55">
        <v>42.04972710733778</v>
      </c>
      <c r="CW68" s="55">
        <v>22.561148170608451</v>
      </c>
      <c r="CX68" s="55">
        <v>23.129169193450576</v>
      </c>
      <c r="CY68" s="55">
        <v>4.3387911865777236</v>
      </c>
      <c r="CZ68" s="55">
        <v>9.3084697796644438</v>
      </c>
      <c r="DA68" s="55">
        <v>63.598140287042654</v>
      </c>
      <c r="DB68" s="55">
        <v>46.156458459672528</v>
      </c>
      <c r="DC68" s="55">
        <v>109.75459874671517</v>
      </c>
      <c r="DD68" s="55">
        <v>133.7788558722458</v>
      </c>
      <c r="DE68" s="55">
        <v>7.6622195269860525</v>
      </c>
      <c r="DF68" s="55">
        <v>0</v>
      </c>
      <c r="DG68" s="55">
        <v>5.2263998382858299</v>
      </c>
      <c r="DH68" s="55">
        <v>5.2263998382858299</v>
      </c>
      <c r="DI68" s="55">
        <v>139.00525571053163</v>
      </c>
    </row>
    <row r="69" spans="1:113">
      <c r="A69" s="7" t="s">
        <v>507</v>
      </c>
      <c r="B69" s="3" t="s">
        <v>431</v>
      </c>
      <c r="C69" s="3" t="s">
        <v>508</v>
      </c>
      <c r="D69" s="4">
        <v>18733</v>
      </c>
      <c r="E69" s="5">
        <v>0</v>
      </c>
      <c r="F69" s="5">
        <v>0</v>
      </c>
      <c r="G69" s="5">
        <v>0</v>
      </c>
      <c r="H69" s="28">
        <v>320</v>
      </c>
      <c r="I69" s="28">
        <v>0</v>
      </c>
      <c r="J69" s="28">
        <v>0</v>
      </c>
      <c r="K69" s="28">
        <v>0</v>
      </c>
      <c r="L69" s="28">
        <v>13780</v>
      </c>
      <c r="M69" s="28">
        <v>0</v>
      </c>
      <c r="N69" s="28">
        <v>0</v>
      </c>
      <c r="O69" s="28">
        <v>0</v>
      </c>
      <c r="P69" s="28">
        <v>726820</v>
      </c>
      <c r="Q69" s="28">
        <v>0</v>
      </c>
      <c r="R69" s="28">
        <v>554340</v>
      </c>
      <c r="S69" s="28">
        <v>0</v>
      </c>
      <c r="T69" s="25">
        <v>153</v>
      </c>
      <c r="U69" s="28">
        <v>5480</v>
      </c>
      <c r="V69" s="5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5">
        <v>0</v>
      </c>
      <c r="AC69" s="5">
        <v>0</v>
      </c>
      <c r="AD69" s="5">
        <v>0</v>
      </c>
      <c r="AE69" s="28">
        <v>0</v>
      </c>
      <c r="AF69" s="5">
        <v>0</v>
      </c>
      <c r="AG69" s="5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5">
        <v>0</v>
      </c>
      <c r="AN69" s="5">
        <v>0</v>
      </c>
      <c r="AO69" s="5">
        <v>0</v>
      </c>
      <c r="AP69" s="28">
        <v>116720</v>
      </c>
      <c r="AQ69" s="5">
        <v>0</v>
      </c>
      <c r="AR69" s="5">
        <v>0</v>
      </c>
      <c r="AS69" s="5">
        <v>0</v>
      </c>
      <c r="AT69" s="28">
        <v>1195050</v>
      </c>
      <c r="AU69" s="28">
        <v>26270</v>
      </c>
      <c r="AV69" s="28">
        <v>2090620</v>
      </c>
      <c r="AW69" s="28">
        <v>81830</v>
      </c>
      <c r="AX69" s="33">
        <v>0</v>
      </c>
      <c r="AY69" s="33">
        <v>0</v>
      </c>
      <c r="AZ69" s="33">
        <v>0</v>
      </c>
      <c r="BA69" s="33">
        <v>0</v>
      </c>
      <c r="BB69" s="28">
        <v>456</v>
      </c>
      <c r="BC69" s="28">
        <v>13745</v>
      </c>
      <c r="BD69" s="28">
        <v>10505</v>
      </c>
      <c r="BE69" s="28">
        <v>820</v>
      </c>
      <c r="BF69" s="25">
        <v>3485</v>
      </c>
      <c r="BG69" s="25">
        <v>0</v>
      </c>
      <c r="BH69" s="25">
        <v>0</v>
      </c>
      <c r="BI69" s="25">
        <v>0</v>
      </c>
      <c r="BJ69" s="25">
        <v>2270</v>
      </c>
      <c r="BK69" s="28">
        <v>6205</v>
      </c>
      <c r="BL69" s="28">
        <v>1980</v>
      </c>
      <c r="BM69" s="28">
        <v>26996</v>
      </c>
      <c r="BN69" s="28">
        <v>52841</v>
      </c>
      <c r="BO69" s="28">
        <v>137260</v>
      </c>
      <c r="BP69" s="47">
        <v>0</v>
      </c>
      <c r="BQ69" s="28">
        <v>15590</v>
      </c>
      <c r="BR69" s="28">
        <v>44810</v>
      </c>
      <c r="BS69" s="28">
        <v>666075</v>
      </c>
      <c r="BT69" s="36">
        <v>0</v>
      </c>
      <c r="BU69" s="39">
        <v>1595900</v>
      </c>
      <c r="BV69" s="39">
        <v>1595900</v>
      </c>
      <c r="BW69" s="43">
        <v>0</v>
      </c>
      <c r="BX69" s="36">
        <v>0</v>
      </c>
      <c r="BY69" s="43">
        <v>133180</v>
      </c>
      <c r="BZ69" s="5">
        <v>0</v>
      </c>
      <c r="CA69" s="5">
        <v>0</v>
      </c>
      <c r="CB69" s="6">
        <v>100950</v>
      </c>
      <c r="CC69" s="28">
        <v>100950</v>
      </c>
      <c r="CD69" s="36">
        <v>0</v>
      </c>
      <c r="CE69" s="36">
        <v>2400</v>
      </c>
      <c r="CF69" s="36">
        <v>3860</v>
      </c>
      <c r="CG69" s="43">
        <v>0</v>
      </c>
      <c r="CH69" s="47">
        <v>0</v>
      </c>
      <c r="CI69" s="55">
        <v>5889463</v>
      </c>
      <c r="CJ69" s="55">
        <v>1595900</v>
      </c>
      <c r="CK69" s="55">
        <v>6260</v>
      </c>
      <c r="CL69" s="55">
        <v>5908</v>
      </c>
      <c r="CM69" s="55">
        <v>7497531</v>
      </c>
      <c r="CN69" s="59">
        <v>78.552032662485828</v>
      </c>
      <c r="CO69" s="59">
        <v>78.552032662485828</v>
      </c>
      <c r="CP69" s="59">
        <v>78.552032662485828</v>
      </c>
      <c r="CQ69" s="55">
        <v>400.23119628463138</v>
      </c>
      <c r="CR69" s="55">
        <v>7630711</v>
      </c>
      <c r="CS69" s="55">
        <v>407.34057545507926</v>
      </c>
      <c r="CT69" s="55">
        <v>7630711</v>
      </c>
      <c r="CU69" s="55">
        <v>407.34057545507926</v>
      </c>
      <c r="CV69" s="55">
        <v>64.529440025623231</v>
      </c>
      <c r="CW69" s="55">
        <v>0.83222121390060322</v>
      </c>
      <c r="CX69" s="55">
        <v>30.993967864196872</v>
      </c>
      <c r="CY69" s="55">
        <v>2.3920354454705599</v>
      </c>
      <c r="CZ69" s="55">
        <v>7.3271766401537395</v>
      </c>
      <c r="DA69" s="55">
        <v>111.60091816580366</v>
      </c>
      <c r="DB69" s="55">
        <v>35.556237655474298</v>
      </c>
      <c r="DC69" s="55">
        <v>147.15715582127797</v>
      </c>
      <c r="DD69" s="55">
        <v>85.191907329311903</v>
      </c>
      <c r="DE69" s="55">
        <v>5.0199113863236002</v>
      </c>
      <c r="DF69" s="55">
        <v>5.3888859232370683</v>
      </c>
      <c r="DG69" s="55">
        <v>0</v>
      </c>
      <c r="DH69" s="55">
        <v>5.3888859232370683</v>
      </c>
      <c r="DI69" s="55">
        <v>85.526076976458654</v>
      </c>
    </row>
    <row r="70" spans="1:113">
      <c r="A70" s="7" t="s">
        <v>501</v>
      </c>
      <c r="B70" s="3" t="s">
        <v>431</v>
      </c>
      <c r="C70" s="3" t="s">
        <v>502</v>
      </c>
      <c r="D70" s="4">
        <v>1676</v>
      </c>
      <c r="E70" s="5">
        <v>0</v>
      </c>
      <c r="F70" s="5">
        <v>0</v>
      </c>
      <c r="G70" s="5">
        <v>0</v>
      </c>
      <c r="H70" s="28">
        <v>62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45275</v>
      </c>
      <c r="Q70" s="28">
        <v>0</v>
      </c>
      <c r="R70" s="28">
        <v>46015</v>
      </c>
      <c r="S70" s="28">
        <v>0</v>
      </c>
      <c r="T70" s="25">
        <v>90</v>
      </c>
      <c r="U70" s="28">
        <v>0</v>
      </c>
      <c r="V70" s="5">
        <v>0</v>
      </c>
      <c r="W70" s="28">
        <v>98</v>
      </c>
      <c r="X70" s="28">
        <v>0</v>
      </c>
      <c r="Y70" s="28">
        <v>0</v>
      </c>
      <c r="Z70" s="28">
        <v>0</v>
      </c>
      <c r="AA70" s="28">
        <v>0</v>
      </c>
      <c r="AB70" s="5">
        <v>0</v>
      </c>
      <c r="AC70" s="5">
        <v>0</v>
      </c>
      <c r="AD70" s="5">
        <v>0</v>
      </c>
      <c r="AE70" s="28">
        <v>0</v>
      </c>
      <c r="AF70" s="5">
        <v>0</v>
      </c>
      <c r="AG70" s="5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5">
        <v>0</v>
      </c>
      <c r="AN70" s="5">
        <v>0</v>
      </c>
      <c r="AO70" s="5">
        <v>0</v>
      </c>
      <c r="AP70" s="28">
        <v>0</v>
      </c>
      <c r="AQ70" s="5">
        <v>0</v>
      </c>
      <c r="AR70" s="5">
        <v>0</v>
      </c>
      <c r="AS70" s="5">
        <v>0</v>
      </c>
      <c r="AT70" s="28">
        <v>72095</v>
      </c>
      <c r="AU70" s="28">
        <v>0</v>
      </c>
      <c r="AV70" s="28">
        <v>141860</v>
      </c>
      <c r="AW70" s="28">
        <v>1640</v>
      </c>
      <c r="AX70" s="33">
        <v>0</v>
      </c>
      <c r="AY70" s="33">
        <v>0</v>
      </c>
      <c r="AZ70" s="33">
        <v>0</v>
      </c>
      <c r="BA70" s="33">
        <v>0</v>
      </c>
      <c r="BB70" s="28">
        <v>0</v>
      </c>
      <c r="BC70" s="28">
        <v>4300</v>
      </c>
      <c r="BD70" s="28">
        <v>660</v>
      </c>
      <c r="BE70" s="28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166</v>
      </c>
      <c r="BK70" s="28">
        <v>1020</v>
      </c>
      <c r="BL70" s="28">
        <v>243</v>
      </c>
      <c r="BM70" s="28">
        <v>8843</v>
      </c>
      <c r="BN70" s="28">
        <v>5220</v>
      </c>
      <c r="BO70" s="28">
        <v>720</v>
      </c>
      <c r="BP70" s="47">
        <v>0</v>
      </c>
      <c r="BQ70" s="28">
        <v>13660</v>
      </c>
      <c r="BR70" s="28">
        <v>9700</v>
      </c>
      <c r="BS70" s="28">
        <v>62560</v>
      </c>
      <c r="BT70" s="36">
        <v>0</v>
      </c>
      <c r="BU70" s="39">
        <v>172680</v>
      </c>
      <c r="BV70" s="39">
        <v>172680</v>
      </c>
      <c r="BW70" s="43">
        <v>0</v>
      </c>
      <c r="BX70" s="36">
        <v>0</v>
      </c>
      <c r="BY70" s="43">
        <v>100</v>
      </c>
      <c r="BZ70" s="5">
        <v>0</v>
      </c>
      <c r="CA70" s="5">
        <v>0</v>
      </c>
      <c r="CB70" s="6">
        <v>20010</v>
      </c>
      <c r="CC70" s="28">
        <v>20010</v>
      </c>
      <c r="CD70" s="36">
        <v>0</v>
      </c>
      <c r="CE70" s="36">
        <v>130</v>
      </c>
      <c r="CF70" s="36">
        <v>0</v>
      </c>
      <c r="CG70" s="43">
        <v>0</v>
      </c>
      <c r="CH70" s="47">
        <v>0</v>
      </c>
      <c r="CI70" s="55">
        <v>433981</v>
      </c>
      <c r="CJ70" s="55">
        <v>172680</v>
      </c>
      <c r="CK70" s="55">
        <v>130</v>
      </c>
      <c r="CL70" s="55">
        <v>256</v>
      </c>
      <c r="CM70" s="55">
        <v>607047</v>
      </c>
      <c r="CN70" s="59">
        <v>71.490510619441324</v>
      </c>
      <c r="CO70" s="59">
        <v>71.490510619441324</v>
      </c>
      <c r="CP70" s="59">
        <v>71.490510619441324</v>
      </c>
      <c r="CQ70" s="55">
        <v>362.19988066825778</v>
      </c>
      <c r="CR70" s="55">
        <v>607147</v>
      </c>
      <c r="CS70" s="55">
        <v>362.25954653937947</v>
      </c>
      <c r="CT70" s="55">
        <v>607147</v>
      </c>
      <c r="CU70" s="55">
        <v>362.25954653937947</v>
      </c>
      <c r="CV70" s="55">
        <v>43.016109785202865</v>
      </c>
      <c r="CW70" s="55">
        <v>8.1503579952267309</v>
      </c>
      <c r="CX70" s="55">
        <v>27.455250596658711</v>
      </c>
      <c r="CY70" s="55">
        <v>5.7875894988066827</v>
      </c>
      <c r="CZ70" s="55">
        <v>0.4295942720763723</v>
      </c>
      <c r="DA70" s="55">
        <v>84.64200477326969</v>
      </c>
      <c r="DB70" s="55">
        <v>37.326968973747015</v>
      </c>
      <c r="DC70" s="55">
        <v>121.9689737470167</v>
      </c>
      <c r="DD70" s="55">
        <v>103.0310262529833</v>
      </c>
      <c r="DE70" s="55">
        <v>10.956443914081145</v>
      </c>
      <c r="DF70" s="55">
        <v>11.939140811455847</v>
      </c>
      <c r="DG70" s="55">
        <v>0</v>
      </c>
      <c r="DH70" s="55">
        <v>11.939140811455847</v>
      </c>
      <c r="DI70" s="55">
        <v>103.10859188544153</v>
      </c>
    </row>
    <row r="71" spans="1:113">
      <c r="A71" s="7" t="s">
        <v>533</v>
      </c>
      <c r="B71" s="3" t="s">
        <v>431</v>
      </c>
      <c r="C71" s="3" t="s">
        <v>534</v>
      </c>
      <c r="D71" s="4">
        <v>3540</v>
      </c>
      <c r="E71" s="5">
        <v>0</v>
      </c>
      <c r="F71" s="5">
        <v>0</v>
      </c>
      <c r="G71" s="5">
        <v>0</v>
      </c>
      <c r="H71" s="27">
        <v>0</v>
      </c>
      <c r="I71" s="27">
        <v>0</v>
      </c>
      <c r="J71" s="27">
        <v>391</v>
      </c>
      <c r="K71" s="27">
        <v>0</v>
      </c>
      <c r="L71" s="27">
        <v>48544</v>
      </c>
      <c r="M71" s="27">
        <v>156700</v>
      </c>
      <c r="N71" s="27">
        <v>0</v>
      </c>
      <c r="O71" s="27">
        <v>0</v>
      </c>
      <c r="P71" s="27">
        <v>0</v>
      </c>
      <c r="Q71" s="27">
        <v>0</v>
      </c>
      <c r="R71" s="27">
        <v>87934</v>
      </c>
      <c r="S71" s="27">
        <v>0</v>
      </c>
      <c r="T71" s="24">
        <v>0</v>
      </c>
      <c r="U71" s="27">
        <v>0</v>
      </c>
      <c r="V71" s="5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5">
        <v>0</v>
      </c>
      <c r="AC71" s="5">
        <v>0</v>
      </c>
      <c r="AD71" s="5">
        <v>0</v>
      </c>
      <c r="AE71" s="27">
        <v>0</v>
      </c>
      <c r="AF71" s="5">
        <v>0</v>
      </c>
      <c r="AG71" s="5">
        <v>0</v>
      </c>
      <c r="AH71" s="27">
        <v>0</v>
      </c>
      <c r="AI71" s="27">
        <v>22484</v>
      </c>
      <c r="AJ71" s="27">
        <v>0</v>
      </c>
      <c r="AK71" s="27">
        <v>0</v>
      </c>
      <c r="AL71" s="27">
        <v>0</v>
      </c>
      <c r="AM71" s="5">
        <v>0</v>
      </c>
      <c r="AN71" s="5">
        <v>0</v>
      </c>
      <c r="AO71" s="5">
        <v>0</v>
      </c>
      <c r="AP71" s="27">
        <v>0</v>
      </c>
      <c r="AQ71" s="5">
        <v>0</v>
      </c>
      <c r="AR71" s="5">
        <v>0</v>
      </c>
      <c r="AS71" s="5">
        <v>0</v>
      </c>
      <c r="AT71" s="27">
        <v>143293</v>
      </c>
      <c r="AU71" s="27">
        <v>7523</v>
      </c>
      <c r="AV71" s="27">
        <v>245150</v>
      </c>
      <c r="AW71" s="27">
        <v>13170</v>
      </c>
      <c r="AX71" s="32">
        <v>0</v>
      </c>
      <c r="AY71" s="32">
        <v>0</v>
      </c>
      <c r="AZ71" s="32">
        <v>0</v>
      </c>
      <c r="BA71" s="32">
        <v>0</v>
      </c>
      <c r="BB71" s="27">
        <v>79</v>
      </c>
      <c r="BC71" s="27">
        <v>5273</v>
      </c>
      <c r="BD71" s="27">
        <v>2111</v>
      </c>
      <c r="BE71" s="27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379</v>
      </c>
      <c r="BK71" s="27">
        <v>588</v>
      </c>
      <c r="BL71" s="27">
        <v>404</v>
      </c>
      <c r="BM71" s="27">
        <v>7847</v>
      </c>
      <c r="BN71" s="27">
        <v>14421</v>
      </c>
      <c r="BO71" s="27">
        <v>33554</v>
      </c>
      <c r="BP71" s="47">
        <v>0</v>
      </c>
      <c r="BQ71" s="27">
        <v>6380</v>
      </c>
      <c r="BR71" s="27">
        <v>15640</v>
      </c>
      <c r="BS71" s="27">
        <v>272297</v>
      </c>
      <c r="BT71" s="36">
        <v>0</v>
      </c>
      <c r="BU71" s="39">
        <v>661974</v>
      </c>
      <c r="BV71" s="39">
        <v>661974</v>
      </c>
      <c r="BW71" s="43">
        <v>0</v>
      </c>
      <c r="BX71" s="36">
        <v>0</v>
      </c>
      <c r="BY71" s="43">
        <v>57638</v>
      </c>
      <c r="BZ71" s="5">
        <v>0</v>
      </c>
      <c r="CA71" s="5">
        <v>0</v>
      </c>
      <c r="CB71" s="6">
        <v>21603</v>
      </c>
      <c r="CC71" s="27">
        <v>0</v>
      </c>
      <c r="CD71" s="36">
        <v>21603</v>
      </c>
      <c r="CE71" s="36">
        <v>0</v>
      </c>
      <c r="CF71" s="36">
        <v>0</v>
      </c>
      <c r="CG71" s="43">
        <v>0</v>
      </c>
      <c r="CH71" s="47">
        <v>0</v>
      </c>
      <c r="CI71" s="55">
        <v>1083783</v>
      </c>
      <c r="CJ71" s="55">
        <v>661974</v>
      </c>
      <c r="CK71" s="55">
        <v>21603</v>
      </c>
      <c r="CL71" s="55">
        <v>379</v>
      </c>
      <c r="CM71" s="55">
        <v>1767739</v>
      </c>
      <c r="CN71" s="59">
        <v>61.308994144497575</v>
      </c>
      <c r="CO71" s="59">
        <v>61.308994144497575</v>
      </c>
      <c r="CP71" s="59">
        <v>61.308994144497575</v>
      </c>
      <c r="CQ71" s="55">
        <v>499.36129943502823</v>
      </c>
      <c r="CR71" s="55">
        <v>1825377</v>
      </c>
      <c r="CS71" s="55">
        <v>515.64322033898304</v>
      </c>
      <c r="CT71" s="55">
        <v>1825377</v>
      </c>
      <c r="CU71" s="55">
        <v>515.64322033898304</v>
      </c>
      <c r="CV71" s="55">
        <v>54.191242937853104</v>
      </c>
      <c r="CW71" s="55">
        <v>46.067796610169495</v>
      </c>
      <c r="CX71" s="55">
        <v>26.965254237288136</v>
      </c>
      <c r="CY71" s="55">
        <v>4.4180790960451981</v>
      </c>
      <c r="CZ71" s="55">
        <v>9.4785310734463284</v>
      </c>
      <c r="DA71" s="55">
        <v>69.251412429378533</v>
      </c>
      <c r="DB71" s="55">
        <v>76.920056497175139</v>
      </c>
      <c r="DC71" s="55">
        <v>146.17146892655367</v>
      </c>
      <c r="DD71" s="55">
        <v>186.99830508474577</v>
      </c>
      <c r="DE71" s="55">
        <v>7.8022598870056497</v>
      </c>
      <c r="DF71" s="55">
        <v>0</v>
      </c>
      <c r="DG71" s="55">
        <v>6.1025423728813557</v>
      </c>
      <c r="DH71" s="55">
        <v>6.1025423728813557</v>
      </c>
      <c r="DI71" s="55">
        <v>193.10084745762711</v>
      </c>
    </row>
    <row r="72" spans="1:113">
      <c r="A72" s="7" t="s">
        <v>531</v>
      </c>
      <c r="B72" s="3" t="s">
        <v>431</v>
      </c>
      <c r="C72" s="3" t="s">
        <v>532</v>
      </c>
      <c r="D72" s="4">
        <v>3817</v>
      </c>
      <c r="E72" s="5">
        <v>0</v>
      </c>
      <c r="F72" s="5">
        <v>0</v>
      </c>
      <c r="G72" s="5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75430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4">
        <v>0</v>
      </c>
      <c r="U72" s="27">
        <v>3320</v>
      </c>
      <c r="V72" s="5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107</v>
      </c>
      <c r="AB72" s="5">
        <v>0</v>
      </c>
      <c r="AC72" s="5">
        <v>0</v>
      </c>
      <c r="AD72" s="5">
        <v>0</v>
      </c>
      <c r="AE72" s="27">
        <v>0</v>
      </c>
      <c r="AF72" s="5">
        <v>0</v>
      </c>
      <c r="AG72" s="5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5">
        <v>0</v>
      </c>
      <c r="AN72" s="5">
        <v>0</v>
      </c>
      <c r="AO72" s="5">
        <v>0</v>
      </c>
      <c r="AP72" s="27">
        <v>56330</v>
      </c>
      <c r="AQ72" s="5">
        <v>0</v>
      </c>
      <c r="AR72" s="5">
        <v>0</v>
      </c>
      <c r="AS72" s="5">
        <v>0</v>
      </c>
      <c r="AT72" s="27">
        <v>173920</v>
      </c>
      <c r="AU72" s="27">
        <v>132230</v>
      </c>
      <c r="AV72" s="27">
        <v>288060</v>
      </c>
      <c r="AW72" s="27">
        <v>15730</v>
      </c>
      <c r="AX72" s="32">
        <v>0</v>
      </c>
      <c r="AY72" s="32">
        <v>0</v>
      </c>
      <c r="AZ72" s="32">
        <v>0</v>
      </c>
      <c r="BA72" s="32">
        <v>0</v>
      </c>
      <c r="BB72" s="27">
        <v>0</v>
      </c>
      <c r="BC72" s="27">
        <v>3820</v>
      </c>
      <c r="BD72" s="27">
        <v>600</v>
      </c>
      <c r="BE72" s="27">
        <v>410</v>
      </c>
      <c r="BF72" s="24">
        <v>0</v>
      </c>
      <c r="BG72" s="24">
        <v>2321</v>
      </c>
      <c r="BH72" s="24">
        <v>0</v>
      </c>
      <c r="BI72" s="24">
        <v>0</v>
      </c>
      <c r="BJ72" s="24">
        <v>0</v>
      </c>
      <c r="BK72" s="27">
        <v>2476</v>
      </c>
      <c r="BL72" s="27">
        <v>0</v>
      </c>
      <c r="BM72" s="27">
        <v>11420</v>
      </c>
      <c r="BN72" s="27">
        <v>10880</v>
      </c>
      <c r="BO72" s="27">
        <v>56780</v>
      </c>
      <c r="BP72" s="47">
        <v>0</v>
      </c>
      <c r="BQ72" s="27">
        <v>0</v>
      </c>
      <c r="BR72" s="27">
        <v>16180</v>
      </c>
      <c r="BS72" s="27">
        <v>63640</v>
      </c>
      <c r="BT72" s="36">
        <v>0</v>
      </c>
      <c r="BU72" s="39">
        <v>422430</v>
      </c>
      <c r="BV72" s="39">
        <v>422430</v>
      </c>
      <c r="BW72" s="43">
        <v>0</v>
      </c>
      <c r="BX72" s="36">
        <v>0</v>
      </c>
      <c r="BY72" s="43">
        <v>56300</v>
      </c>
      <c r="BZ72" s="5">
        <v>0</v>
      </c>
      <c r="CA72" s="5">
        <v>0</v>
      </c>
      <c r="CB72" s="6">
        <v>56520</v>
      </c>
      <c r="CC72" s="27">
        <v>0</v>
      </c>
      <c r="CD72" s="36">
        <v>56520</v>
      </c>
      <c r="CE72" s="36">
        <v>0</v>
      </c>
      <c r="CF72" s="36">
        <v>0</v>
      </c>
      <c r="CG72" s="43">
        <v>0</v>
      </c>
      <c r="CH72" s="47">
        <v>0</v>
      </c>
      <c r="CI72" s="55">
        <v>911333</v>
      </c>
      <c r="CJ72" s="55">
        <v>422430</v>
      </c>
      <c r="CK72" s="55">
        <v>56520</v>
      </c>
      <c r="CL72" s="55">
        <v>2321</v>
      </c>
      <c r="CM72" s="55">
        <v>1392604</v>
      </c>
      <c r="CN72" s="59">
        <v>65.440929366855187</v>
      </c>
      <c r="CO72" s="59">
        <v>65.440929366855187</v>
      </c>
      <c r="CP72" s="59">
        <v>65.440929366855187</v>
      </c>
      <c r="CQ72" s="55">
        <v>364.84254650248886</v>
      </c>
      <c r="CR72" s="55">
        <v>1448904</v>
      </c>
      <c r="CS72" s="55">
        <v>379.59235001309929</v>
      </c>
      <c r="CT72" s="55">
        <v>1448904</v>
      </c>
      <c r="CU72" s="55">
        <v>379.59235001309929</v>
      </c>
      <c r="CV72" s="55">
        <v>45.564579512706317</v>
      </c>
      <c r="CW72" s="55">
        <v>19.761592873984807</v>
      </c>
      <c r="CX72" s="55">
        <v>34.642389310977208</v>
      </c>
      <c r="CY72" s="55">
        <v>4.2389310977207231</v>
      </c>
      <c r="CZ72" s="55">
        <v>14.875556719937123</v>
      </c>
      <c r="DA72" s="55">
        <v>75.467644747183655</v>
      </c>
      <c r="DB72" s="55">
        <v>16.672779669897825</v>
      </c>
      <c r="DC72" s="55">
        <v>92.140424417081476</v>
      </c>
      <c r="DD72" s="55">
        <v>110.67068378307572</v>
      </c>
      <c r="DE72" s="55">
        <v>6.8711029604401359</v>
      </c>
      <c r="DF72" s="55">
        <v>0</v>
      </c>
      <c r="DG72" s="55">
        <v>14.807440398218496</v>
      </c>
      <c r="DH72" s="55">
        <v>14.807440398218496</v>
      </c>
      <c r="DI72" s="55">
        <v>125.47812418129421</v>
      </c>
    </row>
    <row r="73" spans="1:113">
      <c r="A73" s="7" t="s">
        <v>513</v>
      </c>
      <c r="B73" s="3" t="s">
        <v>431</v>
      </c>
      <c r="C73" s="3" t="s">
        <v>514</v>
      </c>
      <c r="D73" s="4">
        <v>14796</v>
      </c>
      <c r="E73" s="5">
        <v>0</v>
      </c>
      <c r="F73" s="5">
        <v>0</v>
      </c>
      <c r="G73" s="5">
        <v>0</v>
      </c>
      <c r="H73" s="28">
        <v>480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422620</v>
      </c>
      <c r="Q73" s="28">
        <v>0</v>
      </c>
      <c r="R73" s="28">
        <v>417260</v>
      </c>
      <c r="S73" s="28">
        <v>0</v>
      </c>
      <c r="T73" s="25">
        <v>630</v>
      </c>
      <c r="U73" s="28">
        <v>1310</v>
      </c>
      <c r="V73" s="5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5">
        <v>0</v>
      </c>
      <c r="AC73" s="5">
        <v>0</v>
      </c>
      <c r="AD73" s="5">
        <v>0</v>
      </c>
      <c r="AE73" s="28">
        <v>0</v>
      </c>
      <c r="AF73" s="5">
        <v>0</v>
      </c>
      <c r="AG73" s="5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5">
        <v>0</v>
      </c>
      <c r="AN73" s="5">
        <v>0</v>
      </c>
      <c r="AO73" s="5">
        <v>0</v>
      </c>
      <c r="AP73" s="28">
        <v>177900</v>
      </c>
      <c r="AQ73" s="5">
        <v>0</v>
      </c>
      <c r="AR73" s="5">
        <v>0</v>
      </c>
      <c r="AS73" s="5">
        <v>0</v>
      </c>
      <c r="AT73" s="28">
        <v>851740</v>
      </c>
      <c r="AU73" s="28">
        <v>0</v>
      </c>
      <c r="AV73" s="28">
        <v>1465380</v>
      </c>
      <c r="AW73" s="28">
        <v>67300</v>
      </c>
      <c r="AX73" s="33">
        <v>0</v>
      </c>
      <c r="AY73" s="33">
        <v>0</v>
      </c>
      <c r="AZ73" s="33">
        <v>0</v>
      </c>
      <c r="BA73" s="33">
        <v>0</v>
      </c>
      <c r="BB73" s="28">
        <v>720</v>
      </c>
      <c r="BC73" s="28">
        <v>13400</v>
      </c>
      <c r="BD73" s="28">
        <v>5680</v>
      </c>
      <c r="BE73" s="28">
        <v>880</v>
      </c>
      <c r="BF73" s="25">
        <v>3854</v>
      </c>
      <c r="BG73" s="25">
        <v>0</v>
      </c>
      <c r="BH73" s="25">
        <v>0</v>
      </c>
      <c r="BI73" s="25">
        <v>0</v>
      </c>
      <c r="BJ73" s="25">
        <v>2280</v>
      </c>
      <c r="BK73" s="28">
        <v>6770</v>
      </c>
      <c r="BL73" s="28">
        <v>1530</v>
      </c>
      <c r="BM73" s="28">
        <v>28560</v>
      </c>
      <c r="BN73" s="28">
        <v>32850</v>
      </c>
      <c r="BO73" s="28">
        <v>160190</v>
      </c>
      <c r="BP73" s="47">
        <v>0</v>
      </c>
      <c r="BQ73" s="28">
        <v>2830</v>
      </c>
      <c r="BR73" s="28">
        <v>59000</v>
      </c>
      <c r="BS73" s="28">
        <v>963510</v>
      </c>
      <c r="BT73" s="36">
        <v>0</v>
      </c>
      <c r="BU73" s="39">
        <v>1458120</v>
      </c>
      <c r="BV73" s="39">
        <v>1458120</v>
      </c>
      <c r="BW73" s="43">
        <v>0</v>
      </c>
      <c r="BX73" s="36">
        <v>0</v>
      </c>
      <c r="BY73" s="43">
        <v>371580</v>
      </c>
      <c r="BZ73" s="5">
        <v>0</v>
      </c>
      <c r="CA73" s="5">
        <v>0</v>
      </c>
      <c r="CB73" s="6">
        <v>98870</v>
      </c>
      <c r="CC73" s="28">
        <v>98870</v>
      </c>
      <c r="CD73" s="36">
        <v>0</v>
      </c>
      <c r="CE73" s="36">
        <v>640</v>
      </c>
      <c r="CF73" s="36">
        <v>0</v>
      </c>
      <c r="CG73" s="43">
        <v>0</v>
      </c>
      <c r="CH73" s="47">
        <v>0</v>
      </c>
      <c r="CI73" s="55">
        <v>4778780</v>
      </c>
      <c r="CJ73" s="55">
        <v>1458120</v>
      </c>
      <c r="CK73" s="55">
        <v>640</v>
      </c>
      <c r="CL73" s="55">
        <v>6764</v>
      </c>
      <c r="CM73" s="55">
        <v>6244304</v>
      </c>
      <c r="CN73" s="59">
        <v>76.530226587302607</v>
      </c>
      <c r="CO73" s="59">
        <v>76.530226587302607</v>
      </c>
      <c r="CP73" s="59">
        <v>76.530226587302607</v>
      </c>
      <c r="CQ73" s="55">
        <v>422.02649364693161</v>
      </c>
      <c r="CR73" s="55">
        <v>6615884</v>
      </c>
      <c r="CS73" s="55">
        <v>447.14003784806704</v>
      </c>
      <c r="CT73" s="55">
        <v>6615884</v>
      </c>
      <c r="CU73" s="55">
        <v>447.14003784806704</v>
      </c>
      <c r="CV73" s="55">
        <v>57.565558258988915</v>
      </c>
      <c r="CW73" s="55">
        <v>0.19126791024601245</v>
      </c>
      <c r="CX73" s="55">
        <v>28.200865098675319</v>
      </c>
      <c r="CY73" s="55">
        <v>3.9875642065423089</v>
      </c>
      <c r="CZ73" s="55">
        <v>10.826574749932414</v>
      </c>
      <c r="DA73" s="55">
        <v>99.038929440389296</v>
      </c>
      <c r="DB73" s="55">
        <v>65.119626926196275</v>
      </c>
      <c r="DC73" s="55">
        <v>164.15855636658557</v>
      </c>
      <c r="DD73" s="55">
        <v>98.548256285482566</v>
      </c>
      <c r="DE73" s="55">
        <v>5.1047580427142467</v>
      </c>
      <c r="DF73" s="55">
        <v>6.6822114084887811</v>
      </c>
      <c r="DG73" s="55">
        <v>0</v>
      </c>
      <c r="DH73" s="55">
        <v>6.6822114084887811</v>
      </c>
      <c r="DI73" s="55">
        <v>98.591511219248446</v>
      </c>
    </row>
    <row r="74" spans="1:113">
      <c r="A74" s="7" t="s">
        <v>527</v>
      </c>
      <c r="B74" s="3" t="s">
        <v>431</v>
      </c>
      <c r="C74" s="3" t="s">
        <v>528</v>
      </c>
      <c r="D74" s="4">
        <v>4998</v>
      </c>
      <c r="E74" s="5">
        <v>0</v>
      </c>
      <c r="F74" s="5">
        <v>0</v>
      </c>
      <c r="G74" s="5">
        <v>0</v>
      </c>
      <c r="H74" s="28">
        <v>66</v>
      </c>
      <c r="I74" s="28">
        <v>0</v>
      </c>
      <c r="J74" s="28">
        <v>0</v>
      </c>
      <c r="K74" s="28">
        <v>0</v>
      </c>
      <c r="L74" s="28">
        <v>0</v>
      </c>
      <c r="M74" s="28">
        <v>6855</v>
      </c>
      <c r="N74" s="28">
        <v>0</v>
      </c>
      <c r="O74" s="28">
        <v>0</v>
      </c>
      <c r="P74" s="28">
        <v>142545</v>
      </c>
      <c r="Q74" s="28">
        <v>0</v>
      </c>
      <c r="R74" s="28">
        <v>173260</v>
      </c>
      <c r="S74" s="28">
        <v>0</v>
      </c>
      <c r="T74" s="25">
        <v>130</v>
      </c>
      <c r="U74" s="28">
        <v>0</v>
      </c>
      <c r="V74" s="5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5">
        <v>0</v>
      </c>
      <c r="AC74" s="5">
        <v>0</v>
      </c>
      <c r="AD74" s="5">
        <v>0</v>
      </c>
      <c r="AE74" s="28">
        <v>0</v>
      </c>
      <c r="AF74" s="5">
        <v>0</v>
      </c>
      <c r="AG74" s="5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5">
        <v>0</v>
      </c>
      <c r="AN74" s="5">
        <v>0</v>
      </c>
      <c r="AO74" s="5">
        <v>0</v>
      </c>
      <c r="AP74" s="28">
        <v>17580</v>
      </c>
      <c r="AQ74" s="5">
        <v>0</v>
      </c>
      <c r="AR74" s="5">
        <v>0</v>
      </c>
      <c r="AS74" s="5">
        <v>0</v>
      </c>
      <c r="AT74" s="28">
        <v>212995</v>
      </c>
      <c r="AU74" s="28">
        <v>0</v>
      </c>
      <c r="AV74" s="28">
        <v>430320</v>
      </c>
      <c r="AW74" s="28">
        <v>11440</v>
      </c>
      <c r="AX74" s="33">
        <v>0</v>
      </c>
      <c r="AY74" s="33">
        <v>0</v>
      </c>
      <c r="AZ74" s="33">
        <v>0</v>
      </c>
      <c r="BA74" s="33">
        <v>0</v>
      </c>
      <c r="BB74" s="28">
        <v>280</v>
      </c>
      <c r="BC74" s="28">
        <v>5040</v>
      </c>
      <c r="BD74" s="28">
        <v>1110</v>
      </c>
      <c r="BE74" s="28">
        <v>200</v>
      </c>
      <c r="BF74" s="25">
        <v>0</v>
      </c>
      <c r="BG74" s="25">
        <v>0</v>
      </c>
      <c r="BH74" s="25">
        <v>0</v>
      </c>
      <c r="BI74" s="25">
        <v>0</v>
      </c>
      <c r="BJ74" s="25">
        <v>485</v>
      </c>
      <c r="BK74" s="28">
        <v>1950</v>
      </c>
      <c r="BL74" s="28">
        <v>265</v>
      </c>
      <c r="BM74" s="28">
        <v>8130</v>
      </c>
      <c r="BN74" s="28">
        <v>6450</v>
      </c>
      <c r="BO74" s="28">
        <v>15360</v>
      </c>
      <c r="BP74" s="47">
        <v>0</v>
      </c>
      <c r="BQ74" s="28">
        <v>0</v>
      </c>
      <c r="BR74" s="28">
        <v>16290</v>
      </c>
      <c r="BS74" s="28">
        <v>86480</v>
      </c>
      <c r="BT74" s="36">
        <v>0</v>
      </c>
      <c r="BU74" s="39">
        <v>572300</v>
      </c>
      <c r="BV74" s="39">
        <v>572300</v>
      </c>
      <c r="BW74" s="43">
        <v>0</v>
      </c>
      <c r="BX74" s="36">
        <v>0</v>
      </c>
      <c r="BY74" s="43">
        <v>95520</v>
      </c>
      <c r="BZ74" s="5">
        <v>0</v>
      </c>
      <c r="CA74" s="5">
        <v>0</v>
      </c>
      <c r="CB74" s="6">
        <v>28060</v>
      </c>
      <c r="CC74" s="28">
        <v>28060</v>
      </c>
      <c r="CD74" s="36">
        <v>0</v>
      </c>
      <c r="CE74" s="36">
        <v>230</v>
      </c>
      <c r="CF74" s="36">
        <v>0</v>
      </c>
      <c r="CG74" s="43">
        <v>0</v>
      </c>
      <c r="CH74" s="47">
        <v>0</v>
      </c>
      <c r="CI74" s="55">
        <v>1164676</v>
      </c>
      <c r="CJ74" s="55">
        <v>572300</v>
      </c>
      <c r="CK74" s="55">
        <v>230</v>
      </c>
      <c r="CL74" s="55">
        <v>615</v>
      </c>
      <c r="CM74" s="55">
        <v>1737821</v>
      </c>
      <c r="CN74" s="59">
        <v>67.019330529438875</v>
      </c>
      <c r="CO74" s="59">
        <v>67.019330529438875</v>
      </c>
      <c r="CP74" s="59">
        <v>67.019330529438875</v>
      </c>
      <c r="CQ74" s="55">
        <v>347.70328131252501</v>
      </c>
      <c r="CR74" s="55">
        <v>1833341</v>
      </c>
      <c r="CS74" s="55">
        <v>366.81492597038817</v>
      </c>
      <c r="CT74" s="55">
        <v>1833341</v>
      </c>
      <c r="CU74" s="55">
        <v>366.81492597038817</v>
      </c>
      <c r="CV74" s="55">
        <v>42.616046418567429</v>
      </c>
      <c r="CW74" s="55">
        <v>1.3715486194477791</v>
      </c>
      <c r="CX74" s="55">
        <v>34.665866346538614</v>
      </c>
      <c r="CY74" s="55">
        <v>3.2593037214885956</v>
      </c>
      <c r="CZ74" s="55">
        <v>3.0732292917166868</v>
      </c>
      <c r="DA74" s="55">
        <v>86.098439375750303</v>
      </c>
      <c r="DB74" s="55">
        <v>17.302921168467385</v>
      </c>
      <c r="DC74" s="55">
        <v>103.40136054421768</v>
      </c>
      <c r="DD74" s="55">
        <v>114.50580232092837</v>
      </c>
      <c r="DE74" s="55">
        <v>3.9815926370548218</v>
      </c>
      <c r="DF74" s="55">
        <v>5.6142456982793121</v>
      </c>
      <c r="DG74" s="55">
        <v>0</v>
      </c>
      <c r="DH74" s="55">
        <v>5.6142456982793121</v>
      </c>
      <c r="DI74" s="55">
        <v>114.55182072829132</v>
      </c>
    </row>
    <row r="75" spans="1:113">
      <c r="A75" s="7" t="s">
        <v>537</v>
      </c>
      <c r="B75" s="3" t="s">
        <v>431</v>
      </c>
      <c r="C75" s="3" t="s">
        <v>538</v>
      </c>
      <c r="D75" s="4">
        <v>4756</v>
      </c>
      <c r="E75" s="5">
        <v>0</v>
      </c>
      <c r="F75" s="5">
        <v>0</v>
      </c>
      <c r="G75" s="5">
        <v>0</v>
      </c>
      <c r="H75" s="27">
        <v>0</v>
      </c>
      <c r="I75" s="27">
        <v>0</v>
      </c>
      <c r="J75" s="27">
        <v>120</v>
      </c>
      <c r="K75" s="27">
        <v>0</v>
      </c>
      <c r="L75" s="27">
        <v>27269</v>
      </c>
      <c r="M75" s="27">
        <v>94043</v>
      </c>
      <c r="N75" s="27">
        <v>0</v>
      </c>
      <c r="O75" s="27">
        <v>0</v>
      </c>
      <c r="P75" s="27">
        <v>0</v>
      </c>
      <c r="Q75" s="27">
        <v>0</v>
      </c>
      <c r="R75" s="27">
        <v>151049</v>
      </c>
      <c r="S75" s="27">
        <v>0</v>
      </c>
      <c r="T75" s="24">
        <v>0</v>
      </c>
      <c r="U75" s="27">
        <v>0</v>
      </c>
      <c r="V75" s="5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5">
        <v>0</v>
      </c>
      <c r="AC75" s="5">
        <v>0</v>
      </c>
      <c r="AD75" s="5">
        <v>0</v>
      </c>
      <c r="AE75" s="27">
        <v>0</v>
      </c>
      <c r="AF75" s="5">
        <v>0</v>
      </c>
      <c r="AG75" s="5">
        <v>0</v>
      </c>
      <c r="AH75" s="27">
        <v>0</v>
      </c>
      <c r="AI75" s="27">
        <v>6913</v>
      </c>
      <c r="AJ75" s="27">
        <v>0</v>
      </c>
      <c r="AK75" s="27">
        <v>0</v>
      </c>
      <c r="AL75" s="27">
        <v>0</v>
      </c>
      <c r="AM75" s="5">
        <v>0</v>
      </c>
      <c r="AN75" s="5">
        <v>0</v>
      </c>
      <c r="AO75" s="5">
        <v>0</v>
      </c>
      <c r="AP75" s="27">
        <v>0</v>
      </c>
      <c r="AQ75" s="5">
        <v>0</v>
      </c>
      <c r="AR75" s="5">
        <v>0</v>
      </c>
      <c r="AS75" s="5">
        <v>0</v>
      </c>
      <c r="AT75" s="27">
        <v>205922</v>
      </c>
      <c r="AU75" s="27">
        <v>11025</v>
      </c>
      <c r="AV75" s="27">
        <v>348930</v>
      </c>
      <c r="AW75" s="27">
        <v>16155</v>
      </c>
      <c r="AX75" s="32">
        <v>0</v>
      </c>
      <c r="AY75" s="32">
        <v>0</v>
      </c>
      <c r="AZ75" s="32">
        <v>0</v>
      </c>
      <c r="BA75" s="32">
        <v>0</v>
      </c>
      <c r="BB75" s="27">
        <v>24</v>
      </c>
      <c r="BC75" s="27">
        <v>1620</v>
      </c>
      <c r="BD75" s="27">
        <v>1665</v>
      </c>
      <c r="BE75" s="27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294</v>
      </c>
      <c r="BK75" s="27">
        <v>181</v>
      </c>
      <c r="BL75" s="27">
        <v>357</v>
      </c>
      <c r="BM75" s="27">
        <v>2412</v>
      </c>
      <c r="BN75" s="27">
        <v>4434</v>
      </c>
      <c r="BO75" s="27">
        <v>10317</v>
      </c>
      <c r="BP75" s="47">
        <v>0</v>
      </c>
      <c r="BQ75" s="27">
        <v>1963</v>
      </c>
      <c r="BR75" s="27">
        <v>4809</v>
      </c>
      <c r="BS75" s="27">
        <v>83511</v>
      </c>
      <c r="BT75" s="36">
        <v>0</v>
      </c>
      <c r="BU75" s="39">
        <v>564580</v>
      </c>
      <c r="BV75" s="39">
        <v>564580</v>
      </c>
      <c r="BW75" s="43">
        <v>0</v>
      </c>
      <c r="BX75" s="36">
        <v>0</v>
      </c>
      <c r="BY75" s="43">
        <v>77438</v>
      </c>
      <c r="BZ75" s="5">
        <v>0</v>
      </c>
      <c r="CA75" s="5">
        <v>0</v>
      </c>
      <c r="CB75" s="6">
        <v>36510</v>
      </c>
      <c r="CC75" s="27">
        <v>0</v>
      </c>
      <c r="CD75" s="36">
        <v>36510</v>
      </c>
      <c r="CE75" s="36">
        <v>0</v>
      </c>
      <c r="CF75" s="36">
        <v>0</v>
      </c>
      <c r="CG75" s="43">
        <v>0</v>
      </c>
      <c r="CH75" s="47">
        <v>0</v>
      </c>
      <c r="CI75" s="55">
        <v>972719</v>
      </c>
      <c r="CJ75" s="55">
        <v>564580</v>
      </c>
      <c r="CK75" s="55">
        <v>36510</v>
      </c>
      <c r="CL75" s="55">
        <v>294</v>
      </c>
      <c r="CM75" s="55">
        <v>1574103</v>
      </c>
      <c r="CN75" s="59">
        <v>61.795130305958381</v>
      </c>
      <c r="CO75" s="59">
        <v>61.795130305958381</v>
      </c>
      <c r="CP75" s="59">
        <v>61.795130305958381</v>
      </c>
      <c r="CQ75" s="55">
        <v>330.97203532380149</v>
      </c>
      <c r="CR75" s="55">
        <v>1651541</v>
      </c>
      <c r="CS75" s="55">
        <v>347.25420521446591</v>
      </c>
      <c r="CT75" s="55">
        <v>1651541</v>
      </c>
      <c r="CU75" s="55">
        <v>347.25420521446591</v>
      </c>
      <c r="CV75" s="55">
        <v>49.030908326324642</v>
      </c>
      <c r="CW75" s="55">
        <v>20.186291000841042</v>
      </c>
      <c r="CX75" s="55">
        <v>34.077796467619848</v>
      </c>
      <c r="CY75" s="55">
        <v>1.011143818334735</v>
      </c>
      <c r="CZ75" s="55">
        <v>2.169259882253995</v>
      </c>
      <c r="DA75" s="55">
        <v>73.366274179983179</v>
      </c>
      <c r="DB75" s="55">
        <v>17.559083263246425</v>
      </c>
      <c r="DC75" s="55">
        <v>90.925357443229601</v>
      </c>
      <c r="DD75" s="55">
        <v>118.70899915895711</v>
      </c>
      <c r="DE75" s="55">
        <v>1.7851135407905803</v>
      </c>
      <c r="DF75" s="55">
        <v>0</v>
      </c>
      <c r="DG75" s="55">
        <v>7.6766190075693856</v>
      </c>
      <c r="DH75" s="55">
        <v>7.6766190075693856</v>
      </c>
      <c r="DI75" s="55">
        <v>126.3856181665265</v>
      </c>
    </row>
    <row r="76" spans="1:113">
      <c r="A76" s="7" t="s">
        <v>493</v>
      </c>
      <c r="B76" s="3" t="s">
        <v>431</v>
      </c>
      <c r="C76" s="3" t="s">
        <v>494</v>
      </c>
      <c r="D76" s="4">
        <v>31480</v>
      </c>
      <c r="E76" s="5">
        <v>0</v>
      </c>
      <c r="F76" s="5">
        <v>0</v>
      </c>
      <c r="G76" s="5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844580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4">
        <v>0</v>
      </c>
      <c r="U76" s="27">
        <v>16200</v>
      </c>
      <c r="V76" s="5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723</v>
      </c>
      <c r="AB76" s="5">
        <v>0</v>
      </c>
      <c r="AC76" s="5">
        <v>0</v>
      </c>
      <c r="AD76" s="5">
        <v>0</v>
      </c>
      <c r="AE76" s="27">
        <v>0</v>
      </c>
      <c r="AF76" s="5">
        <v>0</v>
      </c>
      <c r="AG76" s="5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5">
        <v>0</v>
      </c>
      <c r="AN76" s="5">
        <v>0</v>
      </c>
      <c r="AO76" s="5">
        <v>0</v>
      </c>
      <c r="AP76" s="27">
        <v>254300</v>
      </c>
      <c r="AQ76" s="5">
        <v>0</v>
      </c>
      <c r="AR76" s="5">
        <v>0</v>
      </c>
      <c r="AS76" s="5">
        <v>0</v>
      </c>
      <c r="AT76" s="27">
        <v>1739580</v>
      </c>
      <c r="AU76" s="27">
        <v>1156960</v>
      </c>
      <c r="AV76" s="27">
        <v>2870160</v>
      </c>
      <c r="AW76" s="27">
        <v>106600</v>
      </c>
      <c r="AX76" s="32">
        <v>0</v>
      </c>
      <c r="AY76" s="32">
        <v>0</v>
      </c>
      <c r="AZ76" s="32">
        <v>0</v>
      </c>
      <c r="BA76" s="32">
        <v>0</v>
      </c>
      <c r="BB76" s="27">
        <v>1020</v>
      </c>
      <c r="BC76" s="27">
        <v>35520</v>
      </c>
      <c r="BD76" s="27">
        <v>12000</v>
      </c>
      <c r="BE76" s="27">
        <v>1810</v>
      </c>
      <c r="BF76" s="24">
        <v>3063</v>
      </c>
      <c r="BG76" s="24">
        <v>7917</v>
      </c>
      <c r="BH76" s="24">
        <v>0</v>
      </c>
      <c r="BI76" s="24">
        <v>0</v>
      </c>
      <c r="BJ76" s="24">
        <v>2820</v>
      </c>
      <c r="BK76" s="27">
        <v>9067</v>
      </c>
      <c r="BL76" s="27">
        <v>0</v>
      </c>
      <c r="BM76" s="27">
        <v>49980</v>
      </c>
      <c r="BN76" s="27">
        <v>63290</v>
      </c>
      <c r="BO76" s="27">
        <v>253770</v>
      </c>
      <c r="BP76" s="47">
        <v>0</v>
      </c>
      <c r="BQ76" s="27">
        <v>0</v>
      </c>
      <c r="BR76" s="27">
        <v>37780</v>
      </c>
      <c r="BS76" s="27">
        <v>229370</v>
      </c>
      <c r="BT76" s="36">
        <v>0</v>
      </c>
      <c r="BU76" s="39">
        <v>3668210</v>
      </c>
      <c r="BV76" s="39">
        <v>3668210</v>
      </c>
      <c r="BW76" s="43">
        <v>0</v>
      </c>
      <c r="BX76" s="36">
        <v>0</v>
      </c>
      <c r="BY76" s="43">
        <v>378590</v>
      </c>
      <c r="BZ76" s="5">
        <v>0</v>
      </c>
      <c r="CA76" s="5">
        <v>0</v>
      </c>
      <c r="CB76" s="6">
        <v>266090</v>
      </c>
      <c r="CC76" s="27">
        <v>7700</v>
      </c>
      <c r="CD76" s="36">
        <v>258390</v>
      </c>
      <c r="CE76" s="36">
        <v>0</v>
      </c>
      <c r="CF76" s="36">
        <v>0</v>
      </c>
      <c r="CG76" s="43">
        <v>0</v>
      </c>
      <c r="CH76" s="47">
        <v>0</v>
      </c>
      <c r="CI76" s="55">
        <v>7690410</v>
      </c>
      <c r="CJ76" s="55">
        <v>3668210</v>
      </c>
      <c r="CK76" s="55">
        <v>258390</v>
      </c>
      <c r="CL76" s="55">
        <v>13800</v>
      </c>
      <c r="CM76" s="55">
        <v>11630810</v>
      </c>
      <c r="CN76" s="59">
        <v>66.121018226589541</v>
      </c>
      <c r="CO76" s="59">
        <v>66.121018226589541</v>
      </c>
      <c r="CP76" s="59">
        <v>66.121018226589541</v>
      </c>
      <c r="CQ76" s="55">
        <v>369.46664548919949</v>
      </c>
      <c r="CR76" s="55">
        <v>12009400</v>
      </c>
      <c r="CS76" s="55">
        <v>381.49301143583227</v>
      </c>
      <c r="CT76" s="55">
        <v>12009400</v>
      </c>
      <c r="CU76" s="55">
        <v>381.49301143583227</v>
      </c>
      <c r="CV76" s="55">
        <v>55.259847522236342</v>
      </c>
      <c r="CW76" s="55">
        <v>26.829097839898349</v>
      </c>
      <c r="CX76" s="55">
        <v>36.752223634053365</v>
      </c>
      <c r="CY76" s="55">
        <v>1.2001270648030495</v>
      </c>
      <c r="CZ76" s="55">
        <v>8.0613087674714112</v>
      </c>
      <c r="DA76" s="55">
        <v>91.174078780177894</v>
      </c>
      <c r="DB76" s="55">
        <v>7.2862134688691231</v>
      </c>
      <c r="DC76" s="55">
        <v>98.460292249047015</v>
      </c>
      <c r="DD76" s="55">
        <v>116.52509529860228</v>
      </c>
      <c r="DE76" s="55">
        <v>4.781861499364676</v>
      </c>
      <c r="DF76" s="55">
        <v>0.2445997458703939</v>
      </c>
      <c r="DG76" s="55">
        <v>8.2080686149936462</v>
      </c>
      <c r="DH76" s="55">
        <v>8.4526683608640401</v>
      </c>
      <c r="DI76" s="55">
        <v>124.73316391359593</v>
      </c>
    </row>
    <row r="77" spans="1:113">
      <c r="A77" s="7" t="s">
        <v>521</v>
      </c>
      <c r="B77" s="3" t="s">
        <v>431</v>
      </c>
      <c r="C77" s="3" t="s">
        <v>522</v>
      </c>
      <c r="D77" s="4">
        <v>26565</v>
      </c>
      <c r="E77" s="5">
        <v>0</v>
      </c>
      <c r="F77" s="5">
        <v>0</v>
      </c>
      <c r="G77" s="5">
        <v>0</v>
      </c>
      <c r="H77" s="28">
        <v>418</v>
      </c>
      <c r="I77" s="28">
        <v>0</v>
      </c>
      <c r="J77" s="28">
        <v>0</v>
      </c>
      <c r="K77" s="28">
        <v>0</v>
      </c>
      <c r="L77" s="28">
        <v>933590</v>
      </c>
      <c r="M77" s="28">
        <v>371230</v>
      </c>
      <c r="N77" s="28">
        <v>23760</v>
      </c>
      <c r="O77" s="28">
        <v>26760</v>
      </c>
      <c r="P77" s="28">
        <v>278310</v>
      </c>
      <c r="Q77" s="28">
        <v>0</v>
      </c>
      <c r="R77" s="28">
        <v>802640</v>
      </c>
      <c r="S77" s="28">
        <v>0</v>
      </c>
      <c r="T77" s="24">
        <v>0</v>
      </c>
      <c r="U77" s="28">
        <v>12880</v>
      </c>
      <c r="V77" s="5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5">
        <v>0</v>
      </c>
      <c r="AC77" s="5">
        <v>0</v>
      </c>
      <c r="AD77" s="5">
        <v>0</v>
      </c>
      <c r="AE77" s="28">
        <v>0</v>
      </c>
      <c r="AF77" s="5">
        <v>0</v>
      </c>
      <c r="AG77" s="5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5">
        <v>0</v>
      </c>
      <c r="AN77" s="4">
        <v>215</v>
      </c>
      <c r="AO77" s="5">
        <v>0</v>
      </c>
      <c r="AP77" s="28">
        <v>540110</v>
      </c>
      <c r="AQ77" s="5">
        <v>0</v>
      </c>
      <c r="AR77" s="5">
        <v>0</v>
      </c>
      <c r="AS77" s="5">
        <v>0</v>
      </c>
      <c r="AT77" s="28">
        <v>938970</v>
      </c>
      <c r="AU77" s="28">
        <v>0</v>
      </c>
      <c r="AV77" s="28">
        <v>2065600</v>
      </c>
      <c r="AW77" s="28">
        <v>105800</v>
      </c>
      <c r="AX77" s="32">
        <v>0</v>
      </c>
      <c r="AY77" s="32">
        <v>0</v>
      </c>
      <c r="AZ77" s="32">
        <v>0</v>
      </c>
      <c r="BA77" s="32">
        <v>0</v>
      </c>
      <c r="BB77" s="28">
        <v>600</v>
      </c>
      <c r="BC77" s="28">
        <v>31500</v>
      </c>
      <c r="BD77" s="28">
        <v>5090</v>
      </c>
      <c r="BE77" s="28">
        <v>1230</v>
      </c>
      <c r="BF77" s="24">
        <v>4390</v>
      </c>
      <c r="BG77" s="24">
        <v>0</v>
      </c>
      <c r="BH77" s="24">
        <v>0</v>
      </c>
      <c r="BI77" s="24">
        <v>0</v>
      </c>
      <c r="BJ77" s="24">
        <v>2592</v>
      </c>
      <c r="BK77" s="28">
        <v>10603</v>
      </c>
      <c r="BL77" s="28">
        <v>0</v>
      </c>
      <c r="BM77" s="28">
        <v>37796</v>
      </c>
      <c r="BN77" s="28">
        <v>50750</v>
      </c>
      <c r="BO77" s="28">
        <v>764720</v>
      </c>
      <c r="BP77" s="47">
        <v>0</v>
      </c>
      <c r="BQ77" s="28">
        <v>0</v>
      </c>
      <c r="BR77" s="28">
        <v>77920</v>
      </c>
      <c r="BS77" s="28">
        <v>782320</v>
      </c>
      <c r="BT77" s="37">
        <v>7915</v>
      </c>
      <c r="BU77" s="39">
        <v>6254555</v>
      </c>
      <c r="BV77" s="39">
        <v>6254555</v>
      </c>
      <c r="BW77" s="43">
        <v>0</v>
      </c>
      <c r="BX77" s="37">
        <v>0</v>
      </c>
      <c r="BY77" s="43">
        <v>611400</v>
      </c>
      <c r="BZ77" s="5">
        <v>0</v>
      </c>
      <c r="CA77" s="5">
        <v>0</v>
      </c>
      <c r="CB77" s="6">
        <v>251240</v>
      </c>
      <c r="CC77" s="28">
        <v>0</v>
      </c>
      <c r="CD77" s="37">
        <v>251240</v>
      </c>
      <c r="CE77" s="37">
        <v>0</v>
      </c>
      <c r="CF77" s="37">
        <v>0</v>
      </c>
      <c r="CG77" s="43">
        <v>0</v>
      </c>
      <c r="CH77" s="47">
        <v>1460090</v>
      </c>
      <c r="CI77" s="55">
        <v>7862597</v>
      </c>
      <c r="CJ77" s="55">
        <v>6254555</v>
      </c>
      <c r="CK77" s="55">
        <v>259155</v>
      </c>
      <c r="CL77" s="55">
        <v>6982</v>
      </c>
      <c r="CM77" s="55">
        <v>14383289</v>
      </c>
      <c r="CN77" s="59">
        <v>54.66480580345705</v>
      </c>
      <c r="CO77" s="59">
        <v>54.66480580345705</v>
      </c>
      <c r="CP77" s="59">
        <v>54.66480580345705</v>
      </c>
      <c r="CQ77" s="55">
        <v>541.43756822887258</v>
      </c>
      <c r="CR77" s="55">
        <v>14994689</v>
      </c>
      <c r="CS77" s="55">
        <v>564.45281385281385</v>
      </c>
      <c r="CT77" s="55">
        <v>16454779</v>
      </c>
      <c r="CU77" s="55">
        <v>619.41573498964806</v>
      </c>
      <c r="CV77" s="55">
        <v>70.489742141916054</v>
      </c>
      <c r="CW77" s="55">
        <v>13.974402409185018</v>
      </c>
      <c r="CX77" s="55">
        <v>30.214191605495952</v>
      </c>
      <c r="CY77" s="55">
        <v>3.9405232448710708</v>
      </c>
      <c r="CZ77" s="55">
        <v>29.681159420289855</v>
      </c>
      <c r="DA77" s="55">
        <v>77.756446452098629</v>
      </c>
      <c r="DB77" s="55">
        <v>29.44927536231884</v>
      </c>
      <c r="DC77" s="55">
        <v>107.20572181441747</v>
      </c>
      <c r="DD77" s="55">
        <v>235.44344061735367</v>
      </c>
      <c r="DE77" s="55">
        <v>4.5415396198004894</v>
      </c>
      <c r="DF77" s="55">
        <v>0</v>
      </c>
      <c r="DG77" s="55">
        <v>9.4575569358178058</v>
      </c>
      <c r="DH77" s="55">
        <v>9.4575569358178058</v>
      </c>
      <c r="DI77" s="55">
        <v>245.19894598155469</v>
      </c>
    </row>
    <row r="78" spans="1:113">
      <c r="A78" s="7" t="s">
        <v>551</v>
      </c>
      <c r="B78" s="3" t="s">
        <v>431</v>
      </c>
      <c r="C78" s="3" t="s">
        <v>552</v>
      </c>
      <c r="D78" s="4">
        <v>9499</v>
      </c>
      <c r="E78" s="5">
        <v>0</v>
      </c>
      <c r="F78" s="5">
        <v>0</v>
      </c>
      <c r="G78" s="5">
        <v>0</v>
      </c>
      <c r="H78" s="28">
        <v>130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4060</v>
      </c>
      <c r="P78" s="28">
        <v>275280</v>
      </c>
      <c r="Q78" s="28">
        <v>0</v>
      </c>
      <c r="R78" s="28">
        <v>267120</v>
      </c>
      <c r="S78" s="28">
        <v>0</v>
      </c>
      <c r="T78" s="25">
        <v>70</v>
      </c>
      <c r="U78" s="28">
        <v>0</v>
      </c>
      <c r="V78" s="5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5">
        <v>0</v>
      </c>
      <c r="AC78" s="5">
        <v>0</v>
      </c>
      <c r="AD78" s="5">
        <v>0</v>
      </c>
      <c r="AE78" s="28">
        <v>0</v>
      </c>
      <c r="AF78" s="5">
        <v>0</v>
      </c>
      <c r="AG78" s="5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5">
        <v>0</v>
      </c>
      <c r="AN78" s="5">
        <v>0</v>
      </c>
      <c r="AO78" s="5">
        <v>0</v>
      </c>
      <c r="AP78" s="28">
        <v>0</v>
      </c>
      <c r="AQ78" s="5">
        <v>0</v>
      </c>
      <c r="AR78" s="5">
        <v>0</v>
      </c>
      <c r="AS78" s="5">
        <v>0</v>
      </c>
      <c r="AT78" s="28">
        <v>504260</v>
      </c>
      <c r="AU78" s="28">
        <v>0</v>
      </c>
      <c r="AV78" s="28">
        <v>923780</v>
      </c>
      <c r="AW78" s="28">
        <v>35410</v>
      </c>
      <c r="AX78" s="33">
        <v>0</v>
      </c>
      <c r="AY78" s="33">
        <v>0</v>
      </c>
      <c r="AZ78" s="33">
        <v>0</v>
      </c>
      <c r="BA78" s="33">
        <v>0</v>
      </c>
      <c r="BB78" s="28">
        <v>420</v>
      </c>
      <c r="BC78" s="28">
        <v>12460</v>
      </c>
      <c r="BD78" s="28">
        <v>2235</v>
      </c>
      <c r="BE78" s="28">
        <v>930</v>
      </c>
      <c r="BF78" s="25">
        <v>1272</v>
      </c>
      <c r="BG78" s="25">
        <v>0</v>
      </c>
      <c r="BH78" s="25">
        <v>0</v>
      </c>
      <c r="BI78" s="25">
        <v>0</v>
      </c>
      <c r="BJ78" s="25">
        <v>960</v>
      </c>
      <c r="BK78" s="28">
        <v>2105</v>
      </c>
      <c r="BL78" s="28">
        <v>1115</v>
      </c>
      <c r="BM78" s="28">
        <v>16295</v>
      </c>
      <c r="BN78" s="28">
        <v>21025</v>
      </c>
      <c r="BO78" s="28">
        <v>63140</v>
      </c>
      <c r="BP78" s="47">
        <v>0</v>
      </c>
      <c r="BQ78" s="28">
        <v>8340</v>
      </c>
      <c r="BR78" s="28">
        <v>15700</v>
      </c>
      <c r="BS78" s="28">
        <v>259795</v>
      </c>
      <c r="BT78" s="36">
        <v>0</v>
      </c>
      <c r="BU78" s="39">
        <v>1100320</v>
      </c>
      <c r="BV78" s="39">
        <v>1100320</v>
      </c>
      <c r="BW78" s="43">
        <v>0</v>
      </c>
      <c r="BX78" s="36">
        <v>0</v>
      </c>
      <c r="BY78" s="43">
        <v>106530</v>
      </c>
      <c r="BZ78" s="5">
        <v>0</v>
      </c>
      <c r="CA78" s="5">
        <v>0</v>
      </c>
      <c r="CB78" s="6">
        <v>51610</v>
      </c>
      <c r="CC78" s="28">
        <v>51610</v>
      </c>
      <c r="CD78" s="36">
        <v>0</v>
      </c>
      <c r="CE78" s="36">
        <v>110</v>
      </c>
      <c r="CF78" s="36">
        <v>2180</v>
      </c>
      <c r="CG78" s="43">
        <v>0</v>
      </c>
      <c r="CH78" s="47">
        <v>0</v>
      </c>
      <c r="CI78" s="55">
        <v>2465210</v>
      </c>
      <c r="CJ78" s="55">
        <v>1100320</v>
      </c>
      <c r="CK78" s="55">
        <v>2290</v>
      </c>
      <c r="CL78" s="55">
        <v>2302</v>
      </c>
      <c r="CM78" s="55">
        <v>3570122</v>
      </c>
      <c r="CN78" s="59">
        <v>69.051141669668439</v>
      </c>
      <c r="CO78" s="59">
        <v>69.051141669668439</v>
      </c>
      <c r="CP78" s="59">
        <v>69.051141669668439</v>
      </c>
      <c r="CQ78" s="55">
        <v>375.84187809243076</v>
      </c>
      <c r="CR78" s="55">
        <v>3676652</v>
      </c>
      <c r="CS78" s="55">
        <v>387.05674281503315</v>
      </c>
      <c r="CT78" s="55">
        <v>3676652</v>
      </c>
      <c r="CU78" s="55">
        <v>387.05674281503315</v>
      </c>
      <c r="CV78" s="55">
        <v>53.085587956627016</v>
      </c>
      <c r="CW78" s="55">
        <v>0.87798715654279402</v>
      </c>
      <c r="CX78" s="55">
        <v>28.120854826823876</v>
      </c>
      <c r="CY78" s="55">
        <v>2.0802189704179388</v>
      </c>
      <c r="CZ78" s="55">
        <v>6.6470154753131911</v>
      </c>
      <c r="DA78" s="55">
        <v>97.250236867038637</v>
      </c>
      <c r="DB78" s="55">
        <v>27.349721023265605</v>
      </c>
      <c r="DC78" s="55">
        <v>124.59995789030424</v>
      </c>
      <c r="DD78" s="55">
        <v>115.83535108958837</v>
      </c>
      <c r="DE78" s="55">
        <v>5.2847668175597429</v>
      </c>
      <c r="DF78" s="55">
        <v>5.4332034951047481</v>
      </c>
      <c r="DG78" s="55">
        <v>0</v>
      </c>
      <c r="DH78" s="55">
        <v>5.4332034951047481</v>
      </c>
      <c r="DI78" s="55">
        <v>116.07642909779977</v>
      </c>
    </row>
    <row r="79" spans="1:113">
      <c r="A79" s="7" t="s">
        <v>517</v>
      </c>
      <c r="B79" s="3" t="s">
        <v>431</v>
      </c>
      <c r="C79" s="3" t="s">
        <v>518</v>
      </c>
      <c r="D79" s="4">
        <v>1797</v>
      </c>
      <c r="E79" s="5">
        <v>0</v>
      </c>
      <c r="F79" s="5">
        <v>0</v>
      </c>
      <c r="G79" s="5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58600</v>
      </c>
      <c r="Q79" s="27">
        <v>0</v>
      </c>
      <c r="R79" s="27">
        <v>73820</v>
      </c>
      <c r="S79" s="27">
        <v>0</v>
      </c>
      <c r="T79" s="24">
        <v>0</v>
      </c>
      <c r="U79" s="27">
        <v>0</v>
      </c>
      <c r="V79" s="5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5">
        <v>0</v>
      </c>
      <c r="AC79" s="5">
        <v>0</v>
      </c>
      <c r="AD79" s="5">
        <v>0</v>
      </c>
      <c r="AE79" s="27">
        <v>0</v>
      </c>
      <c r="AF79" s="5">
        <v>0</v>
      </c>
      <c r="AG79" s="5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5">
        <v>0</v>
      </c>
      <c r="AN79" s="5">
        <v>0</v>
      </c>
      <c r="AO79" s="5">
        <v>0</v>
      </c>
      <c r="AP79" s="27">
        <v>0</v>
      </c>
      <c r="AQ79" s="5">
        <v>0</v>
      </c>
      <c r="AR79" s="5">
        <v>0</v>
      </c>
      <c r="AS79" s="5">
        <v>0</v>
      </c>
      <c r="AT79" s="27">
        <v>76160</v>
      </c>
      <c r="AU79" s="27">
        <v>5970</v>
      </c>
      <c r="AV79" s="27">
        <v>131340</v>
      </c>
      <c r="AW79" s="27">
        <v>0</v>
      </c>
      <c r="AX79" s="32">
        <v>0</v>
      </c>
      <c r="AY79" s="32">
        <v>0</v>
      </c>
      <c r="AZ79" s="32">
        <v>0</v>
      </c>
      <c r="BA79" s="32">
        <v>0</v>
      </c>
      <c r="BB79" s="27">
        <v>0</v>
      </c>
      <c r="BC79" s="27">
        <v>0</v>
      </c>
      <c r="BD79" s="27">
        <v>160</v>
      </c>
      <c r="BE79" s="27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47">
        <v>0</v>
      </c>
      <c r="BQ79" s="27">
        <v>0</v>
      </c>
      <c r="BR79" s="27">
        <v>0</v>
      </c>
      <c r="BS79" s="27">
        <v>16740</v>
      </c>
      <c r="BT79" s="36">
        <v>0</v>
      </c>
      <c r="BU79" s="39">
        <v>293210</v>
      </c>
      <c r="BV79" s="39">
        <v>293210</v>
      </c>
      <c r="BW79" s="43">
        <v>0</v>
      </c>
      <c r="BX79" s="36">
        <v>0</v>
      </c>
      <c r="BY79" s="43">
        <v>64470</v>
      </c>
      <c r="BZ79" s="5">
        <v>0</v>
      </c>
      <c r="CA79" s="5">
        <v>0</v>
      </c>
      <c r="CB79" s="6">
        <v>11910</v>
      </c>
      <c r="CC79" s="27">
        <v>0</v>
      </c>
      <c r="CD79" s="36">
        <v>11910</v>
      </c>
      <c r="CE79" s="36">
        <v>0</v>
      </c>
      <c r="CF79" s="36">
        <v>0</v>
      </c>
      <c r="CG79" s="43">
        <v>0</v>
      </c>
      <c r="CH79" s="47">
        <v>0</v>
      </c>
      <c r="CI79" s="55">
        <v>362790</v>
      </c>
      <c r="CJ79" s="55">
        <v>293210</v>
      </c>
      <c r="CK79" s="55">
        <v>11910</v>
      </c>
      <c r="CL79" s="55">
        <v>0</v>
      </c>
      <c r="CM79" s="55">
        <v>667910</v>
      </c>
      <c r="CN79" s="59">
        <v>54.317198424937494</v>
      </c>
      <c r="CO79" s="59">
        <v>54.317198424937494</v>
      </c>
      <c r="CP79" s="59">
        <v>54.317198424937494</v>
      </c>
      <c r="CQ79" s="55">
        <v>371.68057874234836</v>
      </c>
      <c r="CR79" s="55">
        <v>732380</v>
      </c>
      <c r="CS79" s="55">
        <v>407.55703951029494</v>
      </c>
      <c r="CT79" s="55">
        <v>732380</v>
      </c>
      <c r="CU79" s="55">
        <v>407.55703951029494</v>
      </c>
      <c r="CV79" s="55">
        <v>42.381747356705624</v>
      </c>
      <c r="CW79" s="55">
        <v>0</v>
      </c>
      <c r="CX79" s="55">
        <v>44.401780745687255</v>
      </c>
      <c r="CY79" s="55">
        <v>0</v>
      </c>
      <c r="CZ79" s="55">
        <v>0</v>
      </c>
      <c r="DA79" s="55">
        <v>73.088480801335564</v>
      </c>
      <c r="DB79" s="55">
        <v>9.315525876460768</v>
      </c>
      <c r="DC79" s="55">
        <v>82.404006677796332</v>
      </c>
      <c r="DD79" s="55">
        <v>163.16638842515303</v>
      </c>
      <c r="DE79" s="55">
        <v>0</v>
      </c>
      <c r="DF79" s="55">
        <v>0</v>
      </c>
      <c r="DG79" s="55">
        <v>6.62771285475793</v>
      </c>
      <c r="DH79" s="55">
        <v>6.62771285475793</v>
      </c>
      <c r="DI79" s="55">
        <v>169.79410127991096</v>
      </c>
    </row>
    <row r="80" spans="1:113">
      <c r="A80" s="7" t="s">
        <v>430</v>
      </c>
      <c r="B80" s="3" t="s">
        <v>431</v>
      </c>
      <c r="C80" s="3" t="s">
        <v>432</v>
      </c>
      <c r="D80" s="4">
        <v>40399</v>
      </c>
      <c r="E80" s="5">
        <v>0</v>
      </c>
      <c r="F80" s="5">
        <v>0</v>
      </c>
      <c r="G80" s="5">
        <v>0</v>
      </c>
      <c r="H80" s="28">
        <v>690</v>
      </c>
      <c r="I80" s="28">
        <v>0</v>
      </c>
      <c r="J80" s="28">
        <v>0</v>
      </c>
      <c r="K80" s="28">
        <v>0</v>
      </c>
      <c r="L80" s="28">
        <v>665640</v>
      </c>
      <c r="M80" s="28">
        <v>919410</v>
      </c>
      <c r="N80" s="28">
        <v>0</v>
      </c>
      <c r="O80" s="28">
        <v>0</v>
      </c>
      <c r="P80" s="28">
        <v>1538040</v>
      </c>
      <c r="Q80" s="28">
        <v>0</v>
      </c>
      <c r="R80" s="28">
        <v>1307620</v>
      </c>
      <c r="S80" s="28">
        <v>0</v>
      </c>
      <c r="T80" s="24">
        <v>0</v>
      </c>
      <c r="U80" s="28">
        <v>0</v>
      </c>
      <c r="V80" s="5">
        <v>0</v>
      </c>
      <c r="W80" s="28">
        <v>195</v>
      </c>
      <c r="X80" s="28">
        <v>0</v>
      </c>
      <c r="Y80" s="28">
        <v>0</v>
      </c>
      <c r="Z80" s="28">
        <v>0</v>
      </c>
      <c r="AA80" s="28">
        <v>0</v>
      </c>
      <c r="AB80" s="5">
        <v>0</v>
      </c>
      <c r="AC80" s="5">
        <v>0</v>
      </c>
      <c r="AD80" s="5">
        <v>0</v>
      </c>
      <c r="AE80" s="28">
        <v>0</v>
      </c>
      <c r="AF80" s="5">
        <v>0</v>
      </c>
      <c r="AG80" s="5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5">
        <v>0</v>
      </c>
      <c r="AN80" s="5">
        <v>0</v>
      </c>
      <c r="AO80" s="5">
        <v>0</v>
      </c>
      <c r="AP80" s="28">
        <v>465100</v>
      </c>
      <c r="AQ80" s="5">
        <v>0</v>
      </c>
      <c r="AR80" s="5">
        <v>0</v>
      </c>
      <c r="AS80" s="5">
        <v>0</v>
      </c>
      <c r="AT80" s="28">
        <v>1838700</v>
      </c>
      <c r="AU80" s="28">
        <v>125160</v>
      </c>
      <c r="AV80" s="28">
        <v>3418060</v>
      </c>
      <c r="AW80" s="28">
        <v>153260</v>
      </c>
      <c r="AX80" s="32">
        <v>0</v>
      </c>
      <c r="AY80" s="32">
        <v>0</v>
      </c>
      <c r="AZ80" s="32">
        <v>0</v>
      </c>
      <c r="BA80" s="32">
        <v>0</v>
      </c>
      <c r="BB80" s="28">
        <v>1990</v>
      </c>
      <c r="BC80" s="28">
        <v>50660</v>
      </c>
      <c r="BD80" s="28">
        <v>16710</v>
      </c>
      <c r="BE80" s="28">
        <v>3720</v>
      </c>
      <c r="BF80" s="24">
        <v>760</v>
      </c>
      <c r="BG80" s="24">
        <v>0</v>
      </c>
      <c r="BH80" s="24">
        <v>0</v>
      </c>
      <c r="BI80" s="24">
        <v>0</v>
      </c>
      <c r="BJ80" s="24">
        <v>3630</v>
      </c>
      <c r="BK80" s="28">
        <v>6820</v>
      </c>
      <c r="BL80" s="28">
        <v>3040</v>
      </c>
      <c r="BM80" s="28">
        <v>70930</v>
      </c>
      <c r="BN80" s="28">
        <v>103550</v>
      </c>
      <c r="BO80" s="28">
        <v>877260</v>
      </c>
      <c r="BP80" s="47">
        <v>0</v>
      </c>
      <c r="BQ80" s="28">
        <v>0</v>
      </c>
      <c r="BR80" s="28">
        <v>165120</v>
      </c>
      <c r="BS80" s="28">
        <v>2638820</v>
      </c>
      <c r="BT80" s="36">
        <v>0</v>
      </c>
      <c r="BU80" s="39">
        <v>6722020</v>
      </c>
      <c r="BV80" s="39">
        <v>6722020</v>
      </c>
      <c r="BW80" s="43">
        <v>0</v>
      </c>
      <c r="BX80" s="36">
        <v>0</v>
      </c>
      <c r="BY80" s="43">
        <v>808800</v>
      </c>
      <c r="BZ80" s="5">
        <v>0</v>
      </c>
      <c r="CA80" s="5">
        <v>0</v>
      </c>
      <c r="CB80" s="6">
        <v>364730</v>
      </c>
      <c r="CC80" s="28">
        <v>364730</v>
      </c>
      <c r="CD80" s="36">
        <v>0</v>
      </c>
      <c r="CE80" s="36">
        <v>0</v>
      </c>
      <c r="CF80" s="36">
        <v>0</v>
      </c>
      <c r="CG80" s="43">
        <v>0</v>
      </c>
      <c r="CH80" s="47">
        <v>0</v>
      </c>
      <c r="CI80" s="55">
        <v>14735225</v>
      </c>
      <c r="CJ80" s="55">
        <v>6722020</v>
      </c>
      <c r="CK80" s="55">
        <v>0</v>
      </c>
      <c r="CL80" s="55">
        <v>4390</v>
      </c>
      <c r="CM80" s="55">
        <v>21461635</v>
      </c>
      <c r="CN80" s="59">
        <v>68.658445640325155</v>
      </c>
      <c r="CO80" s="59">
        <v>68.658445640325155</v>
      </c>
      <c r="CP80" s="59">
        <v>68.658445640325155</v>
      </c>
      <c r="CQ80" s="55">
        <v>531.2417386568975</v>
      </c>
      <c r="CR80" s="55">
        <v>22270435</v>
      </c>
      <c r="CS80" s="55">
        <v>551.26203618901457</v>
      </c>
      <c r="CT80" s="55">
        <v>22270435</v>
      </c>
      <c r="CU80" s="55">
        <v>551.26203618901457</v>
      </c>
      <c r="CV80" s="55">
        <v>61.990148270996805</v>
      </c>
      <c r="CW80" s="55">
        <v>22.758236590014604</v>
      </c>
      <c r="CX80" s="55">
        <v>35.465729349736378</v>
      </c>
      <c r="CY80" s="55">
        <v>4.0872298819277706</v>
      </c>
      <c r="CZ80" s="55">
        <v>21.714893933018143</v>
      </c>
      <c r="DA80" s="55">
        <v>84.607539790588874</v>
      </c>
      <c r="DB80" s="55">
        <v>65.318943538206398</v>
      </c>
      <c r="DC80" s="55">
        <v>149.92648332879526</v>
      </c>
      <c r="DD80" s="55">
        <v>166.39075224634274</v>
      </c>
      <c r="DE80" s="55">
        <v>5.6221688655659792</v>
      </c>
      <c r="DF80" s="55">
        <v>9.0281937671724553</v>
      </c>
      <c r="DG80" s="55">
        <v>0</v>
      </c>
      <c r="DH80" s="55">
        <v>9.0281937671724553</v>
      </c>
      <c r="DI80" s="55">
        <v>166.39075224634274</v>
      </c>
    </row>
    <row r="81" spans="1:113">
      <c r="A81" s="7" t="s">
        <v>509</v>
      </c>
      <c r="B81" s="3" t="s">
        <v>431</v>
      </c>
      <c r="C81" s="3" t="s">
        <v>510</v>
      </c>
      <c r="D81" s="4">
        <v>12814</v>
      </c>
      <c r="E81" s="5">
        <v>0</v>
      </c>
      <c r="F81" s="5">
        <v>0</v>
      </c>
      <c r="G81" s="4">
        <v>6535</v>
      </c>
      <c r="H81" s="28">
        <v>350</v>
      </c>
      <c r="I81" s="28">
        <v>0</v>
      </c>
      <c r="J81" s="28">
        <v>870</v>
      </c>
      <c r="K81" s="28">
        <v>0</v>
      </c>
      <c r="L81" s="28">
        <v>0</v>
      </c>
      <c r="M81" s="28">
        <v>589430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5">
        <v>31</v>
      </c>
      <c r="U81" s="28">
        <v>11220</v>
      </c>
      <c r="V81" s="5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5">
        <v>0</v>
      </c>
      <c r="AC81" s="5">
        <v>0</v>
      </c>
      <c r="AD81" s="5">
        <v>0</v>
      </c>
      <c r="AE81" s="28">
        <v>0</v>
      </c>
      <c r="AF81" s="5">
        <v>0</v>
      </c>
      <c r="AG81" s="5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5">
        <v>0</v>
      </c>
      <c r="AN81" s="5">
        <v>0</v>
      </c>
      <c r="AO81" s="5">
        <v>0</v>
      </c>
      <c r="AP81" s="28">
        <v>162960</v>
      </c>
      <c r="AQ81" s="5">
        <v>0</v>
      </c>
      <c r="AR81" s="5">
        <v>0</v>
      </c>
      <c r="AS81" s="5">
        <v>0</v>
      </c>
      <c r="AT81" s="28">
        <v>927880</v>
      </c>
      <c r="AU81" s="28">
        <v>431470</v>
      </c>
      <c r="AV81" s="28">
        <v>1742150</v>
      </c>
      <c r="AW81" s="28">
        <v>43320</v>
      </c>
      <c r="AX81" s="33">
        <v>0</v>
      </c>
      <c r="AY81" s="33">
        <v>0</v>
      </c>
      <c r="AZ81" s="33">
        <v>0</v>
      </c>
      <c r="BA81" s="33">
        <v>0</v>
      </c>
      <c r="BB81" s="28">
        <v>650</v>
      </c>
      <c r="BC81" s="28">
        <v>13740</v>
      </c>
      <c r="BD81" s="28">
        <v>8360</v>
      </c>
      <c r="BE81" s="28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810</v>
      </c>
      <c r="BK81" s="28">
        <v>5940</v>
      </c>
      <c r="BL81" s="28">
        <v>0</v>
      </c>
      <c r="BM81" s="28">
        <v>24520</v>
      </c>
      <c r="BN81" s="28">
        <v>39470</v>
      </c>
      <c r="BO81" s="28">
        <v>202960</v>
      </c>
      <c r="BP81" s="47">
        <v>0</v>
      </c>
      <c r="BQ81" s="28">
        <v>0</v>
      </c>
      <c r="BR81" s="28">
        <v>31000</v>
      </c>
      <c r="BS81" s="28">
        <v>984200</v>
      </c>
      <c r="BT81" s="36">
        <v>0</v>
      </c>
      <c r="BU81" s="39">
        <v>2772280</v>
      </c>
      <c r="BV81" s="39">
        <v>2772280</v>
      </c>
      <c r="BW81" s="43">
        <v>0</v>
      </c>
      <c r="BX81" s="36">
        <v>0</v>
      </c>
      <c r="BY81" s="43">
        <v>214660</v>
      </c>
      <c r="BZ81" s="5">
        <v>0</v>
      </c>
      <c r="CA81" s="5">
        <v>0</v>
      </c>
      <c r="CB81" s="6">
        <v>125950</v>
      </c>
      <c r="CC81" s="28">
        <v>125950</v>
      </c>
      <c r="CD81" s="36">
        <v>0</v>
      </c>
      <c r="CE81" s="36">
        <v>0</v>
      </c>
      <c r="CF81" s="36">
        <v>0</v>
      </c>
      <c r="CG81" s="43">
        <v>0</v>
      </c>
      <c r="CH81" s="47">
        <v>0</v>
      </c>
      <c r="CI81" s="55">
        <v>5346440</v>
      </c>
      <c r="CJ81" s="55">
        <v>2772280</v>
      </c>
      <c r="CK81" s="55">
        <v>0</v>
      </c>
      <c r="CL81" s="55">
        <v>841</v>
      </c>
      <c r="CM81" s="55">
        <v>8119561</v>
      </c>
      <c r="CN81" s="59">
        <v>65.84641706614434</v>
      </c>
      <c r="CO81" s="59">
        <v>65.84641706614434</v>
      </c>
      <c r="CP81" s="59">
        <v>65.84641706614434</v>
      </c>
      <c r="CQ81" s="55">
        <v>633.64765100671138</v>
      </c>
      <c r="CR81" s="55">
        <v>8334221</v>
      </c>
      <c r="CS81" s="55">
        <v>650.39964101763701</v>
      </c>
      <c r="CT81" s="55">
        <v>8334221</v>
      </c>
      <c r="CU81" s="55">
        <v>650.39964101763701</v>
      </c>
      <c r="CV81" s="55">
        <v>72.411425003901982</v>
      </c>
      <c r="CW81" s="55">
        <v>45.998907444982052</v>
      </c>
      <c r="CX81" s="55">
        <v>33.671765256750426</v>
      </c>
      <c r="CY81" s="55">
        <v>2.4192289683159043</v>
      </c>
      <c r="CZ81" s="55">
        <v>15.838926174496644</v>
      </c>
      <c r="DA81" s="55">
        <v>135.95676603714688</v>
      </c>
      <c r="DB81" s="55">
        <v>76.806617761823006</v>
      </c>
      <c r="DC81" s="55">
        <v>212.76338379896987</v>
      </c>
      <c r="DD81" s="55">
        <v>216.34774465428438</v>
      </c>
      <c r="DE81" s="55">
        <v>6.1167473076322771</v>
      </c>
      <c r="DF81" s="55">
        <v>9.8290931793351017</v>
      </c>
      <c r="DG81" s="55">
        <v>0</v>
      </c>
      <c r="DH81" s="55">
        <v>9.8290931793351017</v>
      </c>
      <c r="DI81" s="55">
        <v>216.34774465428438</v>
      </c>
    </row>
    <row r="82" spans="1:113">
      <c r="A82" s="7" t="s">
        <v>525</v>
      </c>
      <c r="B82" s="3" t="s">
        <v>431</v>
      </c>
      <c r="C82" s="3" t="s">
        <v>526</v>
      </c>
      <c r="D82" s="4">
        <v>6248</v>
      </c>
      <c r="E82" s="5">
        <v>0</v>
      </c>
      <c r="F82" s="5">
        <v>0</v>
      </c>
      <c r="G82" s="5">
        <v>0</v>
      </c>
      <c r="H82" s="27">
        <v>0</v>
      </c>
      <c r="I82" s="27">
        <v>0</v>
      </c>
      <c r="J82" s="27">
        <v>692</v>
      </c>
      <c r="K82" s="27">
        <v>0</v>
      </c>
      <c r="L82" s="27">
        <v>46035</v>
      </c>
      <c r="M82" s="27">
        <v>127141</v>
      </c>
      <c r="N82" s="27">
        <v>0</v>
      </c>
      <c r="O82" s="27">
        <v>0</v>
      </c>
      <c r="P82" s="27">
        <v>0</v>
      </c>
      <c r="Q82" s="27">
        <v>0</v>
      </c>
      <c r="R82" s="27">
        <v>173666</v>
      </c>
      <c r="S82" s="27">
        <v>0</v>
      </c>
      <c r="T82" s="24">
        <v>0</v>
      </c>
      <c r="U82" s="27">
        <v>0</v>
      </c>
      <c r="V82" s="5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5">
        <v>0</v>
      </c>
      <c r="AC82" s="5">
        <v>0</v>
      </c>
      <c r="AD82" s="5">
        <v>0</v>
      </c>
      <c r="AE82" s="27">
        <v>0</v>
      </c>
      <c r="AF82" s="5">
        <v>0</v>
      </c>
      <c r="AG82" s="5">
        <v>0</v>
      </c>
      <c r="AH82" s="27">
        <v>0</v>
      </c>
      <c r="AI82" s="27">
        <v>39939</v>
      </c>
      <c r="AJ82" s="27">
        <v>0</v>
      </c>
      <c r="AK82" s="27">
        <v>0</v>
      </c>
      <c r="AL82" s="27">
        <v>0</v>
      </c>
      <c r="AM82" s="5">
        <v>0</v>
      </c>
      <c r="AN82" s="5">
        <v>0</v>
      </c>
      <c r="AO82" s="5">
        <v>0</v>
      </c>
      <c r="AP82" s="27">
        <v>0</v>
      </c>
      <c r="AQ82" s="5">
        <v>0</v>
      </c>
      <c r="AR82" s="5">
        <v>0</v>
      </c>
      <c r="AS82" s="5">
        <v>0</v>
      </c>
      <c r="AT82" s="27">
        <v>267990</v>
      </c>
      <c r="AU82" s="27">
        <v>14125</v>
      </c>
      <c r="AV82" s="27">
        <v>566680</v>
      </c>
      <c r="AW82" s="27">
        <v>37550</v>
      </c>
      <c r="AX82" s="32">
        <v>0</v>
      </c>
      <c r="AY82" s="32">
        <v>0</v>
      </c>
      <c r="AZ82" s="32">
        <v>0</v>
      </c>
      <c r="BA82" s="32">
        <v>0</v>
      </c>
      <c r="BB82" s="27">
        <v>140</v>
      </c>
      <c r="BC82" s="27">
        <v>9364</v>
      </c>
      <c r="BD82" s="27">
        <v>6038</v>
      </c>
      <c r="BE82" s="27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662</v>
      </c>
      <c r="BK82" s="27">
        <v>1044</v>
      </c>
      <c r="BL82" s="27">
        <v>636</v>
      </c>
      <c r="BM82" s="27">
        <v>13937</v>
      </c>
      <c r="BN82" s="27">
        <v>25617</v>
      </c>
      <c r="BO82" s="27">
        <v>59601</v>
      </c>
      <c r="BP82" s="47">
        <v>0</v>
      </c>
      <c r="BQ82" s="27">
        <v>11332</v>
      </c>
      <c r="BR82" s="27">
        <v>27781</v>
      </c>
      <c r="BS82" s="27">
        <v>463146</v>
      </c>
      <c r="BT82" s="36">
        <v>0</v>
      </c>
      <c r="BU82" s="39">
        <v>962410</v>
      </c>
      <c r="BV82" s="39">
        <v>962410</v>
      </c>
      <c r="BW82" s="43">
        <v>0</v>
      </c>
      <c r="BX82" s="36">
        <v>0</v>
      </c>
      <c r="BY82" s="43">
        <v>101730</v>
      </c>
      <c r="BZ82" s="5">
        <v>0</v>
      </c>
      <c r="CA82" s="5">
        <v>0</v>
      </c>
      <c r="CB82" s="6">
        <v>38396</v>
      </c>
      <c r="CC82" s="27">
        <v>0</v>
      </c>
      <c r="CD82" s="36">
        <v>38396</v>
      </c>
      <c r="CE82" s="36">
        <v>0</v>
      </c>
      <c r="CF82" s="36">
        <v>0</v>
      </c>
      <c r="CG82" s="43">
        <v>0</v>
      </c>
      <c r="CH82" s="47">
        <v>0</v>
      </c>
      <c r="CI82" s="55">
        <v>1892454</v>
      </c>
      <c r="CJ82" s="55">
        <v>962410</v>
      </c>
      <c r="CK82" s="55">
        <v>38396</v>
      </c>
      <c r="CL82" s="55">
        <v>662</v>
      </c>
      <c r="CM82" s="55">
        <v>2893922</v>
      </c>
      <c r="CN82" s="59">
        <v>65.394091478623125</v>
      </c>
      <c r="CO82" s="59">
        <v>65.394091478623125</v>
      </c>
      <c r="CP82" s="59">
        <v>65.394091478623125</v>
      </c>
      <c r="CQ82" s="55">
        <v>463.17573623559537</v>
      </c>
      <c r="CR82" s="55">
        <v>2995652</v>
      </c>
      <c r="CS82" s="55">
        <v>479.45774647887322</v>
      </c>
      <c r="CT82" s="55">
        <v>2995652</v>
      </c>
      <c r="CU82" s="55">
        <v>479.45774647887322</v>
      </c>
      <c r="CV82" s="55">
        <v>50.260083226632524</v>
      </c>
      <c r="CW82" s="55">
        <v>22.162772087067861</v>
      </c>
      <c r="CX82" s="55">
        <v>30.056177976952625</v>
      </c>
      <c r="CY82" s="55">
        <v>4.4463828425096033</v>
      </c>
      <c r="CZ82" s="55">
        <v>9.5392125480153656</v>
      </c>
      <c r="DA82" s="55">
        <v>90.697823303457113</v>
      </c>
      <c r="DB82" s="55">
        <v>74.127080665813054</v>
      </c>
      <c r="DC82" s="55">
        <v>164.82490396927017</v>
      </c>
      <c r="DD82" s="55">
        <v>154.03489116517287</v>
      </c>
      <c r="DE82" s="55">
        <v>7.8517925736235599</v>
      </c>
      <c r="DF82" s="55">
        <v>0</v>
      </c>
      <c r="DG82" s="55">
        <v>6.1453265044814342</v>
      </c>
      <c r="DH82" s="55">
        <v>6.1453265044814342</v>
      </c>
      <c r="DI82" s="55">
        <v>160.1802176696543</v>
      </c>
    </row>
    <row r="83" spans="1:113">
      <c r="A83" s="7" t="s">
        <v>543</v>
      </c>
      <c r="B83" s="3" t="s">
        <v>431</v>
      </c>
      <c r="C83" s="3" t="s">
        <v>544</v>
      </c>
      <c r="D83" s="4">
        <v>1037</v>
      </c>
      <c r="E83" s="5">
        <v>0</v>
      </c>
      <c r="F83" s="5">
        <v>0</v>
      </c>
      <c r="G83" s="5">
        <v>0</v>
      </c>
      <c r="H83" s="27">
        <v>0</v>
      </c>
      <c r="I83" s="27">
        <v>0</v>
      </c>
      <c r="J83" s="27">
        <v>123</v>
      </c>
      <c r="K83" s="27">
        <v>0</v>
      </c>
      <c r="L83" s="27">
        <v>11649</v>
      </c>
      <c r="M83" s="27">
        <v>34652</v>
      </c>
      <c r="N83" s="27">
        <v>0</v>
      </c>
      <c r="O83" s="27">
        <v>0</v>
      </c>
      <c r="P83" s="27">
        <v>0</v>
      </c>
      <c r="Q83" s="27">
        <v>0</v>
      </c>
      <c r="R83" s="27">
        <v>36439</v>
      </c>
      <c r="S83" s="27">
        <v>0</v>
      </c>
      <c r="T83" s="24">
        <v>0</v>
      </c>
      <c r="U83" s="27">
        <v>0</v>
      </c>
      <c r="V83" s="5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5">
        <v>0</v>
      </c>
      <c r="AC83" s="5">
        <v>0</v>
      </c>
      <c r="AD83" s="5">
        <v>0</v>
      </c>
      <c r="AE83" s="27">
        <v>0</v>
      </c>
      <c r="AF83" s="5">
        <v>0</v>
      </c>
      <c r="AG83" s="5">
        <v>0</v>
      </c>
      <c r="AH83" s="27">
        <v>0</v>
      </c>
      <c r="AI83" s="27">
        <v>7111</v>
      </c>
      <c r="AJ83" s="27">
        <v>0</v>
      </c>
      <c r="AK83" s="27">
        <v>0</v>
      </c>
      <c r="AL83" s="27">
        <v>0</v>
      </c>
      <c r="AM83" s="5">
        <v>0</v>
      </c>
      <c r="AN83" s="5">
        <v>0</v>
      </c>
      <c r="AO83" s="5">
        <v>0</v>
      </c>
      <c r="AP83" s="27">
        <v>0</v>
      </c>
      <c r="AQ83" s="5">
        <v>0</v>
      </c>
      <c r="AR83" s="5">
        <v>0</v>
      </c>
      <c r="AS83" s="5">
        <v>0</v>
      </c>
      <c r="AT83" s="27">
        <v>46930</v>
      </c>
      <c r="AU83" s="27">
        <v>2935</v>
      </c>
      <c r="AV83" s="27">
        <v>83510</v>
      </c>
      <c r="AW83" s="27">
        <v>4546</v>
      </c>
      <c r="AX83" s="32">
        <v>0</v>
      </c>
      <c r="AY83" s="32">
        <v>0</v>
      </c>
      <c r="AZ83" s="32">
        <v>0</v>
      </c>
      <c r="BA83" s="32">
        <v>0</v>
      </c>
      <c r="BB83" s="27">
        <v>25</v>
      </c>
      <c r="BC83" s="27">
        <v>1667</v>
      </c>
      <c r="BD83" s="27">
        <v>773</v>
      </c>
      <c r="BE83" s="27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100</v>
      </c>
      <c r="BK83" s="27">
        <v>186</v>
      </c>
      <c r="BL83" s="27">
        <v>108</v>
      </c>
      <c r="BM83" s="27">
        <v>2482</v>
      </c>
      <c r="BN83" s="27">
        <v>4561</v>
      </c>
      <c r="BO83" s="27">
        <v>10612</v>
      </c>
      <c r="BP83" s="47">
        <v>0</v>
      </c>
      <c r="BQ83" s="27">
        <v>2018</v>
      </c>
      <c r="BR83" s="27">
        <v>4946</v>
      </c>
      <c r="BS83" s="27">
        <v>60737</v>
      </c>
      <c r="BT83" s="36">
        <v>0</v>
      </c>
      <c r="BU83" s="39">
        <v>160360</v>
      </c>
      <c r="BV83" s="39">
        <v>160360</v>
      </c>
      <c r="BW83" s="43">
        <v>0</v>
      </c>
      <c r="BX83" s="36">
        <v>0</v>
      </c>
      <c r="BY83" s="43">
        <v>17275</v>
      </c>
      <c r="BZ83" s="5">
        <v>0</v>
      </c>
      <c r="CA83" s="5">
        <v>0</v>
      </c>
      <c r="CB83" s="6">
        <v>4343</v>
      </c>
      <c r="CC83" s="27">
        <v>0</v>
      </c>
      <c r="CD83" s="36">
        <v>4343</v>
      </c>
      <c r="CE83" s="36">
        <v>0</v>
      </c>
      <c r="CF83" s="36">
        <v>0</v>
      </c>
      <c r="CG83" s="43">
        <v>0</v>
      </c>
      <c r="CH83" s="47">
        <v>0</v>
      </c>
      <c r="CI83" s="55">
        <v>316010</v>
      </c>
      <c r="CJ83" s="55">
        <v>160360</v>
      </c>
      <c r="CK83" s="55">
        <v>4343</v>
      </c>
      <c r="CL83" s="55">
        <v>100</v>
      </c>
      <c r="CM83" s="55">
        <v>480813</v>
      </c>
      <c r="CN83" s="59">
        <v>65.724096478256627</v>
      </c>
      <c r="CO83" s="59">
        <v>65.724096478256627</v>
      </c>
      <c r="CP83" s="59">
        <v>65.724096478256627</v>
      </c>
      <c r="CQ83" s="55">
        <v>463.65766634522663</v>
      </c>
      <c r="CR83" s="55">
        <v>498088</v>
      </c>
      <c r="CS83" s="55">
        <v>480.31629701060751</v>
      </c>
      <c r="CT83" s="55">
        <v>498088</v>
      </c>
      <c r="CU83" s="55">
        <v>480.31629701060751</v>
      </c>
      <c r="CV83" s="55">
        <v>56.488910318225649</v>
      </c>
      <c r="CW83" s="55">
        <v>35.361620057859213</v>
      </c>
      <c r="CX83" s="55">
        <v>37.96914175506268</v>
      </c>
      <c r="CY83" s="55">
        <v>4.7695274831243974</v>
      </c>
      <c r="CZ83" s="55">
        <v>10.233365477338477</v>
      </c>
      <c r="DA83" s="55">
        <v>80.53037608486018</v>
      </c>
      <c r="DB83" s="55">
        <v>58.569913211186112</v>
      </c>
      <c r="DC83" s="55">
        <v>139.1002892960463</v>
      </c>
      <c r="DD83" s="55">
        <v>154.6383799421408</v>
      </c>
      <c r="DE83" s="55">
        <v>8.4233365477338484</v>
      </c>
      <c r="DF83" s="55">
        <v>0</v>
      </c>
      <c r="DG83" s="55">
        <v>4.1880424300867887</v>
      </c>
      <c r="DH83" s="55">
        <v>4.1880424300867887</v>
      </c>
      <c r="DI83" s="55">
        <v>158.82642237222757</v>
      </c>
    </row>
    <row r="84" spans="1:113">
      <c r="A84" s="7" t="s">
        <v>449</v>
      </c>
      <c r="B84" s="3" t="s">
        <v>431</v>
      </c>
      <c r="C84" s="3" t="s">
        <v>450</v>
      </c>
      <c r="D84" s="4">
        <v>3405</v>
      </c>
      <c r="E84" s="5">
        <v>0</v>
      </c>
      <c r="F84" s="5">
        <v>0</v>
      </c>
      <c r="G84" s="5">
        <v>0</v>
      </c>
      <c r="H84" s="28">
        <v>94</v>
      </c>
      <c r="I84" s="28">
        <v>0</v>
      </c>
      <c r="J84" s="28">
        <v>0</v>
      </c>
      <c r="K84" s="28">
        <v>0</v>
      </c>
      <c r="L84" s="28">
        <v>0</v>
      </c>
      <c r="M84" s="28">
        <v>1630</v>
      </c>
      <c r="N84" s="28">
        <v>0</v>
      </c>
      <c r="O84" s="28">
        <v>0</v>
      </c>
      <c r="P84" s="28">
        <v>128110</v>
      </c>
      <c r="Q84" s="28">
        <v>0</v>
      </c>
      <c r="R84" s="28">
        <v>104330</v>
      </c>
      <c r="S84" s="28">
        <v>0</v>
      </c>
      <c r="T84" s="24">
        <v>0</v>
      </c>
      <c r="U84" s="28">
        <v>2880</v>
      </c>
      <c r="V84" s="5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5">
        <v>0</v>
      </c>
      <c r="AC84" s="5">
        <v>0</v>
      </c>
      <c r="AD84" s="5">
        <v>0</v>
      </c>
      <c r="AE84" s="28">
        <v>0</v>
      </c>
      <c r="AF84" s="5">
        <v>0</v>
      </c>
      <c r="AG84" s="5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5">
        <v>0</v>
      </c>
      <c r="AN84" s="5">
        <v>0</v>
      </c>
      <c r="AO84" s="5">
        <v>0</v>
      </c>
      <c r="AP84" s="28">
        <v>35980</v>
      </c>
      <c r="AQ84" s="5">
        <v>0</v>
      </c>
      <c r="AR84" s="5">
        <v>0</v>
      </c>
      <c r="AS84" s="5">
        <v>0</v>
      </c>
      <c r="AT84" s="28">
        <v>210760</v>
      </c>
      <c r="AU84" s="28">
        <v>0</v>
      </c>
      <c r="AV84" s="28">
        <v>298200</v>
      </c>
      <c r="AW84" s="28">
        <v>14160</v>
      </c>
      <c r="AX84" s="32">
        <v>0</v>
      </c>
      <c r="AY84" s="32">
        <v>0</v>
      </c>
      <c r="AZ84" s="32">
        <v>0</v>
      </c>
      <c r="BA84" s="32">
        <v>0</v>
      </c>
      <c r="BB84" s="28">
        <v>220</v>
      </c>
      <c r="BC84" s="28">
        <v>3880</v>
      </c>
      <c r="BD84" s="28">
        <v>1220</v>
      </c>
      <c r="BE84" s="28">
        <v>470</v>
      </c>
      <c r="BF84" s="24">
        <v>0</v>
      </c>
      <c r="BG84" s="24">
        <v>0</v>
      </c>
      <c r="BH84" s="24">
        <v>0</v>
      </c>
      <c r="BI84" s="24">
        <v>0</v>
      </c>
      <c r="BJ84" s="24">
        <v>259</v>
      </c>
      <c r="BK84" s="28">
        <v>2070</v>
      </c>
      <c r="BL84" s="28">
        <v>287</v>
      </c>
      <c r="BM84" s="28">
        <v>5640</v>
      </c>
      <c r="BN84" s="28">
        <v>7980</v>
      </c>
      <c r="BO84" s="28">
        <v>11840</v>
      </c>
      <c r="BP84" s="47">
        <v>0</v>
      </c>
      <c r="BQ84" s="28">
        <v>3270</v>
      </c>
      <c r="BR84" s="28">
        <v>7890</v>
      </c>
      <c r="BS84" s="28">
        <v>120120</v>
      </c>
      <c r="BT84" s="36">
        <v>0</v>
      </c>
      <c r="BU84" s="39">
        <v>417515</v>
      </c>
      <c r="BV84" s="39">
        <v>417515</v>
      </c>
      <c r="BW84" s="43">
        <v>0</v>
      </c>
      <c r="BX84" s="36">
        <v>0</v>
      </c>
      <c r="BY84" s="43">
        <v>29640</v>
      </c>
      <c r="BZ84" s="5">
        <v>0</v>
      </c>
      <c r="CA84" s="5">
        <v>0</v>
      </c>
      <c r="CB84" s="6">
        <v>22030</v>
      </c>
      <c r="CC84" s="28">
        <v>22030</v>
      </c>
      <c r="CD84" s="36">
        <v>0</v>
      </c>
      <c r="CE84" s="36">
        <v>0</v>
      </c>
      <c r="CF84" s="36">
        <v>0</v>
      </c>
      <c r="CG84" s="43">
        <v>0</v>
      </c>
      <c r="CH84" s="47">
        <v>0</v>
      </c>
      <c r="CI84" s="55">
        <v>983061</v>
      </c>
      <c r="CJ84" s="55">
        <v>417515</v>
      </c>
      <c r="CK84" s="55">
        <v>0</v>
      </c>
      <c r="CL84" s="55">
        <v>259</v>
      </c>
      <c r="CM84" s="55">
        <v>1400835</v>
      </c>
      <c r="CN84" s="59">
        <v>70.176787416076834</v>
      </c>
      <c r="CO84" s="59">
        <v>70.176787416076834</v>
      </c>
      <c r="CP84" s="59">
        <v>70.176787416076834</v>
      </c>
      <c r="CQ84" s="55">
        <v>411.40528634361232</v>
      </c>
      <c r="CR84" s="55">
        <v>1430475</v>
      </c>
      <c r="CS84" s="55">
        <v>420.11013215859032</v>
      </c>
      <c r="CT84" s="55">
        <v>1430475</v>
      </c>
      <c r="CU84" s="55">
        <v>420.11013215859032</v>
      </c>
      <c r="CV84" s="55">
        <v>61.897209985315712</v>
      </c>
      <c r="CW84" s="55">
        <v>1.4390602055800295</v>
      </c>
      <c r="CX84" s="55">
        <v>30.640234948604991</v>
      </c>
      <c r="CY84" s="55">
        <v>2.3171806167400879</v>
      </c>
      <c r="CZ84" s="55">
        <v>3.4772393538913362</v>
      </c>
      <c r="DA84" s="55">
        <v>87.57709251101322</v>
      </c>
      <c r="DB84" s="55">
        <v>35.277533039647579</v>
      </c>
      <c r="DC84" s="55">
        <v>122.8546255506608</v>
      </c>
      <c r="DD84" s="55">
        <v>122.61820851688694</v>
      </c>
      <c r="DE84" s="55">
        <v>5.2041116005873711</v>
      </c>
      <c r="DF84" s="55">
        <v>6.4698972099853158</v>
      </c>
      <c r="DG84" s="55">
        <v>0</v>
      </c>
      <c r="DH84" s="55">
        <v>6.4698972099853158</v>
      </c>
      <c r="DI84" s="55">
        <v>122.61820851688694</v>
      </c>
    </row>
    <row r="85" spans="1:113">
      <c r="A85" s="7" t="s">
        <v>453</v>
      </c>
      <c r="B85" s="3" t="s">
        <v>431</v>
      </c>
      <c r="C85" s="3" t="s">
        <v>454</v>
      </c>
      <c r="D85" s="4">
        <v>1987</v>
      </c>
      <c r="E85" s="5">
        <v>0</v>
      </c>
      <c r="F85" s="5">
        <v>0</v>
      </c>
      <c r="G85" s="5">
        <v>0</v>
      </c>
      <c r="H85" s="27">
        <v>0</v>
      </c>
      <c r="I85" s="27">
        <v>0</v>
      </c>
      <c r="J85" s="27">
        <v>0</v>
      </c>
      <c r="K85" s="27">
        <v>0</v>
      </c>
      <c r="L85" s="27">
        <v>6880</v>
      </c>
      <c r="M85" s="27">
        <v>43040</v>
      </c>
      <c r="N85" s="27">
        <v>0</v>
      </c>
      <c r="O85" s="27">
        <v>358.2</v>
      </c>
      <c r="P85" s="27">
        <v>0</v>
      </c>
      <c r="Q85" s="27">
        <v>0</v>
      </c>
      <c r="R85" s="27">
        <v>66630.3</v>
      </c>
      <c r="S85" s="27">
        <v>0</v>
      </c>
      <c r="T85" s="24">
        <v>0</v>
      </c>
      <c r="U85" s="27">
        <v>0</v>
      </c>
      <c r="V85" s="5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5">
        <v>0</v>
      </c>
      <c r="AC85" s="5">
        <v>0</v>
      </c>
      <c r="AD85" s="5">
        <v>0</v>
      </c>
      <c r="AE85" s="27">
        <v>0</v>
      </c>
      <c r="AF85" s="5">
        <v>0</v>
      </c>
      <c r="AG85" s="5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5">
        <v>0</v>
      </c>
      <c r="AN85" s="5">
        <v>0</v>
      </c>
      <c r="AO85" s="5">
        <v>0</v>
      </c>
      <c r="AP85" s="27">
        <v>0</v>
      </c>
      <c r="AQ85" s="5">
        <v>0</v>
      </c>
      <c r="AR85" s="5">
        <v>0</v>
      </c>
      <c r="AS85" s="5">
        <v>0</v>
      </c>
      <c r="AT85" s="27">
        <v>72124.399999999994</v>
      </c>
      <c r="AU85" s="27">
        <v>5930</v>
      </c>
      <c r="AV85" s="27">
        <v>175030</v>
      </c>
      <c r="AW85" s="27">
        <v>8964.4</v>
      </c>
      <c r="AX85" s="32">
        <v>0</v>
      </c>
      <c r="AY85" s="32">
        <v>0</v>
      </c>
      <c r="AZ85" s="32">
        <v>0</v>
      </c>
      <c r="BA85" s="32">
        <v>0</v>
      </c>
      <c r="BB85" s="27">
        <v>0</v>
      </c>
      <c r="BC85" s="27">
        <v>0</v>
      </c>
      <c r="BD85" s="27">
        <v>1127.3499999999999</v>
      </c>
      <c r="BE85" s="27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301</v>
      </c>
      <c r="BK85" s="27">
        <v>0</v>
      </c>
      <c r="BL85" s="27">
        <v>124</v>
      </c>
      <c r="BM85" s="27">
        <v>0</v>
      </c>
      <c r="BN85" s="27">
        <v>0</v>
      </c>
      <c r="BO85" s="27">
        <v>669</v>
      </c>
      <c r="BP85" s="47">
        <v>0</v>
      </c>
      <c r="BQ85" s="27">
        <v>1018.45</v>
      </c>
      <c r="BR85" s="27">
        <v>0</v>
      </c>
      <c r="BS85" s="27">
        <v>145014.70000000001</v>
      </c>
      <c r="BT85" s="36">
        <v>0</v>
      </c>
      <c r="BU85" s="39">
        <v>290954</v>
      </c>
      <c r="BV85" s="39">
        <v>290954</v>
      </c>
      <c r="BW85" s="43">
        <v>0</v>
      </c>
      <c r="BX85" s="36">
        <v>0</v>
      </c>
      <c r="BY85" s="43">
        <v>32352</v>
      </c>
      <c r="BZ85" s="5">
        <v>0</v>
      </c>
      <c r="CA85" s="5">
        <v>0</v>
      </c>
      <c r="CB85" s="6">
        <v>17879.09</v>
      </c>
      <c r="CC85" s="27">
        <v>0</v>
      </c>
      <c r="CD85" s="36">
        <v>17879.09</v>
      </c>
      <c r="CE85" s="36">
        <v>0</v>
      </c>
      <c r="CF85" s="36">
        <v>0</v>
      </c>
      <c r="CG85" s="43">
        <v>0</v>
      </c>
      <c r="CH85" s="47">
        <v>0</v>
      </c>
      <c r="CI85" s="55">
        <v>526910.80000000005</v>
      </c>
      <c r="CJ85" s="55">
        <v>290954</v>
      </c>
      <c r="CK85" s="55">
        <v>17879.09</v>
      </c>
      <c r="CL85" s="55">
        <v>301</v>
      </c>
      <c r="CM85" s="55">
        <v>836044.89</v>
      </c>
      <c r="CN85" s="59">
        <v>63.024223495941712</v>
      </c>
      <c r="CO85" s="59">
        <v>63.024223495941712</v>
      </c>
      <c r="CP85" s="59">
        <v>63.024223495941712</v>
      </c>
      <c r="CQ85" s="55">
        <v>420.75736789129343</v>
      </c>
      <c r="CR85" s="55">
        <v>868396.89</v>
      </c>
      <c r="CS85" s="55">
        <v>437.03919979869153</v>
      </c>
      <c r="CT85" s="55">
        <v>868396.89</v>
      </c>
      <c r="CU85" s="55">
        <v>437.03919979869153</v>
      </c>
      <c r="CV85" s="55">
        <v>39.760644187216904</v>
      </c>
      <c r="CW85" s="55">
        <v>22.173351786612983</v>
      </c>
      <c r="CX85" s="55">
        <v>36.51751383995974</v>
      </c>
      <c r="CY85" s="55">
        <v>0.18027176648213386</v>
      </c>
      <c r="CZ85" s="55">
        <v>0.33668847508807248</v>
      </c>
      <c r="DA85" s="55">
        <v>88.087569199798693</v>
      </c>
      <c r="DB85" s="55">
        <v>72.981731253145455</v>
      </c>
      <c r="DC85" s="55">
        <v>161.06930045294416</v>
      </c>
      <c r="DD85" s="55">
        <v>146.42878711625565</v>
      </c>
      <c r="DE85" s="55">
        <v>0</v>
      </c>
      <c r="DF85" s="55">
        <v>0</v>
      </c>
      <c r="DG85" s="55">
        <v>8.9980322093608454</v>
      </c>
      <c r="DH85" s="55">
        <v>8.9980322093608454</v>
      </c>
      <c r="DI85" s="55">
        <v>155.42681932561652</v>
      </c>
    </row>
    <row r="86" spans="1:113">
      <c r="A86" s="7" t="s">
        <v>447</v>
      </c>
      <c r="B86" s="3" t="s">
        <v>431</v>
      </c>
      <c r="C86" s="3" t="s">
        <v>448</v>
      </c>
      <c r="D86" s="4">
        <v>9992</v>
      </c>
      <c r="E86" s="5">
        <v>0</v>
      </c>
      <c r="F86" s="5">
        <v>0</v>
      </c>
      <c r="G86" s="5">
        <v>0</v>
      </c>
      <c r="H86" s="28">
        <v>177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307889</v>
      </c>
      <c r="Q86" s="28">
        <v>0</v>
      </c>
      <c r="R86" s="28">
        <v>298484</v>
      </c>
      <c r="S86" s="28">
        <v>0</v>
      </c>
      <c r="T86" s="25">
        <v>455</v>
      </c>
      <c r="U86" s="28">
        <v>1708</v>
      </c>
      <c r="V86" s="5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5">
        <v>0</v>
      </c>
      <c r="AC86" s="5">
        <v>0</v>
      </c>
      <c r="AD86" s="5">
        <v>0</v>
      </c>
      <c r="AE86" s="28">
        <v>0</v>
      </c>
      <c r="AF86" s="5">
        <v>0</v>
      </c>
      <c r="AG86" s="5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5">
        <v>0</v>
      </c>
      <c r="AN86" s="5">
        <v>0</v>
      </c>
      <c r="AO86" s="5">
        <v>0</v>
      </c>
      <c r="AP86" s="28">
        <v>114619</v>
      </c>
      <c r="AQ86" s="5">
        <v>0</v>
      </c>
      <c r="AR86" s="5">
        <v>0</v>
      </c>
      <c r="AS86" s="5">
        <v>0</v>
      </c>
      <c r="AT86" s="28">
        <v>488937</v>
      </c>
      <c r="AU86" s="28">
        <v>0</v>
      </c>
      <c r="AV86" s="28">
        <v>988615</v>
      </c>
      <c r="AW86" s="28">
        <v>44010</v>
      </c>
      <c r="AX86" s="33">
        <v>0</v>
      </c>
      <c r="AY86" s="33">
        <v>0</v>
      </c>
      <c r="AZ86" s="33">
        <v>0</v>
      </c>
      <c r="BA86" s="33">
        <v>0</v>
      </c>
      <c r="BB86" s="28">
        <v>219</v>
      </c>
      <c r="BC86" s="28">
        <v>12858</v>
      </c>
      <c r="BD86" s="28">
        <v>5903</v>
      </c>
      <c r="BE86" s="28">
        <v>629</v>
      </c>
      <c r="BF86" s="25">
        <v>2553</v>
      </c>
      <c r="BG86" s="25">
        <v>0</v>
      </c>
      <c r="BH86" s="25">
        <v>0</v>
      </c>
      <c r="BI86" s="25">
        <v>0</v>
      </c>
      <c r="BJ86" s="25">
        <v>1317</v>
      </c>
      <c r="BK86" s="28">
        <v>2532</v>
      </c>
      <c r="BL86" s="28">
        <v>896</v>
      </c>
      <c r="BM86" s="28">
        <v>18881</v>
      </c>
      <c r="BN86" s="28">
        <v>26189</v>
      </c>
      <c r="BO86" s="28">
        <v>97454</v>
      </c>
      <c r="BP86" s="47">
        <v>0</v>
      </c>
      <c r="BQ86" s="28">
        <v>2006</v>
      </c>
      <c r="BR86" s="28">
        <v>34030</v>
      </c>
      <c r="BS86" s="28">
        <v>904522</v>
      </c>
      <c r="BT86" s="36">
        <v>0</v>
      </c>
      <c r="BU86" s="39">
        <v>95940</v>
      </c>
      <c r="BV86" s="39">
        <v>1080970</v>
      </c>
      <c r="BW86" s="43">
        <v>0</v>
      </c>
      <c r="BX86" s="36">
        <v>0</v>
      </c>
      <c r="BY86" s="43">
        <v>91290</v>
      </c>
      <c r="BZ86" s="5">
        <v>0</v>
      </c>
      <c r="CA86" s="5">
        <v>0</v>
      </c>
      <c r="CB86" s="6">
        <v>77550</v>
      </c>
      <c r="CC86" s="28">
        <v>77550</v>
      </c>
      <c r="CD86" s="36">
        <v>0</v>
      </c>
      <c r="CE86" s="36">
        <v>0</v>
      </c>
      <c r="CF86" s="36">
        <v>0</v>
      </c>
      <c r="CG86" s="43">
        <v>0</v>
      </c>
      <c r="CH86" s="47">
        <v>95940</v>
      </c>
      <c r="CI86" s="55">
        <v>3428108</v>
      </c>
      <c r="CJ86" s="55">
        <v>1080970</v>
      </c>
      <c r="CK86" s="55">
        <v>0</v>
      </c>
      <c r="CL86" s="55">
        <v>4325</v>
      </c>
      <c r="CM86" s="55">
        <v>4513403</v>
      </c>
      <c r="CN86" s="59">
        <v>75.953953147990546</v>
      </c>
      <c r="CO86" s="59">
        <v>75.953953147990546</v>
      </c>
      <c r="CP86" s="59">
        <v>75.953953147990546</v>
      </c>
      <c r="CQ86" s="55">
        <v>451.70166132906326</v>
      </c>
      <c r="CR86" s="55">
        <v>4604693</v>
      </c>
      <c r="CS86" s="55">
        <v>460.83797037630103</v>
      </c>
      <c r="CT86" s="55">
        <v>4700633</v>
      </c>
      <c r="CU86" s="55">
        <v>470.43965172137712</v>
      </c>
      <c r="CV86" s="55">
        <v>48.932846277021618</v>
      </c>
      <c r="CW86" s="55">
        <v>0.20076060848678942</v>
      </c>
      <c r="CX86" s="55">
        <v>29.872297838270615</v>
      </c>
      <c r="CY86" s="55">
        <v>3.405724579663731</v>
      </c>
      <c r="CZ86" s="55">
        <v>9.7532025620496405</v>
      </c>
      <c r="DA86" s="55">
        <v>98.940652522017615</v>
      </c>
      <c r="DB86" s="55">
        <v>90.524619695756599</v>
      </c>
      <c r="DC86" s="55">
        <v>189.46527221777421</v>
      </c>
      <c r="DD86" s="55">
        <v>108.18354683746998</v>
      </c>
      <c r="DE86" s="55">
        <v>5.8193554843875104</v>
      </c>
      <c r="DF86" s="55">
        <v>7.7612089671737392</v>
      </c>
      <c r="DG86" s="55">
        <v>0</v>
      </c>
      <c r="DH86" s="55">
        <v>7.7612089671737392</v>
      </c>
      <c r="DI86" s="55">
        <v>108.18354683746998</v>
      </c>
    </row>
    <row r="87" spans="1:113">
      <c r="A87" s="7" t="s">
        <v>457</v>
      </c>
      <c r="B87" s="3" t="s">
        <v>431</v>
      </c>
      <c r="C87" s="3" t="s">
        <v>458</v>
      </c>
      <c r="D87" s="4">
        <v>3061</v>
      </c>
      <c r="E87" s="5">
        <v>0</v>
      </c>
      <c r="F87" s="5">
        <v>0</v>
      </c>
      <c r="G87" s="5">
        <v>0</v>
      </c>
      <c r="H87" s="27">
        <v>0</v>
      </c>
      <c r="I87" s="27">
        <v>0</v>
      </c>
      <c r="J87" s="27">
        <v>216</v>
      </c>
      <c r="K87" s="27">
        <v>0</v>
      </c>
      <c r="L87" s="27">
        <v>52782</v>
      </c>
      <c r="M87" s="27">
        <v>87419</v>
      </c>
      <c r="N87" s="27">
        <v>0</v>
      </c>
      <c r="O87" s="27">
        <v>0</v>
      </c>
      <c r="P87" s="27">
        <v>0</v>
      </c>
      <c r="Q87" s="27">
        <v>0</v>
      </c>
      <c r="R87" s="27">
        <v>73980</v>
      </c>
      <c r="S87" s="27">
        <v>0</v>
      </c>
      <c r="T87" s="24">
        <v>0</v>
      </c>
      <c r="U87" s="27">
        <v>0</v>
      </c>
      <c r="V87" s="5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5">
        <v>0</v>
      </c>
      <c r="AC87" s="5">
        <v>0</v>
      </c>
      <c r="AD87" s="5">
        <v>0</v>
      </c>
      <c r="AE87" s="27">
        <v>0</v>
      </c>
      <c r="AF87" s="5">
        <v>0</v>
      </c>
      <c r="AG87" s="5">
        <v>0</v>
      </c>
      <c r="AH87" s="27">
        <v>0</v>
      </c>
      <c r="AI87" s="27">
        <v>12448</v>
      </c>
      <c r="AJ87" s="27">
        <v>0</v>
      </c>
      <c r="AK87" s="27">
        <v>0</v>
      </c>
      <c r="AL87" s="27">
        <v>0</v>
      </c>
      <c r="AM87" s="5">
        <v>0</v>
      </c>
      <c r="AN87" s="5">
        <v>0</v>
      </c>
      <c r="AO87" s="5">
        <v>0</v>
      </c>
      <c r="AP87" s="27">
        <v>0</v>
      </c>
      <c r="AQ87" s="5">
        <v>0</v>
      </c>
      <c r="AR87" s="5">
        <v>0</v>
      </c>
      <c r="AS87" s="5">
        <v>0</v>
      </c>
      <c r="AT87" s="27">
        <v>145056</v>
      </c>
      <c r="AU87" s="27">
        <v>6882</v>
      </c>
      <c r="AV87" s="27">
        <v>279170</v>
      </c>
      <c r="AW87" s="27">
        <v>11980</v>
      </c>
      <c r="AX87" s="32">
        <v>0</v>
      </c>
      <c r="AY87" s="32">
        <v>0</v>
      </c>
      <c r="AZ87" s="32">
        <v>0</v>
      </c>
      <c r="BA87" s="32">
        <v>0</v>
      </c>
      <c r="BB87" s="27">
        <v>44</v>
      </c>
      <c r="BC87" s="27">
        <v>2918</v>
      </c>
      <c r="BD87" s="27">
        <v>1694</v>
      </c>
      <c r="BE87" s="27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252</v>
      </c>
      <c r="BK87" s="27">
        <v>325</v>
      </c>
      <c r="BL87" s="27">
        <v>220</v>
      </c>
      <c r="BM87" s="27">
        <v>4343</v>
      </c>
      <c r="BN87" s="27">
        <v>7984</v>
      </c>
      <c r="BO87" s="27">
        <v>18574</v>
      </c>
      <c r="BP87" s="47">
        <v>0</v>
      </c>
      <c r="BQ87" s="27">
        <v>3531</v>
      </c>
      <c r="BR87" s="27">
        <v>8659</v>
      </c>
      <c r="BS87" s="27">
        <v>138084</v>
      </c>
      <c r="BT87" s="36">
        <v>0</v>
      </c>
      <c r="BU87" s="39">
        <v>611535</v>
      </c>
      <c r="BV87" s="39">
        <v>611535</v>
      </c>
      <c r="BW87" s="43">
        <v>0</v>
      </c>
      <c r="BX87" s="36">
        <v>0</v>
      </c>
      <c r="BY87" s="43">
        <v>49839</v>
      </c>
      <c r="BZ87" s="5">
        <v>0</v>
      </c>
      <c r="CA87" s="5">
        <v>0</v>
      </c>
      <c r="CB87" s="6">
        <v>17734</v>
      </c>
      <c r="CC87" s="27">
        <v>0</v>
      </c>
      <c r="CD87" s="36">
        <v>17734</v>
      </c>
      <c r="CE87" s="36">
        <v>0</v>
      </c>
      <c r="CF87" s="36">
        <v>0</v>
      </c>
      <c r="CG87" s="43">
        <v>0</v>
      </c>
      <c r="CH87" s="47">
        <v>0</v>
      </c>
      <c r="CI87" s="55">
        <v>856309</v>
      </c>
      <c r="CJ87" s="55">
        <v>611535</v>
      </c>
      <c r="CK87" s="55">
        <v>17734</v>
      </c>
      <c r="CL87" s="55">
        <v>252</v>
      </c>
      <c r="CM87" s="55">
        <v>1485830</v>
      </c>
      <c r="CN87" s="59">
        <v>57.631694069981087</v>
      </c>
      <c r="CO87" s="59">
        <v>57.631694069981087</v>
      </c>
      <c r="CP87" s="59">
        <v>57.631694069981087</v>
      </c>
      <c r="CQ87" s="55">
        <v>485.40672982685396</v>
      </c>
      <c r="CR87" s="55">
        <v>1535669</v>
      </c>
      <c r="CS87" s="55">
        <v>501.68866383534794</v>
      </c>
      <c r="CT87" s="55">
        <v>1535669</v>
      </c>
      <c r="CU87" s="55">
        <v>501.68866383534794</v>
      </c>
      <c r="CV87" s="55">
        <v>64.63181966677557</v>
      </c>
      <c r="CW87" s="55">
        <v>29.712512250898399</v>
      </c>
      <c r="CX87" s="55">
        <v>26.41685723619732</v>
      </c>
      <c r="CY87" s="55">
        <v>2.828814113034956</v>
      </c>
      <c r="CZ87" s="55">
        <v>6.0679516497876511</v>
      </c>
      <c r="DA87" s="55">
        <v>91.202221496243055</v>
      </c>
      <c r="DB87" s="55">
        <v>45.110748121528914</v>
      </c>
      <c r="DC87" s="55">
        <v>136.31296961777196</v>
      </c>
      <c r="DD87" s="55">
        <v>199.7827507350539</v>
      </c>
      <c r="DE87" s="55">
        <v>4.9947729500163343</v>
      </c>
      <c r="DF87" s="55">
        <v>0</v>
      </c>
      <c r="DG87" s="55">
        <v>5.7935315256452142</v>
      </c>
      <c r="DH87" s="55">
        <v>5.7935315256452142</v>
      </c>
      <c r="DI87" s="55">
        <v>205.57628226069912</v>
      </c>
    </row>
    <row r="88" spans="1:113">
      <c r="A88" s="7" t="s">
        <v>459</v>
      </c>
      <c r="B88" s="3" t="s">
        <v>431</v>
      </c>
      <c r="C88" s="3" t="s">
        <v>460</v>
      </c>
      <c r="D88" s="4">
        <v>6848</v>
      </c>
      <c r="E88" s="5">
        <v>0</v>
      </c>
      <c r="F88" s="5">
        <v>0</v>
      </c>
      <c r="G88" s="5">
        <v>0</v>
      </c>
      <c r="H88" s="28">
        <v>113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183731</v>
      </c>
      <c r="Q88" s="28">
        <v>0</v>
      </c>
      <c r="R88" s="28">
        <v>190837</v>
      </c>
      <c r="S88" s="28">
        <v>0</v>
      </c>
      <c r="T88" s="25">
        <v>291</v>
      </c>
      <c r="U88" s="28">
        <v>1092</v>
      </c>
      <c r="V88" s="5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5">
        <v>0</v>
      </c>
      <c r="AC88" s="5">
        <v>0</v>
      </c>
      <c r="AD88" s="5">
        <v>0</v>
      </c>
      <c r="AE88" s="28">
        <v>0</v>
      </c>
      <c r="AF88" s="5">
        <v>0</v>
      </c>
      <c r="AG88" s="5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5">
        <v>0</v>
      </c>
      <c r="AN88" s="5">
        <v>0</v>
      </c>
      <c r="AO88" s="5">
        <v>0</v>
      </c>
      <c r="AP88" s="28">
        <v>73281</v>
      </c>
      <c r="AQ88" s="5">
        <v>0</v>
      </c>
      <c r="AR88" s="5">
        <v>0</v>
      </c>
      <c r="AS88" s="5">
        <v>0</v>
      </c>
      <c r="AT88" s="28">
        <v>329863</v>
      </c>
      <c r="AU88" s="28">
        <v>0</v>
      </c>
      <c r="AV88" s="28">
        <v>637605</v>
      </c>
      <c r="AW88" s="28">
        <v>31240</v>
      </c>
      <c r="AX88" s="33">
        <v>0</v>
      </c>
      <c r="AY88" s="33">
        <v>0</v>
      </c>
      <c r="AZ88" s="33">
        <v>0</v>
      </c>
      <c r="BA88" s="33">
        <v>0</v>
      </c>
      <c r="BB88" s="28">
        <v>141</v>
      </c>
      <c r="BC88" s="28">
        <v>8222</v>
      </c>
      <c r="BD88" s="28">
        <v>1188</v>
      </c>
      <c r="BE88" s="28">
        <v>401</v>
      </c>
      <c r="BF88" s="25">
        <v>1633</v>
      </c>
      <c r="BG88" s="25">
        <v>0</v>
      </c>
      <c r="BH88" s="25">
        <v>0</v>
      </c>
      <c r="BI88" s="25">
        <v>0</v>
      </c>
      <c r="BJ88" s="25">
        <v>843</v>
      </c>
      <c r="BK88" s="28">
        <v>1618</v>
      </c>
      <c r="BL88" s="28">
        <v>574</v>
      </c>
      <c r="BM88" s="28">
        <v>12069</v>
      </c>
      <c r="BN88" s="28">
        <v>16741</v>
      </c>
      <c r="BO88" s="28">
        <v>62306</v>
      </c>
      <c r="BP88" s="47">
        <v>0</v>
      </c>
      <c r="BQ88" s="28">
        <v>1284</v>
      </c>
      <c r="BR88" s="28">
        <v>21780</v>
      </c>
      <c r="BS88" s="28">
        <v>691829</v>
      </c>
      <c r="BT88" s="36">
        <v>0</v>
      </c>
      <c r="BU88" s="39">
        <v>549760</v>
      </c>
      <c r="BV88" s="39">
        <v>549760</v>
      </c>
      <c r="BW88" s="43">
        <v>0</v>
      </c>
      <c r="BX88" s="36">
        <v>0</v>
      </c>
      <c r="BY88" s="43">
        <v>44890</v>
      </c>
      <c r="BZ88" s="5">
        <v>0</v>
      </c>
      <c r="CA88" s="5">
        <v>0</v>
      </c>
      <c r="CB88" s="6">
        <v>49580</v>
      </c>
      <c r="CC88" s="28">
        <v>49580</v>
      </c>
      <c r="CD88" s="36">
        <v>0</v>
      </c>
      <c r="CE88" s="36">
        <v>160</v>
      </c>
      <c r="CF88" s="36">
        <v>0</v>
      </c>
      <c r="CG88" s="43">
        <v>0</v>
      </c>
      <c r="CH88" s="47">
        <v>0</v>
      </c>
      <c r="CI88" s="55">
        <v>2315495</v>
      </c>
      <c r="CJ88" s="55">
        <v>549760</v>
      </c>
      <c r="CK88" s="55">
        <v>160</v>
      </c>
      <c r="CL88" s="55">
        <v>2767</v>
      </c>
      <c r="CM88" s="55">
        <v>2868182</v>
      </c>
      <c r="CN88" s="59">
        <v>80.730406926757098</v>
      </c>
      <c r="CO88" s="59">
        <v>80.730406926757098</v>
      </c>
      <c r="CP88" s="59">
        <v>80.730406926757098</v>
      </c>
      <c r="CQ88" s="55">
        <v>418.834988317757</v>
      </c>
      <c r="CR88" s="55">
        <v>2913072</v>
      </c>
      <c r="CS88" s="55">
        <v>425.39018691588785</v>
      </c>
      <c r="CT88" s="55">
        <v>2913072</v>
      </c>
      <c r="CU88" s="55">
        <v>425.39018691588785</v>
      </c>
      <c r="CV88" s="55">
        <v>48.169246495327101</v>
      </c>
      <c r="CW88" s="55">
        <v>0.1875</v>
      </c>
      <c r="CX88" s="55">
        <v>27.867552570093459</v>
      </c>
      <c r="CY88" s="55">
        <v>3.1804906542056073</v>
      </c>
      <c r="CZ88" s="55">
        <v>9.0984228971962615</v>
      </c>
      <c r="DA88" s="55">
        <v>93.108206775700936</v>
      </c>
      <c r="DB88" s="55">
        <v>101.02643107476635</v>
      </c>
      <c r="DC88" s="55">
        <v>194.1346378504673</v>
      </c>
      <c r="DD88" s="55">
        <v>80.280373831775705</v>
      </c>
      <c r="DE88" s="55">
        <v>5.42830023364486</v>
      </c>
      <c r="DF88" s="55">
        <v>7.2400700934579438</v>
      </c>
      <c r="DG88" s="55">
        <v>0</v>
      </c>
      <c r="DH88" s="55">
        <v>7.2400700934579438</v>
      </c>
      <c r="DI88" s="55">
        <v>80.303738317757009</v>
      </c>
    </row>
    <row r="89" spans="1:113">
      <c r="A89" s="7" t="s">
        <v>491</v>
      </c>
      <c r="B89" s="3" t="s">
        <v>431</v>
      </c>
      <c r="C89" s="3" t="s">
        <v>492</v>
      </c>
      <c r="D89" s="4">
        <v>1903</v>
      </c>
      <c r="E89" s="5">
        <v>0</v>
      </c>
      <c r="F89" s="5">
        <v>0</v>
      </c>
      <c r="G89" s="5">
        <v>0</v>
      </c>
      <c r="H89" s="28">
        <v>22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66880</v>
      </c>
      <c r="Q89" s="28">
        <v>0</v>
      </c>
      <c r="R89" s="28">
        <v>61390</v>
      </c>
      <c r="S89" s="28">
        <v>0</v>
      </c>
      <c r="T89" s="25">
        <v>23</v>
      </c>
      <c r="U89" s="28">
        <v>0</v>
      </c>
      <c r="V89" s="5">
        <v>0</v>
      </c>
      <c r="W89" s="28">
        <v>73</v>
      </c>
      <c r="X89" s="28">
        <v>0</v>
      </c>
      <c r="Y89" s="28">
        <v>0</v>
      </c>
      <c r="Z89" s="28">
        <v>369</v>
      </c>
      <c r="AA89" s="28">
        <v>0</v>
      </c>
      <c r="AB89" s="5">
        <v>0</v>
      </c>
      <c r="AC89" s="5">
        <v>0</v>
      </c>
      <c r="AD89" s="5">
        <v>0</v>
      </c>
      <c r="AE89" s="28">
        <v>0</v>
      </c>
      <c r="AF89" s="5">
        <v>0</v>
      </c>
      <c r="AG89" s="5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5">
        <v>0</v>
      </c>
      <c r="AN89" s="5">
        <v>0</v>
      </c>
      <c r="AO89" s="5">
        <v>0</v>
      </c>
      <c r="AP89" s="28">
        <v>0</v>
      </c>
      <c r="AQ89" s="4">
        <v>64</v>
      </c>
      <c r="AR89" s="5">
        <v>0</v>
      </c>
      <c r="AS89" s="5">
        <v>0</v>
      </c>
      <c r="AT89" s="28">
        <v>96223</v>
      </c>
      <c r="AU89" s="28">
        <v>0</v>
      </c>
      <c r="AV89" s="28">
        <v>167460</v>
      </c>
      <c r="AW89" s="28">
        <v>5700</v>
      </c>
      <c r="AX89" s="33">
        <v>0</v>
      </c>
      <c r="AY89" s="33">
        <v>0</v>
      </c>
      <c r="AZ89" s="33">
        <v>0</v>
      </c>
      <c r="BA89" s="33">
        <v>0</v>
      </c>
      <c r="BB89" s="28">
        <v>15</v>
      </c>
      <c r="BC89" s="28">
        <v>461</v>
      </c>
      <c r="BD89" s="28">
        <v>603</v>
      </c>
      <c r="BE89" s="28">
        <v>95</v>
      </c>
      <c r="BF89" s="25">
        <v>0</v>
      </c>
      <c r="BG89" s="25">
        <v>0</v>
      </c>
      <c r="BH89" s="25">
        <v>0</v>
      </c>
      <c r="BI89" s="25">
        <v>0</v>
      </c>
      <c r="BJ89" s="25">
        <v>102</v>
      </c>
      <c r="BK89" s="28">
        <v>276</v>
      </c>
      <c r="BL89" s="28">
        <v>68</v>
      </c>
      <c r="BM89" s="28">
        <v>1235</v>
      </c>
      <c r="BN89" s="28">
        <v>2975</v>
      </c>
      <c r="BO89" s="28">
        <v>16330</v>
      </c>
      <c r="BP89" s="47">
        <v>0</v>
      </c>
      <c r="BQ89" s="28">
        <v>3981</v>
      </c>
      <c r="BR89" s="28">
        <v>5884</v>
      </c>
      <c r="BS89" s="28">
        <v>25154</v>
      </c>
      <c r="BT89" s="36">
        <v>0</v>
      </c>
      <c r="BU89" s="39">
        <v>223845</v>
      </c>
      <c r="BV89" s="39">
        <v>223845</v>
      </c>
      <c r="BW89" s="43">
        <v>0</v>
      </c>
      <c r="BX89" s="36">
        <v>0</v>
      </c>
      <c r="BY89" s="43">
        <v>0</v>
      </c>
      <c r="BZ89" s="5">
        <v>0</v>
      </c>
      <c r="CA89" s="5">
        <v>0</v>
      </c>
      <c r="CB89" s="6">
        <v>7539</v>
      </c>
      <c r="CC89" s="28">
        <v>7539</v>
      </c>
      <c r="CD89" s="36">
        <v>0</v>
      </c>
      <c r="CE89" s="36">
        <v>0</v>
      </c>
      <c r="CF89" s="36">
        <v>0</v>
      </c>
      <c r="CG89" s="43">
        <v>0</v>
      </c>
      <c r="CH89" s="47">
        <v>0</v>
      </c>
      <c r="CI89" s="55">
        <v>462733</v>
      </c>
      <c r="CJ89" s="55">
        <v>223845</v>
      </c>
      <c r="CK89" s="55">
        <v>0</v>
      </c>
      <c r="CL89" s="55">
        <v>125</v>
      </c>
      <c r="CM89" s="55">
        <v>686703</v>
      </c>
      <c r="CN89" s="59">
        <v>67.384735467880589</v>
      </c>
      <c r="CO89" s="59">
        <v>67.384735467880589</v>
      </c>
      <c r="CP89" s="59">
        <v>67.384735467880589</v>
      </c>
      <c r="CQ89" s="55">
        <v>360.85286389910669</v>
      </c>
      <c r="CR89" s="55">
        <v>686703</v>
      </c>
      <c r="CS89" s="55">
        <v>360.85286389910669</v>
      </c>
      <c r="CT89" s="55">
        <v>686703</v>
      </c>
      <c r="CU89" s="55">
        <v>360.85286389910669</v>
      </c>
      <c r="CV89" s="55">
        <v>50.56384655806621</v>
      </c>
      <c r="CW89" s="55">
        <v>2.091960063058329</v>
      </c>
      <c r="CX89" s="55">
        <v>32.259590120861795</v>
      </c>
      <c r="CY89" s="55">
        <v>3.091960063058329</v>
      </c>
      <c r="CZ89" s="55">
        <v>8.5811875985286381</v>
      </c>
      <c r="DA89" s="55">
        <v>87.997898055701526</v>
      </c>
      <c r="DB89" s="55">
        <v>13.218076720966895</v>
      </c>
      <c r="DC89" s="55">
        <v>101.21597477666842</v>
      </c>
      <c r="DD89" s="55">
        <v>117.62743037309511</v>
      </c>
      <c r="DE89" s="55">
        <v>2.6563321071991592</v>
      </c>
      <c r="DF89" s="55">
        <v>3.9616395165528115</v>
      </c>
      <c r="DG89" s="55">
        <v>0</v>
      </c>
      <c r="DH89" s="55">
        <v>3.9616395165528115</v>
      </c>
      <c r="DI89" s="55">
        <v>117.62743037309511</v>
      </c>
    </row>
    <row r="90" spans="1:113">
      <c r="A90" s="7" t="s">
        <v>511</v>
      </c>
      <c r="B90" s="3" t="s">
        <v>431</v>
      </c>
      <c r="C90" s="3" t="s">
        <v>512</v>
      </c>
      <c r="D90" s="4">
        <v>3775</v>
      </c>
      <c r="E90" s="5">
        <v>0</v>
      </c>
      <c r="F90" s="5">
        <v>0</v>
      </c>
      <c r="G90" s="4">
        <v>7018</v>
      </c>
      <c r="H90" s="28">
        <v>40</v>
      </c>
      <c r="I90" s="28">
        <v>0</v>
      </c>
      <c r="J90" s="28">
        <v>1590</v>
      </c>
      <c r="K90" s="28">
        <v>0</v>
      </c>
      <c r="L90" s="28">
        <v>10220</v>
      </c>
      <c r="M90" s="28">
        <v>305120</v>
      </c>
      <c r="N90" s="28">
        <v>0</v>
      </c>
      <c r="O90" s="28">
        <v>0</v>
      </c>
      <c r="P90" s="28">
        <v>15670</v>
      </c>
      <c r="Q90" s="28">
        <v>0</v>
      </c>
      <c r="R90" s="28">
        <v>0</v>
      </c>
      <c r="S90" s="28">
        <v>0</v>
      </c>
      <c r="T90" s="24">
        <v>0</v>
      </c>
      <c r="U90" s="28">
        <v>3900</v>
      </c>
      <c r="V90" s="5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5">
        <v>0</v>
      </c>
      <c r="AC90" s="5">
        <v>0</v>
      </c>
      <c r="AD90" s="5">
        <v>0</v>
      </c>
      <c r="AE90" s="28">
        <v>0</v>
      </c>
      <c r="AF90" s="5">
        <v>0</v>
      </c>
      <c r="AG90" s="5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5">
        <v>0</v>
      </c>
      <c r="AN90" s="5">
        <v>0</v>
      </c>
      <c r="AO90" s="5">
        <v>0</v>
      </c>
      <c r="AP90" s="28">
        <v>204400</v>
      </c>
      <c r="AQ90" s="5">
        <v>0</v>
      </c>
      <c r="AR90" s="5">
        <v>0</v>
      </c>
      <c r="AS90" s="5">
        <v>0</v>
      </c>
      <c r="AT90" s="28">
        <v>394690</v>
      </c>
      <c r="AU90" s="28">
        <v>412310</v>
      </c>
      <c r="AV90" s="28">
        <v>899550</v>
      </c>
      <c r="AW90" s="28">
        <v>12350</v>
      </c>
      <c r="AX90" s="32">
        <v>0</v>
      </c>
      <c r="AY90" s="32">
        <v>0</v>
      </c>
      <c r="AZ90" s="32">
        <v>0</v>
      </c>
      <c r="BA90" s="32">
        <v>0</v>
      </c>
      <c r="BB90" s="28">
        <v>240</v>
      </c>
      <c r="BC90" s="28">
        <v>19000</v>
      </c>
      <c r="BD90" s="28">
        <v>1150</v>
      </c>
      <c r="BE90" s="28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190</v>
      </c>
      <c r="BK90" s="28">
        <v>755</v>
      </c>
      <c r="BL90" s="28">
        <v>0</v>
      </c>
      <c r="BM90" s="28">
        <v>16820</v>
      </c>
      <c r="BN90" s="28">
        <v>13590</v>
      </c>
      <c r="BO90" s="28">
        <v>216740</v>
      </c>
      <c r="BP90" s="47">
        <v>0</v>
      </c>
      <c r="BQ90" s="28">
        <v>0</v>
      </c>
      <c r="BR90" s="28">
        <v>30760</v>
      </c>
      <c r="BS90" s="28">
        <v>1671220</v>
      </c>
      <c r="BT90" s="36">
        <v>0</v>
      </c>
      <c r="BU90" s="39">
        <v>1739710</v>
      </c>
      <c r="BV90" s="39">
        <v>1739710</v>
      </c>
      <c r="BW90" s="43">
        <v>0</v>
      </c>
      <c r="BX90" s="36">
        <v>0</v>
      </c>
      <c r="BY90" s="43">
        <v>165990</v>
      </c>
      <c r="BZ90" s="5">
        <v>0</v>
      </c>
      <c r="CA90" s="5">
        <v>0</v>
      </c>
      <c r="CB90" s="6">
        <v>137120</v>
      </c>
      <c r="CC90" s="28">
        <v>137120</v>
      </c>
      <c r="CD90" s="36">
        <v>0</v>
      </c>
      <c r="CE90" s="36">
        <v>0</v>
      </c>
      <c r="CF90" s="36">
        <v>0</v>
      </c>
      <c r="CG90" s="43">
        <v>0</v>
      </c>
      <c r="CH90" s="47">
        <v>161290</v>
      </c>
      <c r="CI90" s="55">
        <v>4367235</v>
      </c>
      <c r="CJ90" s="55">
        <v>1739710</v>
      </c>
      <c r="CK90" s="55">
        <v>0</v>
      </c>
      <c r="CL90" s="55">
        <v>190</v>
      </c>
      <c r="CM90" s="55">
        <v>6107135</v>
      </c>
      <c r="CN90" s="59">
        <v>71.510372703403476</v>
      </c>
      <c r="CO90" s="59">
        <v>71.510372703403476</v>
      </c>
      <c r="CP90" s="59">
        <v>71.510372703403476</v>
      </c>
      <c r="CQ90" s="55">
        <v>1617.7841059602649</v>
      </c>
      <c r="CR90" s="55">
        <v>6273125</v>
      </c>
      <c r="CS90" s="55">
        <v>1661.7549668874171</v>
      </c>
      <c r="CT90" s="55">
        <v>6434415</v>
      </c>
      <c r="CU90" s="55">
        <v>1704.4807947019867</v>
      </c>
      <c r="CV90" s="55">
        <v>107.26092715231788</v>
      </c>
      <c r="CW90" s="55">
        <v>80.826490066225162</v>
      </c>
      <c r="CX90" s="55">
        <v>109.22119205298013</v>
      </c>
      <c r="CY90" s="55">
        <v>8.1483443708609276</v>
      </c>
      <c r="CZ90" s="55">
        <v>57.414569536423841</v>
      </c>
      <c r="DA90" s="55">
        <v>238.29139072847681</v>
      </c>
      <c r="DB90" s="55">
        <v>442.70728476821193</v>
      </c>
      <c r="DC90" s="55">
        <v>680.99867549668875</v>
      </c>
      <c r="DD90" s="55">
        <v>460.85033112582784</v>
      </c>
      <c r="DE90" s="55">
        <v>13.152317880794701</v>
      </c>
      <c r="DF90" s="55">
        <v>36.323178807947016</v>
      </c>
      <c r="DG90" s="55">
        <v>0</v>
      </c>
      <c r="DH90" s="55">
        <v>36.323178807947016</v>
      </c>
      <c r="DI90" s="55">
        <v>460.85033112582784</v>
      </c>
    </row>
    <row r="91" spans="1:113">
      <c r="A91" s="7" t="s">
        <v>495</v>
      </c>
      <c r="B91" s="3" t="s">
        <v>431</v>
      </c>
      <c r="C91" s="3" t="s">
        <v>496</v>
      </c>
      <c r="D91" s="4">
        <v>1935</v>
      </c>
      <c r="E91" s="5">
        <v>0</v>
      </c>
      <c r="F91" s="5">
        <v>0</v>
      </c>
      <c r="G91" s="5">
        <v>0</v>
      </c>
      <c r="H91" s="28">
        <v>30</v>
      </c>
      <c r="I91" s="28">
        <v>0</v>
      </c>
      <c r="J91" s="28">
        <v>0</v>
      </c>
      <c r="K91" s="28">
        <v>0</v>
      </c>
      <c r="L91" s="28">
        <v>3535</v>
      </c>
      <c r="M91" s="28">
        <v>37530</v>
      </c>
      <c r="N91" s="28">
        <v>0</v>
      </c>
      <c r="O91" s="28">
        <v>8813</v>
      </c>
      <c r="P91" s="28">
        <v>0</v>
      </c>
      <c r="Q91" s="28">
        <v>0</v>
      </c>
      <c r="R91" s="28">
        <v>55200</v>
      </c>
      <c r="S91" s="28">
        <v>0</v>
      </c>
      <c r="T91" s="24">
        <v>0</v>
      </c>
      <c r="U91" s="28">
        <v>1587</v>
      </c>
      <c r="V91" s="5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5">
        <v>0</v>
      </c>
      <c r="AC91" s="5">
        <v>0</v>
      </c>
      <c r="AD91" s="5">
        <v>0</v>
      </c>
      <c r="AE91" s="28">
        <v>0</v>
      </c>
      <c r="AF91" s="5">
        <v>0</v>
      </c>
      <c r="AG91" s="5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5">
        <v>0</v>
      </c>
      <c r="AN91" s="5">
        <v>0</v>
      </c>
      <c r="AO91" s="5">
        <v>0</v>
      </c>
      <c r="AP91" s="28">
        <v>24433</v>
      </c>
      <c r="AQ91" s="5">
        <v>0</v>
      </c>
      <c r="AR91" s="5">
        <v>0</v>
      </c>
      <c r="AS91" s="5">
        <v>0</v>
      </c>
      <c r="AT91" s="28">
        <v>74712</v>
      </c>
      <c r="AU91" s="28">
        <v>0</v>
      </c>
      <c r="AV91" s="28">
        <v>180280</v>
      </c>
      <c r="AW91" s="28">
        <v>10480</v>
      </c>
      <c r="AX91" s="32">
        <v>0</v>
      </c>
      <c r="AY91" s="32">
        <v>0</v>
      </c>
      <c r="AZ91" s="32">
        <v>0</v>
      </c>
      <c r="BA91" s="32">
        <v>0</v>
      </c>
      <c r="BB91" s="28">
        <v>21</v>
      </c>
      <c r="BC91" s="28">
        <v>2865</v>
      </c>
      <c r="BD91" s="28">
        <v>928</v>
      </c>
      <c r="BE91" s="28">
        <v>226</v>
      </c>
      <c r="BF91" s="24">
        <v>625</v>
      </c>
      <c r="BG91" s="24">
        <v>0</v>
      </c>
      <c r="BH91" s="24">
        <v>0</v>
      </c>
      <c r="BI91" s="24">
        <v>0</v>
      </c>
      <c r="BJ91" s="24">
        <v>334</v>
      </c>
      <c r="BK91" s="28">
        <v>460</v>
      </c>
      <c r="BL91" s="28">
        <v>0</v>
      </c>
      <c r="BM91" s="28">
        <v>4124</v>
      </c>
      <c r="BN91" s="28">
        <v>8468</v>
      </c>
      <c r="BO91" s="28">
        <v>22428</v>
      </c>
      <c r="BP91" s="47">
        <v>0</v>
      </c>
      <c r="BQ91" s="28">
        <v>0</v>
      </c>
      <c r="BR91" s="28">
        <v>9540</v>
      </c>
      <c r="BS91" s="28">
        <v>74698</v>
      </c>
      <c r="BT91" s="36">
        <v>0</v>
      </c>
      <c r="BU91" s="39">
        <v>174110</v>
      </c>
      <c r="BV91" s="39">
        <v>174110</v>
      </c>
      <c r="BW91" s="43">
        <v>0</v>
      </c>
      <c r="BX91" s="36">
        <v>0</v>
      </c>
      <c r="BY91" s="43">
        <v>30820</v>
      </c>
      <c r="BZ91" s="5">
        <v>0</v>
      </c>
      <c r="CA91" s="5">
        <v>0</v>
      </c>
      <c r="CB91" s="6">
        <v>36320</v>
      </c>
      <c r="CC91" s="28">
        <v>0</v>
      </c>
      <c r="CD91" s="36">
        <v>36320</v>
      </c>
      <c r="CE91" s="36">
        <v>0</v>
      </c>
      <c r="CF91" s="36">
        <v>0</v>
      </c>
      <c r="CG91" s="43">
        <v>0</v>
      </c>
      <c r="CH91" s="47">
        <v>0</v>
      </c>
      <c r="CI91" s="55">
        <v>520358</v>
      </c>
      <c r="CJ91" s="55">
        <v>174110</v>
      </c>
      <c r="CK91" s="55">
        <v>36320</v>
      </c>
      <c r="CL91" s="55">
        <v>959</v>
      </c>
      <c r="CM91" s="55">
        <v>731747</v>
      </c>
      <c r="CN91" s="59">
        <v>71.111736706812607</v>
      </c>
      <c r="CO91" s="59">
        <v>71.111736706812607</v>
      </c>
      <c r="CP91" s="59">
        <v>71.111736706812607</v>
      </c>
      <c r="CQ91" s="55">
        <v>378.16382428940568</v>
      </c>
      <c r="CR91" s="55">
        <v>762567</v>
      </c>
      <c r="CS91" s="55">
        <v>394.09147286821707</v>
      </c>
      <c r="CT91" s="55">
        <v>762567</v>
      </c>
      <c r="CU91" s="55">
        <v>394.09147286821707</v>
      </c>
      <c r="CV91" s="55">
        <v>40.437726098191213</v>
      </c>
      <c r="CW91" s="55">
        <v>19.395348837209301</v>
      </c>
      <c r="CX91" s="55">
        <v>28.527131782945737</v>
      </c>
      <c r="CY91" s="55">
        <v>9.4847545219638238</v>
      </c>
      <c r="CZ91" s="55">
        <v>11.590697674418605</v>
      </c>
      <c r="DA91" s="55">
        <v>93.167958656330754</v>
      </c>
      <c r="DB91" s="55">
        <v>38.603617571059431</v>
      </c>
      <c r="DC91" s="55">
        <v>131.7715762273902</v>
      </c>
      <c r="DD91" s="55">
        <v>89.979328165374682</v>
      </c>
      <c r="DE91" s="55">
        <v>7.9989664082687337</v>
      </c>
      <c r="DF91" s="55">
        <v>0</v>
      </c>
      <c r="DG91" s="55">
        <v>18.770025839793281</v>
      </c>
      <c r="DH91" s="55">
        <v>18.770025839793281</v>
      </c>
      <c r="DI91" s="55">
        <v>108.74935400516796</v>
      </c>
    </row>
    <row r="92" spans="1:113">
      <c r="A92" s="7" t="s">
        <v>463</v>
      </c>
      <c r="B92" s="3" t="s">
        <v>431</v>
      </c>
      <c r="C92" s="3" t="s">
        <v>464</v>
      </c>
      <c r="D92" s="4">
        <v>34977</v>
      </c>
      <c r="E92" s="5">
        <v>0</v>
      </c>
      <c r="F92" s="4">
        <v>4260</v>
      </c>
      <c r="G92" s="5">
        <v>0</v>
      </c>
      <c r="H92" s="28">
        <v>1210</v>
      </c>
      <c r="I92" s="28">
        <v>0</v>
      </c>
      <c r="J92" s="28">
        <v>2230</v>
      </c>
      <c r="K92" s="28">
        <v>0</v>
      </c>
      <c r="L92" s="28">
        <v>536340</v>
      </c>
      <c r="M92" s="28">
        <v>1141100</v>
      </c>
      <c r="N92" s="28">
        <v>4040</v>
      </c>
      <c r="O92" s="28">
        <v>31020</v>
      </c>
      <c r="P92" s="28">
        <v>870070</v>
      </c>
      <c r="Q92" s="28">
        <v>0</v>
      </c>
      <c r="R92" s="28">
        <v>0</v>
      </c>
      <c r="S92" s="28">
        <v>0</v>
      </c>
      <c r="T92" s="24">
        <v>0</v>
      </c>
      <c r="U92" s="28">
        <v>0</v>
      </c>
      <c r="V92" s="5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5">
        <v>0</v>
      </c>
      <c r="AC92" s="5">
        <v>0</v>
      </c>
      <c r="AD92" s="5">
        <v>0</v>
      </c>
      <c r="AE92" s="28">
        <v>0</v>
      </c>
      <c r="AF92" s="5">
        <v>0</v>
      </c>
      <c r="AG92" s="5">
        <v>0</v>
      </c>
      <c r="AH92" s="28">
        <v>0</v>
      </c>
      <c r="AI92" s="28">
        <v>0</v>
      </c>
      <c r="AJ92" s="28">
        <v>39820</v>
      </c>
      <c r="AK92" s="28">
        <v>0</v>
      </c>
      <c r="AL92" s="28">
        <v>0</v>
      </c>
      <c r="AM92" s="5">
        <v>0</v>
      </c>
      <c r="AN92" s="4">
        <v>330</v>
      </c>
      <c r="AO92" s="5">
        <v>0</v>
      </c>
      <c r="AP92" s="28">
        <v>341300</v>
      </c>
      <c r="AQ92" s="5">
        <v>0</v>
      </c>
      <c r="AR92" s="5">
        <v>0</v>
      </c>
      <c r="AS92" s="5">
        <v>0</v>
      </c>
      <c r="AT92" s="28">
        <v>2282850</v>
      </c>
      <c r="AU92" s="28">
        <v>1032590</v>
      </c>
      <c r="AV92" s="28">
        <v>3376590</v>
      </c>
      <c r="AW92" s="28">
        <v>63190</v>
      </c>
      <c r="AX92" s="32">
        <v>0</v>
      </c>
      <c r="AY92" s="32">
        <v>0</v>
      </c>
      <c r="AZ92" s="32">
        <v>0</v>
      </c>
      <c r="BA92" s="32">
        <v>0</v>
      </c>
      <c r="BB92" s="28">
        <v>1500</v>
      </c>
      <c r="BC92" s="28">
        <v>33540</v>
      </c>
      <c r="BD92" s="28">
        <v>7710</v>
      </c>
      <c r="BE92" s="28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3410</v>
      </c>
      <c r="BK92" s="28">
        <v>11915</v>
      </c>
      <c r="BL92" s="28">
        <v>0</v>
      </c>
      <c r="BM92" s="28">
        <v>55770</v>
      </c>
      <c r="BN92" s="28">
        <v>64880</v>
      </c>
      <c r="BO92" s="28">
        <v>474900</v>
      </c>
      <c r="BP92" s="47">
        <v>0</v>
      </c>
      <c r="BQ92" s="28">
        <v>0</v>
      </c>
      <c r="BR92" s="28">
        <v>157100</v>
      </c>
      <c r="BS92" s="28">
        <v>2254130</v>
      </c>
      <c r="BT92" s="37">
        <v>12960</v>
      </c>
      <c r="BU92" s="39">
        <v>5581880</v>
      </c>
      <c r="BV92" s="39">
        <v>5581880</v>
      </c>
      <c r="BW92" s="43">
        <v>0</v>
      </c>
      <c r="BX92" s="37">
        <v>0</v>
      </c>
      <c r="BY92" s="43">
        <v>604240</v>
      </c>
      <c r="BZ92" s="5">
        <v>0</v>
      </c>
      <c r="CA92" s="5">
        <v>0</v>
      </c>
      <c r="CB92" s="6">
        <v>407340</v>
      </c>
      <c r="CC92" s="28">
        <v>407340</v>
      </c>
      <c r="CD92" s="37">
        <v>0</v>
      </c>
      <c r="CE92" s="37">
        <v>0</v>
      </c>
      <c r="CF92" s="37">
        <v>0</v>
      </c>
      <c r="CG92" s="43">
        <v>0</v>
      </c>
      <c r="CH92" s="47">
        <v>0</v>
      </c>
      <c r="CI92" s="55">
        <v>13191135</v>
      </c>
      <c r="CJ92" s="55">
        <v>5581880</v>
      </c>
      <c r="CK92" s="55">
        <v>12960</v>
      </c>
      <c r="CL92" s="55">
        <v>3410</v>
      </c>
      <c r="CM92" s="55">
        <v>18789385</v>
      </c>
      <c r="CN92" s="59">
        <v>70.205251528988313</v>
      </c>
      <c r="CO92" s="59">
        <v>70.205251528988313</v>
      </c>
      <c r="CP92" s="59">
        <v>70.205251528988313</v>
      </c>
      <c r="CQ92" s="55">
        <v>537.19258369785859</v>
      </c>
      <c r="CR92" s="55">
        <v>19393625</v>
      </c>
      <c r="CS92" s="55">
        <v>554.46793607227607</v>
      </c>
      <c r="CT92" s="55">
        <v>19393625</v>
      </c>
      <c r="CU92" s="55">
        <v>554.46793607227607</v>
      </c>
      <c r="CV92" s="55">
        <v>80.601252251479551</v>
      </c>
      <c r="CW92" s="55">
        <v>32.62429596592046</v>
      </c>
      <c r="CX92" s="55">
        <v>29.52197158132487</v>
      </c>
      <c r="CY92" s="55">
        <v>5.3783915144237646</v>
      </c>
      <c r="CZ92" s="55">
        <v>13.692998255996798</v>
      </c>
      <c r="DA92" s="55">
        <v>96.537438888412382</v>
      </c>
      <c r="DB92" s="55">
        <v>64.446064556708691</v>
      </c>
      <c r="DC92" s="55">
        <v>160.98350344512107</v>
      </c>
      <c r="DD92" s="55">
        <v>159.58715727478057</v>
      </c>
      <c r="DE92" s="55">
        <v>4.4512107956657232</v>
      </c>
      <c r="DF92" s="55">
        <v>11.645938759756412</v>
      </c>
      <c r="DG92" s="55">
        <v>0</v>
      </c>
      <c r="DH92" s="55">
        <v>11.645938759756412</v>
      </c>
      <c r="DI92" s="55">
        <v>159.95768647968666</v>
      </c>
    </row>
    <row r="93" spans="1:113">
      <c r="A93" s="7" t="s">
        <v>435</v>
      </c>
      <c r="B93" s="3" t="s">
        <v>431</v>
      </c>
      <c r="C93" s="3" t="s">
        <v>436</v>
      </c>
      <c r="D93" s="4">
        <v>6875</v>
      </c>
      <c r="E93" s="5">
        <v>0</v>
      </c>
      <c r="F93" s="5">
        <v>0</v>
      </c>
      <c r="G93" s="5">
        <v>0</v>
      </c>
      <c r="H93" s="28">
        <v>160</v>
      </c>
      <c r="I93" s="28">
        <v>0</v>
      </c>
      <c r="J93" s="28">
        <v>0</v>
      </c>
      <c r="K93" s="28">
        <v>0</v>
      </c>
      <c r="L93" s="28">
        <v>0</v>
      </c>
      <c r="M93" s="28">
        <v>23930</v>
      </c>
      <c r="N93" s="28">
        <v>0</v>
      </c>
      <c r="O93" s="28">
        <v>0</v>
      </c>
      <c r="P93" s="28">
        <v>199470</v>
      </c>
      <c r="Q93" s="28">
        <v>0</v>
      </c>
      <c r="R93" s="28">
        <v>220575</v>
      </c>
      <c r="S93" s="28">
        <v>0</v>
      </c>
      <c r="T93" s="25">
        <v>238</v>
      </c>
      <c r="U93" s="28">
        <v>0</v>
      </c>
      <c r="V93" s="4">
        <v>2000</v>
      </c>
      <c r="W93" s="28">
        <v>288</v>
      </c>
      <c r="X93" s="28">
        <v>0</v>
      </c>
      <c r="Y93" s="28">
        <v>0</v>
      </c>
      <c r="Z93" s="28">
        <v>0</v>
      </c>
      <c r="AA93" s="28">
        <v>0</v>
      </c>
      <c r="AB93" s="5">
        <v>0</v>
      </c>
      <c r="AC93" s="5">
        <v>0</v>
      </c>
      <c r="AD93" s="5">
        <v>0</v>
      </c>
      <c r="AE93" s="28">
        <v>0</v>
      </c>
      <c r="AF93" s="5">
        <v>0</v>
      </c>
      <c r="AG93" s="5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5">
        <v>0</v>
      </c>
      <c r="AN93" s="5">
        <v>0</v>
      </c>
      <c r="AO93" s="5">
        <v>0</v>
      </c>
      <c r="AP93" s="28">
        <v>136950</v>
      </c>
      <c r="AQ93" s="5">
        <v>0</v>
      </c>
      <c r="AR93" s="5">
        <v>0</v>
      </c>
      <c r="AS93" s="5">
        <v>0</v>
      </c>
      <c r="AT93" s="28">
        <v>326345</v>
      </c>
      <c r="AU93" s="28">
        <v>0</v>
      </c>
      <c r="AV93" s="28">
        <v>575620</v>
      </c>
      <c r="AW93" s="28">
        <v>21450</v>
      </c>
      <c r="AX93" s="33">
        <v>0</v>
      </c>
      <c r="AY93" s="33">
        <v>0</v>
      </c>
      <c r="AZ93" s="33">
        <v>0</v>
      </c>
      <c r="BA93" s="33">
        <v>0</v>
      </c>
      <c r="BB93" s="28">
        <v>530</v>
      </c>
      <c r="BC93" s="28">
        <v>16880</v>
      </c>
      <c r="BD93" s="28">
        <v>2050</v>
      </c>
      <c r="BE93" s="28">
        <v>1270</v>
      </c>
      <c r="BF93" s="25">
        <v>3728</v>
      </c>
      <c r="BG93" s="25">
        <v>0</v>
      </c>
      <c r="BH93" s="25">
        <v>0</v>
      </c>
      <c r="BI93" s="25">
        <v>0</v>
      </c>
      <c r="BJ93" s="25">
        <v>331</v>
      </c>
      <c r="BK93" s="28">
        <v>540</v>
      </c>
      <c r="BL93" s="28">
        <v>66</v>
      </c>
      <c r="BM93" s="28">
        <v>15770</v>
      </c>
      <c r="BN93" s="28">
        <v>10990</v>
      </c>
      <c r="BO93" s="28">
        <v>129220</v>
      </c>
      <c r="BP93" s="47">
        <v>0</v>
      </c>
      <c r="BQ93" s="28">
        <v>110</v>
      </c>
      <c r="BR93" s="28">
        <v>11780</v>
      </c>
      <c r="BS93" s="28">
        <v>193960</v>
      </c>
      <c r="BT93" s="36">
        <v>0</v>
      </c>
      <c r="BU93" s="39">
        <v>771470</v>
      </c>
      <c r="BV93" s="39">
        <v>771470</v>
      </c>
      <c r="BW93" s="43">
        <v>0</v>
      </c>
      <c r="BX93" s="36">
        <v>0</v>
      </c>
      <c r="BY93" s="43">
        <v>35240</v>
      </c>
      <c r="BZ93" s="5">
        <v>0</v>
      </c>
      <c r="CA93" s="5">
        <v>0</v>
      </c>
      <c r="CB93" s="6">
        <v>107170</v>
      </c>
      <c r="CC93" s="28">
        <v>107170</v>
      </c>
      <c r="CD93" s="36">
        <v>0</v>
      </c>
      <c r="CE93" s="36">
        <v>1360</v>
      </c>
      <c r="CF93" s="36">
        <v>0</v>
      </c>
      <c r="CG93" s="43">
        <v>0</v>
      </c>
      <c r="CH93" s="47">
        <v>0</v>
      </c>
      <c r="CI93" s="55">
        <v>1995124</v>
      </c>
      <c r="CJ93" s="55">
        <v>771470</v>
      </c>
      <c r="CK93" s="55">
        <v>1360</v>
      </c>
      <c r="CL93" s="55">
        <v>4297</v>
      </c>
      <c r="CM93" s="55">
        <v>2772251</v>
      </c>
      <c r="CN93" s="59">
        <v>71.967653722552541</v>
      </c>
      <c r="CO93" s="59">
        <v>71.967653722552541</v>
      </c>
      <c r="CP93" s="59">
        <v>71.967653722552541</v>
      </c>
      <c r="CQ93" s="55">
        <v>403.23650909090907</v>
      </c>
      <c r="CR93" s="55">
        <v>2807491</v>
      </c>
      <c r="CS93" s="55">
        <v>408.36232727272727</v>
      </c>
      <c r="CT93" s="55">
        <v>2807491</v>
      </c>
      <c r="CU93" s="55">
        <v>408.36232727272727</v>
      </c>
      <c r="CV93" s="55">
        <v>47.468363636363634</v>
      </c>
      <c r="CW93" s="55">
        <v>3.4967272727272727</v>
      </c>
      <c r="CX93" s="55">
        <v>32.083636363636366</v>
      </c>
      <c r="CY93" s="55">
        <v>1.7134545454545456</v>
      </c>
      <c r="CZ93" s="55">
        <v>18.795636363636362</v>
      </c>
      <c r="DA93" s="55">
        <v>83.726545454545459</v>
      </c>
      <c r="DB93" s="55">
        <v>28.212363636363637</v>
      </c>
      <c r="DC93" s="55">
        <v>111.93890909090909</v>
      </c>
      <c r="DD93" s="55">
        <v>112.21381818181818</v>
      </c>
      <c r="DE93" s="55">
        <v>6.4247272727272726</v>
      </c>
      <c r="DF93" s="55">
        <v>15.588363636363637</v>
      </c>
      <c r="DG93" s="55">
        <v>0</v>
      </c>
      <c r="DH93" s="55">
        <v>15.588363636363637</v>
      </c>
      <c r="DI93" s="55">
        <v>112.41163636363636</v>
      </c>
    </row>
    <row r="94" spans="1:113">
      <c r="A94" s="7" t="s">
        <v>467</v>
      </c>
      <c r="B94" s="3" t="s">
        <v>431</v>
      </c>
      <c r="C94" s="3" t="s">
        <v>468</v>
      </c>
      <c r="D94" s="4">
        <v>3311</v>
      </c>
      <c r="E94" s="5">
        <v>0</v>
      </c>
      <c r="F94" s="5">
        <v>0</v>
      </c>
      <c r="G94" s="5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16610</v>
      </c>
      <c r="N94" s="27">
        <v>0</v>
      </c>
      <c r="O94" s="27">
        <v>0</v>
      </c>
      <c r="P94" s="27">
        <v>110395</v>
      </c>
      <c r="Q94" s="27">
        <v>0</v>
      </c>
      <c r="R94" s="27">
        <v>94150</v>
      </c>
      <c r="S94" s="27">
        <v>0</v>
      </c>
      <c r="T94" s="25">
        <v>124</v>
      </c>
      <c r="U94" s="27">
        <v>0</v>
      </c>
      <c r="V94" s="5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5">
        <v>0</v>
      </c>
      <c r="AC94" s="5">
        <v>0</v>
      </c>
      <c r="AD94" s="5">
        <v>0</v>
      </c>
      <c r="AE94" s="27">
        <v>0</v>
      </c>
      <c r="AF94" s="5">
        <v>0</v>
      </c>
      <c r="AG94" s="5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5">
        <v>0</v>
      </c>
      <c r="AN94" s="5">
        <v>0</v>
      </c>
      <c r="AO94" s="5">
        <v>0</v>
      </c>
      <c r="AP94" s="27">
        <v>0</v>
      </c>
      <c r="AQ94" s="5">
        <v>0</v>
      </c>
      <c r="AR94" s="5">
        <v>0</v>
      </c>
      <c r="AS94" s="5">
        <v>0</v>
      </c>
      <c r="AT94" s="27">
        <v>189690</v>
      </c>
      <c r="AU94" s="27">
        <v>0</v>
      </c>
      <c r="AV94" s="27">
        <v>276600</v>
      </c>
      <c r="AW94" s="27">
        <v>9280</v>
      </c>
      <c r="AX94" s="33">
        <v>0</v>
      </c>
      <c r="AY94" s="33">
        <v>0</v>
      </c>
      <c r="AZ94" s="33">
        <v>0</v>
      </c>
      <c r="BA94" s="33">
        <v>0</v>
      </c>
      <c r="BB94" s="27">
        <v>260</v>
      </c>
      <c r="BC94" s="27">
        <v>3940</v>
      </c>
      <c r="BD94" s="27">
        <v>900</v>
      </c>
      <c r="BE94" s="27">
        <v>0</v>
      </c>
      <c r="BF94" s="25">
        <v>1220</v>
      </c>
      <c r="BG94" s="25">
        <v>0</v>
      </c>
      <c r="BH94" s="25">
        <v>0</v>
      </c>
      <c r="BI94" s="25">
        <v>0</v>
      </c>
      <c r="BJ94" s="25">
        <v>239</v>
      </c>
      <c r="BK94" s="27">
        <v>1500</v>
      </c>
      <c r="BL94" s="27">
        <v>642</v>
      </c>
      <c r="BM94" s="27">
        <v>7550</v>
      </c>
      <c r="BN94" s="27">
        <v>9720</v>
      </c>
      <c r="BO94" s="27">
        <v>43430</v>
      </c>
      <c r="BP94" s="47">
        <v>0</v>
      </c>
      <c r="BQ94" s="27">
        <v>0</v>
      </c>
      <c r="BR94" s="27">
        <v>21800</v>
      </c>
      <c r="BS94" s="27">
        <v>83960</v>
      </c>
      <c r="BT94" s="36">
        <v>0</v>
      </c>
      <c r="BU94" s="39">
        <v>360605</v>
      </c>
      <c r="BV94" s="39">
        <v>360605</v>
      </c>
      <c r="BW94" s="43">
        <v>0</v>
      </c>
      <c r="BX94" s="36">
        <v>0</v>
      </c>
      <c r="BY94" s="43">
        <v>75550</v>
      </c>
      <c r="BZ94" s="5">
        <v>0</v>
      </c>
      <c r="CA94" s="5">
        <v>0</v>
      </c>
      <c r="CB94" s="6">
        <v>45920</v>
      </c>
      <c r="CC94" s="27">
        <v>45920</v>
      </c>
      <c r="CD94" s="36">
        <v>0</v>
      </c>
      <c r="CE94" s="36">
        <v>0</v>
      </c>
      <c r="CF94" s="36">
        <v>0</v>
      </c>
      <c r="CG94" s="43">
        <v>0</v>
      </c>
      <c r="CH94" s="47">
        <v>0</v>
      </c>
      <c r="CI94" s="55">
        <v>916347</v>
      </c>
      <c r="CJ94" s="55">
        <v>360605</v>
      </c>
      <c r="CK94" s="55">
        <v>0</v>
      </c>
      <c r="CL94" s="55">
        <v>1583</v>
      </c>
      <c r="CM94" s="55">
        <v>1278535</v>
      </c>
      <c r="CN94" s="59">
        <v>71.671639806497282</v>
      </c>
      <c r="CO94" s="59">
        <v>71.671639806497282</v>
      </c>
      <c r="CP94" s="59">
        <v>71.671639806497282</v>
      </c>
      <c r="CQ94" s="55">
        <v>386.14768951978255</v>
      </c>
      <c r="CR94" s="55">
        <v>1354085</v>
      </c>
      <c r="CS94" s="55">
        <v>408.96556931440654</v>
      </c>
      <c r="CT94" s="55">
        <v>1354085</v>
      </c>
      <c r="CU94" s="55">
        <v>408.96556931440654</v>
      </c>
      <c r="CV94" s="55">
        <v>57.290848686197521</v>
      </c>
      <c r="CW94" s="55">
        <v>5.0166112956810629</v>
      </c>
      <c r="CX94" s="55">
        <v>28.43551797040169</v>
      </c>
      <c r="CY94" s="55">
        <v>6.5841135608577472</v>
      </c>
      <c r="CZ94" s="55">
        <v>13.116883116883116</v>
      </c>
      <c r="DA94" s="55">
        <v>83.539716097855631</v>
      </c>
      <c r="DB94" s="55">
        <v>25.357897916037452</v>
      </c>
      <c r="DC94" s="55">
        <v>108.89761401389308</v>
      </c>
      <c r="DD94" s="55">
        <v>108.91120507399577</v>
      </c>
      <c r="DE94" s="55">
        <v>6.4844457867713681</v>
      </c>
      <c r="DF94" s="55">
        <v>13.868921775898521</v>
      </c>
      <c r="DG94" s="55">
        <v>0</v>
      </c>
      <c r="DH94" s="55">
        <v>13.868921775898521</v>
      </c>
      <c r="DI94" s="55">
        <v>108.91120507399577</v>
      </c>
    </row>
    <row r="95" spans="1:113">
      <c r="A95" s="7" t="s">
        <v>455</v>
      </c>
      <c r="B95" s="3" t="s">
        <v>431</v>
      </c>
      <c r="C95" s="3" t="s">
        <v>456</v>
      </c>
      <c r="D95" s="4">
        <v>693</v>
      </c>
      <c r="E95" s="5">
        <v>0</v>
      </c>
      <c r="F95" s="5">
        <v>0</v>
      </c>
      <c r="G95" s="5">
        <v>0</v>
      </c>
      <c r="H95" s="27">
        <v>0</v>
      </c>
      <c r="I95" s="27">
        <v>0</v>
      </c>
      <c r="J95" s="27">
        <v>56</v>
      </c>
      <c r="K95" s="27">
        <v>0</v>
      </c>
      <c r="L95" s="27">
        <v>822</v>
      </c>
      <c r="M95" s="27">
        <v>11475</v>
      </c>
      <c r="N95" s="27">
        <v>0</v>
      </c>
      <c r="O95" s="27">
        <v>0</v>
      </c>
      <c r="P95" s="27">
        <v>0</v>
      </c>
      <c r="Q95" s="27">
        <v>0</v>
      </c>
      <c r="R95" s="27">
        <v>20319</v>
      </c>
      <c r="S95" s="27">
        <v>0</v>
      </c>
      <c r="T95" s="24">
        <v>0</v>
      </c>
      <c r="U95" s="27">
        <v>0</v>
      </c>
      <c r="V95" s="5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5">
        <v>0</v>
      </c>
      <c r="AC95" s="5">
        <v>0</v>
      </c>
      <c r="AD95" s="5">
        <v>0</v>
      </c>
      <c r="AE95" s="27">
        <v>0</v>
      </c>
      <c r="AF95" s="5">
        <v>0</v>
      </c>
      <c r="AG95" s="5">
        <v>0</v>
      </c>
      <c r="AH95" s="27">
        <v>0</v>
      </c>
      <c r="AI95" s="27">
        <v>3194</v>
      </c>
      <c r="AJ95" s="27">
        <v>0</v>
      </c>
      <c r="AK95" s="27">
        <v>0</v>
      </c>
      <c r="AL95" s="27">
        <v>0</v>
      </c>
      <c r="AM95" s="5">
        <v>0</v>
      </c>
      <c r="AN95" s="5">
        <v>0</v>
      </c>
      <c r="AO95" s="5">
        <v>0</v>
      </c>
      <c r="AP95" s="27">
        <v>0</v>
      </c>
      <c r="AQ95" s="5">
        <v>0</v>
      </c>
      <c r="AR95" s="5">
        <v>0</v>
      </c>
      <c r="AS95" s="5">
        <v>0</v>
      </c>
      <c r="AT95" s="27">
        <v>14886</v>
      </c>
      <c r="AU95" s="27">
        <v>1800</v>
      </c>
      <c r="AV95" s="27">
        <v>36790</v>
      </c>
      <c r="AW95" s="27">
        <v>2084</v>
      </c>
      <c r="AX95" s="32">
        <v>0</v>
      </c>
      <c r="AY95" s="32">
        <v>0</v>
      </c>
      <c r="AZ95" s="32">
        <v>0</v>
      </c>
      <c r="BA95" s="32">
        <v>0</v>
      </c>
      <c r="BB95" s="27">
        <v>11</v>
      </c>
      <c r="BC95" s="27">
        <v>749</v>
      </c>
      <c r="BD95" s="27">
        <v>209</v>
      </c>
      <c r="BE95" s="27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108</v>
      </c>
      <c r="BK95" s="27">
        <v>83</v>
      </c>
      <c r="BL95" s="27">
        <v>49</v>
      </c>
      <c r="BM95" s="27">
        <v>1114</v>
      </c>
      <c r="BN95" s="27">
        <v>2048</v>
      </c>
      <c r="BO95" s="27">
        <v>4766</v>
      </c>
      <c r="BP95" s="47">
        <v>0</v>
      </c>
      <c r="BQ95" s="27">
        <v>906</v>
      </c>
      <c r="BR95" s="27">
        <v>2222</v>
      </c>
      <c r="BS95" s="27">
        <v>24511</v>
      </c>
      <c r="BT95" s="36">
        <v>0</v>
      </c>
      <c r="BU95" s="39">
        <v>132278</v>
      </c>
      <c r="BV95" s="39">
        <v>132278</v>
      </c>
      <c r="BW95" s="43">
        <v>0</v>
      </c>
      <c r="BX95" s="36">
        <v>0</v>
      </c>
      <c r="BY95" s="43">
        <v>11283</v>
      </c>
      <c r="BZ95" s="5">
        <v>0</v>
      </c>
      <c r="CA95" s="5">
        <v>0</v>
      </c>
      <c r="CB95" s="6">
        <v>1932</v>
      </c>
      <c r="CC95" s="27">
        <v>0</v>
      </c>
      <c r="CD95" s="36">
        <v>1932</v>
      </c>
      <c r="CE95" s="36">
        <v>0</v>
      </c>
      <c r="CF95" s="36">
        <v>0</v>
      </c>
      <c r="CG95" s="43">
        <v>0</v>
      </c>
      <c r="CH95" s="47">
        <v>0</v>
      </c>
      <c r="CI95" s="55">
        <v>128094</v>
      </c>
      <c r="CJ95" s="55">
        <v>132278</v>
      </c>
      <c r="CK95" s="55">
        <v>1932</v>
      </c>
      <c r="CL95" s="55">
        <v>108</v>
      </c>
      <c r="CM95" s="55">
        <v>262412</v>
      </c>
      <c r="CN95" s="59">
        <v>48.814078624453153</v>
      </c>
      <c r="CO95" s="59">
        <v>48.814078624453153</v>
      </c>
      <c r="CP95" s="59">
        <v>48.814078624453153</v>
      </c>
      <c r="CQ95" s="55">
        <v>378.66089466089466</v>
      </c>
      <c r="CR95" s="55">
        <v>273695</v>
      </c>
      <c r="CS95" s="55">
        <v>394.94227994227992</v>
      </c>
      <c r="CT95" s="55">
        <v>273695</v>
      </c>
      <c r="CU95" s="55">
        <v>394.94227994227992</v>
      </c>
      <c r="CV95" s="55">
        <v>22.666666666666668</v>
      </c>
      <c r="CW95" s="55">
        <v>17.865800865800868</v>
      </c>
      <c r="CX95" s="55">
        <v>31.917748917748916</v>
      </c>
      <c r="CY95" s="55">
        <v>3.2063492063492065</v>
      </c>
      <c r="CZ95" s="55">
        <v>6.8773448773448775</v>
      </c>
      <c r="DA95" s="55">
        <v>53.088023088023085</v>
      </c>
      <c r="DB95" s="55">
        <v>35.369408369408369</v>
      </c>
      <c r="DC95" s="55">
        <v>88.457431457431454</v>
      </c>
      <c r="DD95" s="55">
        <v>190.87734487734488</v>
      </c>
      <c r="DE95" s="55">
        <v>5.6594516594516593</v>
      </c>
      <c r="DF95" s="55">
        <v>0</v>
      </c>
      <c r="DG95" s="55">
        <v>2.7878787878787881</v>
      </c>
      <c r="DH95" s="55">
        <v>2.7878787878787881</v>
      </c>
      <c r="DI95" s="55">
        <v>193.66522366522366</v>
      </c>
    </row>
    <row r="96" spans="1:113">
      <c r="A96" s="7" t="s">
        <v>445</v>
      </c>
      <c r="B96" s="3" t="s">
        <v>431</v>
      </c>
      <c r="C96" s="3" t="s">
        <v>446</v>
      </c>
      <c r="D96" s="4">
        <v>4508</v>
      </c>
      <c r="E96" s="5">
        <v>0</v>
      </c>
      <c r="F96" s="5">
        <v>0</v>
      </c>
      <c r="G96" s="5">
        <v>0</v>
      </c>
      <c r="H96" s="28">
        <v>49</v>
      </c>
      <c r="I96" s="28">
        <v>0</v>
      </c>
      <c r="J96" s="28">
        <v>0</v>
      </c>
      <c r="K96" s="28">
        <v>0</v>
      </c>
      <c r="L96" s="28">
        <v>5893</v>
      </c>
      <c r="M96" s="28">
        <v>98335</v>
      </c>
      <c r="N96" s="28">
        <v>0</v>
      </c>
      <c r="O96" s="28">
        <v>16625</v>
      </c>
      <c r="P96" s="28">
        <v>0</v>
      </c>
      <c r="Q96" s="28">
        <v>0</v>
      </c>
      <c r="R96" s="28">
        <v>125454</v>
      </c>
      <c r="S96" s="28">
        <v>0</v>
      </c>
      <c r="T96" s="24">
        <v>0</v>
      </c>
      <c r="U96" s="28">
        <v>2645</v>
      </c>
      <c r="V96" s="5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5">
        <v>0</v>
      </c>
      <c r="AC96" s="5">
        <v>0</v>
      </c>
      <c r="AD96" s="5">
        <v>0</v>
      </c>
      <c r="AE96" s="28">
        <v>0</v>
      </c>
      <c r="AF96" s="5">
        <v>0</v>
      </c>
      <c r="AG96" s="5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5">
        <v>0</v>
      </c>
      <c r="AN96" s="5">
        <v>0</v>
      </c>
      <c r="AO96" s="5">
        <v>0</v>
      </c>
      <c r="AP96" s="28">
        <v>40724</v>
      </c>
      <c r="AQ96" s="5">
        <v>0</v>
      </c>
      <c r="AR96" s="5">
        <v>0</v>
      </c>
      <c r="AS96" s="5">
        <v>0</v>
      </c>
      <c r="AT96" s="28">
        <v>178671</v>
      </c>
      <c r="AU96" s="28">
        <v>0</v>
      </c>
      <c r="AV96" s="28">
        <v>366165</v>
      </c>
      <c r="AW96" s="28">
        <v>11960</v>
      </c>
      <c r="AX96" s="32">
        <v>0</v>
      </c>
      <c r="AY96" s="32">
        <v>0</v>
      </c>
      <c r="AZ96" s="32">
        <v>0</v>
      </c>
      <c r="BA96" s="32">
        <v>0</v>
      </c>
      <c r="BB96" s="28">
        <v>35</v>
      </c>
      <c r="BC96" s="28">
        <v>4775</v>
      </c>
      <c r="BD96" s="28">
        <v>1549</v>
      </c>
      <c r="BE96" s="28">
        <v>372</v>
      </c>
      <c r="BF96" s="24">
        <v>1034</v>
      </c>
      <c r="BG96" s="24">
        <v>0</v>
      </c>
      <c r="BH96" s="24">
        <v>0</v>
      </c>
      <c r="BI96" s="24">
        <v>0</v>
      </c>
      <c r="BJ96" s="24">
        <v>492</v>
      </c>
      <c r="BK96" s="28">
        <v>866</v>
      </c>
      <c r="BL96" s="28">
        <v>0</v>
      </c>
      <c r="BM96" s="28">
        <v>6878</v>
      </c>
      <c r="BN96" s="28">
        <v>14126</v>
      </c>
      <c r="BO96" s="28">
        <v>37380</v>
      </c>
      <c r="BP96" s="47">
        <v>0</v>
      </c>
      <c r="BQ96" s="28">
        <v>0</v>
      </c>
      <c r="BR96" s="28">
        <v>15900</v>
      </c>
      <c r="BS96" s="28">
        <v>202450</v>
      </c>
      <c r="BT96" s="36">
        <v>0</v>
      </c>
      <c r="BU96" s="39">
        <v>337220</v>
      </c>
      <c r="BV96" s="39">
        <v>337220</v>
      </c>
      <c r="BW96" s="43">
        <v>0</v>
      </c>
      <c r="BX96" s="36">
        <v>0</v>
      </c>
      <c r="BY96" s="43">
        <v>73120</v>
      </c>
      <c r="BZ96" s="5">
        <v>0</v>
      </c>
      <c r="CA96" s="5">
        <v>0</v>
      </c>
      <c r="CB96" s="6">
        <v>42860</v>
      </c>
      <c r="CC96" s="28">
        <v>0</v>
      </c>
      <c r="CD96" s="36">
        <v>42860</v>
      </c>
      <c r="CE96" s="36">
        <v>0</v>
      </c>
      <c r="CF96" s="36">
        <v>0</v>
      </c>
      <c r="CG96" s="43">
        <v>0</v>
      </c>
      <c r="CH96" s="47">
        <v>0</v>
      </c>
      <c r="CI96" s="55">
        <v>1130852</v>
      </c>
      <c r="CJ96" s="55">
        <v>337220</v>
      </c>
      <c r="CK96" s="55">
        <v>42860</v>
      </c>
      <c r="CL96" s="55">
        <v>1526</v>
      </c>
      <c r="CM96" s="55">
        <v>1512458</v>
      </c>
      <c r="CN96" s="59">
        <v>74.769150614430274</v>
      </c>
      <c r="CO96" s="59">
        <v>74.769150614430274</v>
      </c>
      <c r="CP96" s="59">
        <v>74.769150614430274</v>
      </c>
      <c r="CQ96" s="55">
        <v>335.50532386867792</v>
      </c>
      <c r="CR96" s="55">
        <v>1585578</v>
      </c>
      <c r="CS96" s="55">
        <v>351.72537710736469</v>
      </c>
      <c r="CT96" s="55">
        <v>1585578</v>
      </c>
      <c r="CU96" s="55">
        <v>351.72537710736469</v>
      </c>
      <c r="CV96" s="55">
        <v>40.941437444543034</v>
      </c>
      <c r="CW96" s="55">
        <v>21.813442768411711</v>
      </c>
      <c r="CX96" s="55">
        <v>27.829192546583851</v>
      </c>
      <c r="CY96" s="55">
        <v>7.2149511978704526</v>
      </c>
      <c r="CZ96" s="55">
        <v>8.29192546583851</v>
      </c>
      <c r="DA96" s="55">
        <v>81.225598935226259</v>
      </c>
      <c r="DB96" s="55">
        <v>44.909050576752442</v>
      </c>
      <c r="DC96" s="55">
        <v>126.13464951197869</v>
      </c>
      <c r="DD96" s="55">
        <v>74.804791481810113</v>
      </c>
      <c r="DE96" s="55">
        <v>5.7262644188110023</v>
      </c>
      <c r="DF96" s="55">
        <v>0</v>
      </c>
      <c r="DG96" s="55">
        <v>9.5075421472936998</v>
      </c>
      <c r="DH96" s="55">
        <v>9.5075421472936998</v>
      </c>
      <c r="DI96" s="55">
        <v>84.312333629103819</v>
      </c>
    </row>
    <row r="97" spans="1:113">
      <c r="A97" s="7" t="s">
        <v>443</v>
      </c>
      <c r="B97" s="3" t="s">
        <v>431</v>
      </c>
      <c r="C97" s="3" t="s">
        <v>444</v>
      </c>
      <c r="D97" s="4">
        <v>1985</v>
      </c>
      <c r="E97" s="5">
        <v>0</v>
      </c>
      <c r="F97" s="5">
        <v>0</v>
      </c>
      <c r="G97" s="5">
        <v>0</v>
      </c>
      <c r="H97" s="27">
        <v>0</v>
      </c>
      <c r="I97" s="27">
        <v>0</v>
      </c>
      <c r="J97" s="27">
        <v>216</v>
      </c>
      <c r="K97" s="27">
        <v>0</v>
      </c>
      <c r="L97" s="27">
        <v>17673</v>
      </c>
      <c r="M97" s="27">
        <v>39793</v>
      </c>
      <c r="N97" s="27">
        <v>0</v>
      </c>
      <c r="O97" s="27">
        <v>0</v>
      </c>
      <c r="P97" s="27">
        <v>0</v>
      </c>
      <c r="Q97" s="27">
        <v>0</v>
      </c>
      <c r="R97" s="27">
        <v>40224</v>
      </c>
      <c r="S97" s="27">
        <v>0</v>
      </c>
      <c r="T97" s="24">
        <v>0</v>
      </c>
      <c r="U97" s="27">
        <v>0</v>
      </c>
      <c r="V97" s="5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5">
        <v>0</v>
      </c>
      <c r="AC97" s="5">
        <v>0</v>
      </c>
      <c r="AD97" s="5">
        <v>0</v>
      </c>
      <c r="AE97" s="27">
        <v>0</v>
      </c>
      <c r="AF97" s="5">
        <v>0</v>
      </c>
      <c r="AG97" s="5">
        <v>0</v>
      </c>
      <c r="AH97" s="27">
        <v>0</v>
      </c>
      <c r="AI97" s="27">
        <v>12485</v>
      </c>
      <c r="AJ97" s="27">
        <v>0</v>
      </c>
      <c r="AK97" s="27">
        <v>0</v>
      </c>
      <c r="AL97" s="27">
        <v>0</v>
      </c>
      <c r="AM97" s="5">
        <v>0</v>
      </c>
      <c r="AN97" s="5">
        <v>0</v>
      </c>
      <c r="AO97" s="5">
        <v>0</v>
      </c>
      <c r="AP97" s="27">
        <v>0</v>
      </c>
      <c r="AQ97" s="5">
        <v>0</v>
      </c>
      <c r="AR97" s="5">
        <v>0</v>
      </c>
      <c r="AS97" s="5">
        <v>0</v>
      </c>
      <c r="AT97" s="27">
        <v>74028</v>
      </c>
      <c r="AU97" s="27">
        <v>5114</v>
      </c>
      <c r="AV97" s="27">
        <v>136890</v>
      </c>
      <c r="AW97" s="27">
        <v>10275</v>
      </c>
      <c r="AX97" s="32">
        <v>0</v>
      </c>
      <c r="AY97" s="32">
        <v>0</v>
      </c>
      <c r="AZ97" s="32">
        <v>0</v>
      </c>
      <c r="BA97" s="32">
        <v>0</v>
      </c>
      <c r="BB97" s="27">
        <v>44</v>
      </c>
      <c r="BC97" s="27">
        <v>2927</v>
      </c>
      <c r="BD97" s="27">
        <v>542</v>
      </c>
      <c r="BE97" s="27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425</v>
      </c>
      <c r="BK97" s="27">
        <v>327</v>
      </c>
      <c r="BL97" s="27">
        <v>202</v>
      </c>
      <c r="BM97" s="27">
        <v>4358</v>
      </c>
      <c r="BN97" s="27">
        <v>8008</v>
      </c>
      <c r="BO97" s="27">
        <v>18631</v>
      </c>
      <c r="BP97" s="47">
        <v>0</v>
      </c>
      <c r="BQ97" s="27">
        <v>3542</v>
      </c>
      <c r="BR97" s="27">
        <v>8684</v>
      </c>
      <c r="BS97" s="27">
        <v>132568</v>
      </c>
      <c r="BT97" s="36">
        <v>0</v>
      </c>
      <c r="BU97" s="39">
        <v>294640</v>
      </c>
      <c r="BV97" s="39">
        <v>294640</v>
      </c>
      <c r="BW97" s="43">
        <v>0</v>
      </c>
      <c r="BX97" s="36">
        <v>0</v>
      </c>
      <c r="BY97" s="43">
        <v>32322</v>
      </c>
      <c r="BZ97" s="5">
        <v>0</v>
      </c>
      <c r="CA97" s="5">
        <v>0</v>
      </c>
      <c r="CB97" s="6">
        <v>9772</v>
      </c>
      <c r="CC97" s="27">
        <v>0</v>
      </c>
      <c r="CD97" s="36">
        <v>9772</v>
      </c>
      <c r="CE97" s="36">
        <v>0</v>
      </c>
      <c r="CF97" s="36">
        <v>0</v>
      </c>
      <c r="CG97" s="43">
        <v>0</v>
      </c>
      <c r="CH97" s="47">
        <v>0</v>
      </c>
      <c r="CI97" s="55">
        <v>516531</v>
      </c>
      <c r="CJ97" s="55">
        <v>294640</v>
      </c>
      <c r="CK97" s="55">
        <v>9772</v>
      </c>
      <c r="CL97" s="55">
        <v>425</v>
      </c>
      <c r="CM97" s="55">
        <v>821368</v>
      </c>
      <c r="CN97" s="59">
        <v>62.886671991117261</v>
      </c>
      <c r="CO97" s="59">
        <v>62.886671991117261</v>
      </c>
      <c r="CP97" s="59">
        <v>62.886671991117261</v>
      </c>
      <c r="CQ97" s="55">
        <v>413.78740554156172</v>
      </c>
      <c r="CR97" s="55">
        <v>853690</v>
      </c>
      <c r="CS97" s="55">
        <v>430.0705289672544</v>
      </c>
      <c r="CT97" s="55">
        <v>853690</v>
      </c>
      <c r="CU97" s="55">
        <v>430.0705289672544</v>
      </c>
      <c r="CV97" s="55">
        <v>46.196977329974814</v>
      </c>
      <c r="CW97" s="55">
        <v>21.831234256926951</v>
      </c>
      <c r="CX97" s="55">
        <v>22.840302267002517</v>
      </c>
      <c r="CY97" s="55">
        <v>4.3748110831234257</v>
      </c>
      <c r="CZ97" s="55">
        <v>9.3858942065491178</v>
      </c>
      <c r="DA97" s="55">
        <v>68.962216624685141</v>
      </c>
      <c r="DB97" s="55">
        <v>66.784886649874053</v>
      </c>
      <c r="DC97" s="55">
        <v>135.74710327455921</v>
      </c>
      <c r="DD97" s="55">
        <v>148.43324937027708</v>
      </c>
      <c r="DE97" s="55">
        <v>7.7264483627204026</v>
      </c>
      <c r="DF97" s="55">
        <v>0</v>
      </c>
      <c r="DG97" s="55">
        <v>4.9229219143576826</v>
      </c>
      <c r="DH97" s="55">
        <v>4.9229219143576826</v>
      </c>
      <c r="DI97" s="55">
        <v>153.35617128463477</v>
      </c>
    </row>
    <row r="98" spans="1:113">
      <c r="A98" s="7" t="s">
        <v>441</v>
      </c>
      <c r="B98" s="3" t="s">
        <v>431</v>
      </c>
      <c r="C98" s="3" t="s">
        <v>442</v>
      </c>
      <c r="D98" s="4">
        <v>2057</v>
      </c>
      <c r="E98" s="5">
        <v>0</v>
      </c>
      <c r="F98" s="5">
        <v>0</v>
      </c>
      <c r="G98" s="5">
        <v>0</v>
      </c>
      <c r="H98" s="28">
        <v>24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59480</v>
      </c>
      <c r="Q98" s="28">
        <v>0</v>
      </c>
      <c r="R98" s="28">
        <v>72430</v>
      </c>
      <c r="S98" s="28">
        <v>0</v>
      </c>
      <c r="T98" s="25">
        <v>24</v>
      </c>
      <c r="U98" s="28">
        <v>0</v>
      </c>
      <c r="V98" s="5">
        <v>0</v>
      </c>
      <c r="W98" s="28">
        <v>79</v>
      </c>
      <c r="X98" s="28">
        <v>0</v>
      </c>
      <c r="Y98" s="28">
        <v>0</v>
      </c>
      <c r="Z98" s="28">
        <v>398</v>
      </c>
      <c r="AA98" s="28">
        <v>0</v>
      </c>
      <c r="AB98" s="5">
        <v>0</v>
      </c>
      <c r="AC98" s="5">
        <v>0</v>
      </c>
      <c r="AD98" s="5">
        <v>0</v>
      </c>
      <c r="AE98" s="28">
        <v>0</v>
      </c>
      <c r="AF98" s="5">
        <v>0</v>
      </c>
      <c r="AG98" s="5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5">
        <v>0</v>
      </c>
      <c r="AN98" s="5">
        <v>0</v>
      </c>
      <c r="AO98" s="5">
        <v>0</v>
      </c>
      <c r="AP98" s="28">
        <v>0</v>
      </c>
      <c r="AQ98" s="5">
        <v>0</v>
      </c>
      <c r="AR98" s="5">
        <v>0</v>
      </c>
      <c r="AS98" s="5">
        <v>0</v>
      </c>
      <c r="AT98" s="28">
        <v>91002</v>
      </c>
      <c r="AU98" s="28">
        <v>0</v>
      </c>
      <c r="AV98" s="28">
        <v>196680</v>
      </c>
      <c r="AW98" s="28">
        <v>5780</v>
      </c>
      <c r="AX98" s="33">
        <v>0</v>
      </c>
      <c r="AY98" s="33">
        <v>0</v>
      </c>
      <c r="AZ98" s="33">
        <v>0</v>
      </c>
      <c r="BA98" s="33">
        <v>0</v>
      </c>
      <c r="BB98" s="28">
        <v>17</v>
      </c>
      <c r="BC98" s="28">
        <v>498</v>
      </c>
      <c r="BD98" s="28">
        <v>651</v>
      </c>
      <c r="BE98" s="28">
        <v>103</v>
      </c>
      <c r="BF98" s="25">
        <v>0</v>
      </c>
      <c r="BG98" s="25">
        <v>0</v>
      </c>
      <c r="BH98" s="25">
        <v>0</v>
      </c>
      <c r="BI98" s="25">
        <v>0</v>
      </c>
      <c r="BJ98" s="25">
        <v>146</v>
      </c>
      <c r="BK98" s="28">
        <v>299</v>
      </c>
      <c r="BL98" s="28">
        <v>8</v>
      </c>
      <c r="BM98" s="28">
        <v>1335</v>
      </c>
      <c r="BN98" s="28">
        <v>3214</v>
      </c>
      <c r="BO98" s="28">
        <v>18021</v>
      </c>
      <c r="BP98" s="47">
        <v>0</v>
      </c>
      <c r="BQ98" s="28">
        <v>4304</v>
      </c>
      <c r="BR98" s="28">
        <v>6206</v>
      </c>
      <c r="BS98" s="28">
        <v>28191</v>
      </c>
      <c r="BT98" s="36">
        <v>0</v>
      </c>
      <c r="BU98" s="39">
        <v>216415</v>
      </c>
      <c r="BV98" s="39">
        <v>216415</v>
      </c>
      <c r="BW98" s="43">
        <v>0</v>
      </c>
      <c r="BX98" s="36">
        <v>0</v>
      </c>
      <c r="BY98" s="43">
        <v>1360</v>
      </c>
      <c r="BZ98" s="5">
        <v>0</v>
      </c>
      <c r="CA98" s="5">
        <v>0</v>
      </c>
      <c r="CB98" s="6">
        <v>7122</v>
      </c>
      <c r="CC98" s="28">
        <v>7122</v>
      </c>
      <c r="CD98" s="36">
        <v>0</v>
      </c>
      <c r="CE98" s="36">
        <v>0</v>
      </c>
      <c r="CF98" s="36">
        <v>0</v>
      </c>
      <c r="CG98" s="43">
        <v>0</v>
      </c>
      <c r="CH98" s="47">
        <v>0</v>
      </c>
      <c r="CI98" s="55">
        <v>495842</v>
      </c>
      <c r="CJ98" s="55">
        <v>216415</v>
      </c>
      <c r="CK98" s="55">
        <v>0</v>
      </c>
      <c r="CL98" s="55">
        <v>170</v>
      </c>
      <c r="CM98" s="55">
        <v>712427</v>
      </c>
      <c r="CN98" s="59">
        <v>69.598990493061038</v>
      </c>
      <c r="CO98" s="59">
        <v>69.598990493061038</v>
      </c>
      <c r="CP98" s="59">
        <v>69.598990493061038</v>
      </c>
      <c r="CQ98" s="55">
        <v>346.342732134176</v>
      </c>
      <c r="CR98" s="55">
        <v>713787</v>
      </c>
      <c r="CS98" s="55">
        <v>347.0038891589694</v>
      </c>
      <c r="CT98" s="55">
        <v>713787</v>
      </c>
      <c r="CU98" s="55">
        <v>347.0038891589694</v>
      </c>
      <c r="CV98" s="55">
        <v>44.240155566358773</v>
      </c>
      <c r="CW98" s="55">
        <v>2.0923675255226057</v>
      </c>
      <c r="CX98" s="55">
        <v>35.211473018959651</v>
      </c>
      <c r="CY98" s="55">
        <v>3.0170150704910061</v>
      </c>
      <c r="CZ98" s="55">
        <v>8.7608167233835683</v>
      </c>
      <c r="DA98" s="55">
        <v>95.61497326203208</v>
      </c>
      <c r="DB98" s="55">
        <v>13.704910063198833</v>
      </c>
      <c r="DC98" s="55">
        <v>109.31988332523092</v>
      </c>
      <c r="DD98" s="55">
        <v>105.20904229460379</v>
      </c>
      <c r="DE98" s="55">
        <v>2.6553232863393292</v>
      </c>
      <c r="DF98" s="55">
        <v>3.4623237724842002</v>
      </c>
      <c r="DG98" s="55">
        <v>0</v>
      </c>
      <c r="DH98" s="55">
        <v>3.4623237724842002</v>
      </c>
      <c r="DI98" s="55">
        <v>105.20904229460379</v>
      </c>
    </row>
    <row r="99" spans="1:113">
      <c r="A99" s="7" t="s">
        <v>439</v>
      </c>
      <c r="B99" s="3" t="s">
        <v>431</v>
      </c>
      <c r="C99" s="3" t="s">
        <v>440</v>
      </c>
      <c r="D99" s="4">
        <v>933</v>
      </c>
      <c r="E99" s="5">
        <v>0</v>
      </c>
      <c r="F99" s="5">
        <v>0</v>
      </c>
      <c r="G99" s="5">
        <v>0</v>
      </c>
      <c r="H99" s="27">
        <v>0</v>
      </c>
      <c r="I99" s="27">
        <v>0</v>
      </c>
      <c r="J99" s="27">
        <v>24</v>
      </c>
      <c r="K99" s="27">
        <v>0</v>
      </c>
      <c r="L99" s="27">
        <v>9444</v>
      </c>
      <c r="M99" s="27">
        <v>10568</v>
      </c>
      <c r="N99" s="27">
        <v>0</v>
      </c>
      <c r="O99" s="27">
        <v>0</v>
      </c>
      <c r="P99" s="27">
        <v>0</v>
      </c>
      <c r="Q99" s="27">
        <v>0</v>
      </c>
      <c r="R99" s="27">
        <v>30296</v>
      </c>
      <c r="S99" s="27">
        <v>0</v>
      </c>
      <c r="T99" s="24">
        <v>0</v>
      </c>
      <c r="U99" s="27">
        <v>0</v>
      </c>
      <c r="V99" s="5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5">
        <v>0</v>
      </c>
      <c r="AC99" s="5">
        <v>0</v>
      </c>
      <c r="AD99" s="5">
        <v>0</v>
      </c>
      <c r="AE99" s="27">
        <v>0</v>
      </c>
      <c r="AF99" s="5">
        <v>0</v>
      </c>
      <c r="AG99" s="5">
        <v>0</v>
      </c>
      <c r="AH99" s="27">
        <v>0</v>
      </c>
      <c r="AI99" s="27">
        <v>1296</v>
      </c>
      <c r="AJ99" s="27">
        <v>0</v>
      </c>
      <c r="AK99" s="27">
        <v>0</v>
      </c>
      <c r="AL99" s="27">
        <v>0</v>
      </c>
      <c r="AM99" s="5">
        <v>0</v>
      </c>
      <c r="AN99" s="5">
        <v>0</v>
      </c>
      <c r="AO99" s="5">
        <v>0</v>
      </c>
      <c r="AP99" s="27">
        <v>0</v>
      </c>
      <c r="AQ99" s="5">
        <v>0</v>
      </c>
      <c r="AR99" s="5">
        <v>0</v>
      </c>
      <c r="AS99" s="5">
        <v>0</v>
      </c>
      <c r="AT99" s="27">
        <v>21149</v>
      </c>
      <c r="AU99" s="27">
        <v>1985</v>
      </c>
      <c r="AV99" s="27">
        <v>52780</v>
      </c>
      <c r="AW99" s="27">
        <v>3930</v>
      </c>
      <c r="AX99" s="32">
        <v>0</v>
      </c>
      <c r="AY99" s="32">
        <v>0</v>
      </c>
      <c r="AZ99" s="32">
        <v>0</v>
      </c>
      <c r="BA99" s="32">
        <v>0</v>
      </c>
      <c r="BB99" s="27">
        <v>5</v>
      </c>
      <c r="BC99" s="27">
        <v>304</v>
      </c>
      <c r="BD99" s="27">
        <v>260</v>
      </c>
      <c r="BE99" s="27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43</v>
      </c>
      <c r="BK99" s="27">
        <v>34</v>
      </c>
      <c r="BL99" s="27">
        <v>28</v>
      </c>
      <c r="BM99" s="27">
        <v>452</v>
      </c>
      <c r="BN99" s="27">
        <v>832</v>
      </c>
      <c r="BO99" s="27">
        <v>1934</v>
      </c>
      <c r="BP99" s="47">
        <v>0</v>
      </c>
      <c r="BQ99" s="27">
        <v>368</v>
      </c>
      <c r="BR99" s="27">
        <v>902</v>
      </c>
      <c r="BS99" s="27">
        <v>46607</v>
      </c>
      <c r="BT99" s="36">
        <v>0</v>
      </c>
      <c r="BU99" s="39">
        <v>245969</v>
      </c>
      <c r="BV99" s="39">
        <v>245969</v>
      </c>
      <c r="BW99" s="43">
        <v>0</v>
      </c>
      <c r="BX99" s="36">
        <v>0</v>
      </c>
      <c r="BY99" s="43">
        <v>15175</v>
      </c>
      <c r="BZ99" s="5">
        <v>0</v>
      </c>
      <c r="CA99" s="5">
        <v>0</v>
      </c>
      <c r="CB99" s="6">
        <v>8165</v>
      </c>
      <c r="CC99" s="27">
        <v>0</v>
      </c>
      <c r="CD99" s="36">
        <v>8165</v>
      </c>
      <c r="CE99" s="36">
        <v>0</v>
      </c>
      <c r="CF99" s="36">
        <v>0</v>
      </c>
      <c r="CG99" s="43">
        <v>0</v>
      </c>
      <c r="CH99" s="47">
        <v>0</v>
      </c>
      <c r="CI99" s="55">
        <v>183198</v>
      </c>
      <c r="CJ99" s="55">
        <v>245969</v>
      </c>
      <c r="CK99" s="55">
        <v>8165</v>
      </c>
      <c r="CL99" s="55">
        <v>43</v>
      </c>
      <c r="CM99" s="55">
        <v>437375</v>
      </c>
      <c r="CN99" s="59">
        <v>41.88579594169763</v>
      </c>
      <c r="CO99" s="59">
        <v>41.88579594169763</v>
      </c>
      <c r="CP99" s="59">
        <v>41.88579594169763</v>
      </c>
      <c r="CQ99" s="55">
        <v>468.78349410503751</v>
      </c>
      <c r="CR99" s="55">
        <v>452550</v>
      </c>
      <c r="CS99" s="55">
        <v>485.04823151125402</v>
      </c>
      <c r="CT99" s="55">
        <v>452550</v>
      </c>
      <c r="CU99" s="55">
        <v>485.04823151125402</v>
      </c>
      <c r="CV99" s="55">
        <v>32.789924973204712</v>
      </c>
      <c r="CW99" s="55">
        <v>11.721329046087888</v>
      </c>
      <c r="CX99" s="55">
        <v>34.59914255091104</v>
      </c>
      <c r="CY99" s="55">
        <v>0.96677384780278675</v>
      </c>
      <c r="CZ99" s="55">
        <v>2.072883172561629</v>
      </c>
      <c r="DA99" s="55">
        <v>56.570203644158632</v>
      </c>
      <c r="DB99" s="55">
        <v>49.953912111468384</v>
      </c>
      <c r="DC99" s="55">
        <v>106.52411575562701</v>
      </c>
      <c r="DD99" s="55">
        <v>263.63236870310823</v>
      </c>
      <c r="DE99" s="55">
        <v>1.707395498392283</v>
      </c>
      <c r="DF99" s="55">
        <v>0</v>
      </c>
      <c r="DG99" s="55">
        <v>8.7513397642015001</v>
      </c>
      <c r="DH99" s="55">
        <v>8.7513397642015001</v>
      </c>
      <c r="DI99" s="55">
        <v>272.38370846730976</v>
      </c>
    </row>
    <row r="100" spans="1:113">
      <c r="A100" s="7" t="s">
        <v>437</v>
      </c>
      <c r="B100" s="3" t="s">
        <v>431</v>
      </c>
      <c r="C100" s="3" t="s">
        <v>438</v>
      </c>
      <c r="D100" s="4">
        <v>4179</v>
      </c>
      <c r="E100" s="5">
        <v>0</v>
      </c>
      <c r="F100" s="5">
        <v>0</v>
      </c>
      <c r="G100" s="5">
        <v>0</v>
      </c>
      <c r="H100" s="28">
        <v>43</v>
      </c>
      <c r="I100" s="28">
        <v>0</v>
      </c>
      <c r="J100" s="28">
        <v>0</v>
      </c>
      <c r="K100" s="28">
        <v>0</v>
      </c>
      <c r="L100" s="28">
        <v>5185</v>
      </c>
      <c r="M100" s="28">
        <v>95815</v>
      </c>
      <c r="N100" s="28">
        <v>0</v>
      </c>
      <c r="O100" s="28">
        <v>15975</v>
      </c>
      <c r="P100" s="28">
        <v>0</v>
      </c>
      <c r="Q100" s="28">
        <v>0</v>
      </c>
      <c r="R100" s="28">
        <v>120438</v>
      </c>
      <c r="S100" s="28">
        <v>0</v>
      </c>
      <c r="T100" s="24">
        <v>0</v>
      </c>
      <c r="U100" s="28">
        <v>2327</v>
      </c>
      <c r="V100" s="5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5">
        <v>0</v>
      </c>
      <c r="AC100" s="5">
        <v>0</v>
      </c>
      <c r="AD100" s="5">
        <v>0</v>
      </c>
      <c r="AE100" s="28">
        <v>0</v>
      </c>
      <c r="AF100" s="5">
        <v>0</v>
      </c>
      <c r="AG100" s="5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5">
        <v>0</v>
      </c>
      <c r="AN100" s="5">
        <v>0</v>
      </c>
      <c r="AO100" s="5">
        <v>0</v>
      </c>
      <c r="AP100" s="28">
        <v>35836</v>
      </c>
      <c r="AQ100" s="5">
        <v>0</v>
      </c>
      <c r="AR100" s="5">
        <v>0</v>
      </c>
      <c r="AS100" s="5">
        <v>0</v>
      </c>
      <c r="AT100" s="28">
        <v>156685</v>
      </c>
      <c r="AU100" s="28">
        <v>0</v>
      </c>
      <c r="AV100" s="28">
        <v>384465</v>
      </c>
      <c r="AW100" s="28">
        <v>17230</v>
      </c>
      <c r="AX100" s="32">
        <v>0</v>
      </c>
      <c r="AY100" s="32">
        <v>0</v>
      </c>
      <c r="AZ100" s="32">
        <v>0</v>
      </c>
      <c r="BA100" s="32">
        <v>0</v>
      </c>
      <c r="BB100" s="28">
        <v>31</v>
      </c>
      <c r="BC100" s="28">
        <v>4203</v>
      </c>
      <c r="BD100" s="28">
        <v>1360</v>
      </c>
      <c r="BE100" s="28">
        <v>330</v>
      </c>
      <c r="BF100" s="24">
        <v>914</v>
      </c>
      <c r="BG100" s="24">
        <v>0</v>
      </c>
      <c r="BH100" s="24">
        <v>0</v>
      </c>
      <c r="BI100" s="24">
        <v>0</v>
      </c>
      <c r="BJ100" s="24">
        <v>556</v>
      </c>
      <c r="BK100" s="28">
        <v>845</v>
      </c>
      <c r="BL100" s="28">
        <v>0</v>
      </c>
      <c r="BM100" s="28">
        <v>6051</v>
      </c>
      <c r="BN100" s="28">
        <v>12421</v>
      </c>
      <c r="BO100" s="28">
        <v>32895</v>
      </c>
      <c r="BP100" s="47">
        <v>0</v>
      </c>
      <c r="BQ100" s="28">
        <v>0</v>
      </c>
      <c r="BR100" s="28">
        <v>13982</v>
      </c>
      <c r="BS100" s="28">
        <v>108393</v>
      </c>
      <c r="BT100" s="36">
        <v>0</v>
      </c>
      <c r="BU100" s="39">
        <v>356000</v>
      </c>
      <c r="BV100" s="39">
        <v>356000</v>
      </c>
      <c r="BW100" s="43">
        <v>0</v>
      </c>
      <c r="BX100" s="36">
        <v>0</v>
      </c>
      <c r="BY100" s="43">
        <v>19240</v>
      </c>
      <c r="BZ100" s="5">
        <v>0</v>
      </c>
      <c r="CA100" s="5">
        <v>0</v>
      </c>
      <c r="CB100" s="6">
        <v>45440</v>
      </c>
      <c r="CC100" s="28">
        <v>0</v>
      </c>
      <c r="CD100" s="36">
        <v>45440</v>
      </c>
      <c r="CE100" s="36">
        <v>0</v>
      </c>
      <c r="CF100" s="36">
        <v>0</v>
      </c>
      <c r="CG100" s="43">
        <v>0</v>
      </c>
      <c r="CH100" s="47">
        <v>0</v>
      </c>
      <c r="CI100" s="55">
        <v>1014510</v>
      </c>
      <c r="CJ100" s="55">
        <v>356000</v>
      </c>
      <c r="CK100" s="55">
        <v>45440</v>
      </c>
      <c r="CL100" s="55">
        <v>1470</v>
      </c>
      <c r="CM100" s="55">
        <v>1417420</v>
      </c>
      <c r="CN100" s="59">
        <v>71.574409843236296</v>
      </c>
      <c r="CO100" s="59">
        <v>71.574409843236296</v>
      </c>
      <c r="CP100" s="59">
        <v>71.574409843236296</v>
      </c>
      <c r="CQ100" s="55">
        <v>339.17683656377125</v>
      </c>
      <c r="CR100" s="55">
        <v>1436660</v>
      </c>
      <c r="CS100" s="55">
        <v>343.78080880593444</v>
      </c>
      <c r="CT100" s="55">
        <v>1436660</v>
      </c>
      <c r="CU100" s="55">
        <v>343.78080880593444</v>
      </c>
      <c r="CV100" s="55">
        <v>38.734146925101697</v>
      </c>
      <c r="CW100" s="55">
        <v>22.927733907633407</v>
      </c>
      <c r="CX100" s="55">
        <v>28.819813352476668</v>
      </c>
      <c r="CY100" s="55">
        <v>7.1684613543910025</v>
      </c>
      <c r="CZ100" s="55">
        <v>7.8715003589375447</v>
      </c>
      <c r="DA100" s="55">
        <v>91.999282124910266</v>
      </c>
      <c r="DB100" s="55">
        <v>25.937544867193107</v>
      </c>
      <c r="DC100" s="55">
        <v>117.93682699210338</v>
      </c>
      <c r="DD100" s="55">
        <v>85.187843981813828</v>
      </c>
      <c r="DE100" s="55">
        <v>5.4333572625029909</v>
      </c>
      <c r="DF100" s="55">
        <v>0</v>
      </c>
      <c r="DG100" s="55">
        <v>10.87341469251017</v>
      </c>
      <c r="DH100" s="55">
        <v>10.87341469251017</v>
      </c>
      <c r="DI100" s="55">
        <v>96.061258674323994</v>
      </c>
    </row>
    <row r="101" spans="1:113">
      <c r="A101" s="7" t="s">
        <v>519</v>
      </c>
      <c r="B101" s="3" t="s">
        <v>431</v>
      </c>
      <c r="C101" s="3" t="s">
        <v>520</v>
      </c>
      <c r="D101" s="4">
        <v>7285</v>
      </c>
      <c r="E101" s="5">
        <v>0</v>
      </c>
      <c r="F101" s="5">
        <v>0</v>
      </c>
      <c r="G101" s="5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22890</v>
      </c>
      <c r="M101" s="27">
        <v>26200</v>
      </c>
      <c r="N101" s="27">
        <v>0</v>
      </c>
      <c r="O101" s="27">
        <v>0</v>
      </c>
      <c r="P101" s="27">
        <v>249740</v>
      </c>
      <c r="Q101" s="27">
        <v>0</v>
      </c>
      <c r="R101" s="27">
        <v>244280</v>
      </c>
      <c r="S101" s="27">
        <v>0</v>
      </c>
      <c r="T101" s="24">
        <v>0</v>
      </c>
      <c r="U101" s="27">
        <v>9885</v>
      </c>
      <c r="V101" s="5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195</v>
      </c>
      <c r="AB101" s="5">
        <v>0</v>
      </c>
      <c r="AC101" s="5">
        <v>0</v>
      </c>
      <c r="AD101" s="5">
        <v>0</v>
      </c>
      <c r="AE101" s="27">
        <v>0</v>
      </c>
      <c r="AF101" s="5">
        <v>0</v>
      </c>
      <c r="AG101" s="5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5">
        <v>0</v>
      </c>
      <c r="AN101" s="5">
        <v>0</v>
      </c>
      <c r="AO101" s="5">
        <v>0</v>
      </c>
      <c r="AP101" s="27">
        <v>94250</v>
      </c>
      <c r="AQ101" s="5">
        <v>0</v>
      </c>
      <c r="AR101" s="5">
        <v>0</v>
      </c>
      <c r="AS101" s="5">
        <v>0</v>
      </c>
      <c r="AT101" s="27">
        <v>355990</v>
      </c>
      <c r="AU101" s="27">
        <v>23230</v>
      </c>
      <c r="AV101" s="27">
        <v>690790</v>
      </c>
      <c r="AW101" s="27">
        <v>1080</v>
      </c>
      <c r="AX101" s="32">
        <v>0</v>
      </c>
      <c r="AY101" s="32">
        <v>0</v>
      </c>
      <c r="AZ101" s="32">
        <v>0</v>
      </c>
      <c r="BA101" s="32">
        <v>0</v>
      </c>
      <c r="BB101" s="27">
        <v>280</v>
      </c>
      <c r="BC101" s="27">
        <v>16460</v>
      </c>
      <c r="BD101" s="27">
        <v>2830</v>
      </c>
      <c r="BE101" s="27">
        <v>1570</v>
      </c>
      <c r="BF101" s="24">
        <v>0</v>
      </c>
      <c r="BG101" s="24">
        <v>300</v>
      </c>
      <c r="BH101" s="24">
        <v>0</v>
      </c>
      <c r="BI101" s="24">
        <v>0</v>
      </c>
      <c r="BJ101" s="24">
        <v>545</v>
      </c>
      <c r="BK101" s="27">
        <v>3640</v>
      </c>
      <c r="BL101" s="27">
        <v>0</v>
      </c>
      <c r="BM101" s="27">
        <v>24940</v>
      </c>
      <c r="BN101" s="27">
        <v>29920</v>
      </c>
      <c r="BO101" s="27">
        <v>110740</v>
      </c>
      <c r="BP101" s="47">
        <v>0</v>
      </c>
      <c r="BQ101" s="27">
        <v>19370</v>
      </c>
      <c r="BR101" s="27">
        <v>22980</v>
      </c>
      <c r="BS101" s="27">
        <v>106760</v>
      </c>
      <c r="BT101" s="36">
        <v>0</v>
      </c>
      <c r="BU101" s="39">
        <v>704145</v>
      </c>
      <c r="BV101" s="39">
        <v>704145</v>
      </c>
      <c r="BW101" s="43">
        <v>0</v>
      </c>
      <c r="BX101" s="36">
        <v>0</v>
      </c>
      <c r="BY101" s="43">
        <v>112460</v>
      </c>
      <c r="BZ101" s="5">
        <v>0</v>
      </c>
      <c r="CA101" s="5">
        <v>0</v>
      </c>
      <c r="CB101" s="6">
        <v>111140</v>
      </c>
      <c r="CC101" s="27">
        <v>0</v>
      </c>
      <c r="CD101" s="36">
        <v>112390</v>
      </c>
      <c r="CE101" s="36">
        <v>860</v>
      </c>
      <c r="CF101" s="36">
        <v>0</v>
      </c>
      <c r="CG101" s="43">
        <v>0</v>
      </c>
      <c r="CH101" s="47">
        <v>0</v>
      </c>
      <c r="CI101" s="55">
        <v>2058020</v>
      </c>
      <c r="CJ101" s="55">
        <v>704145</v>
      </c>
      <c r="CK101" s="55">
        <v>113250</v>
      </c>
      <c r="CL101" s="55">
        <v>845</v>
      </c>
      <c r="CM101" s="55">
        <v>2876260</v>
      </c>
      <c r="CN101" s="59">
        <v>71.551945929783813</v>
      </c>
      <c r="CO101" s="59">
        <v>71.551945929783813</v>
      </c>
      <c r="CP101" s="59">
        <v>71.551945929783813</v>
      </c>
      <c r="CQ101" s="55">
        <v>394.81949210706932</v>
      </c>
      <c r="CR101" s="55">
        <v>2988720</v>
      </c>
      <c r="CS101" s="55">
        <v>410.25669183253262</v>
      </c>
      <c r="CT101" s="55">
        <v>2988720</v>
      </c>
      <c r="CU101" s="55">
        <v>410.25669183253262</v>
      </c>
      <c r="CV101" s="55">
        <v>52.008236101578589</v>
      </c>
      <c r="CW101" s="55">
        <v>6.2553191489361701</v>
      </c>
      <c r="CX101" s="55">
        <v>36.720658888126287</v>
      </c>
      <c r="CY101" s="55">
        <v>3.1544269045984898</v>
      </c>
      <c r="CZ101" s="55">
        <v>15.201098146877145</v>
      </c>
      <c r="DA101" s="55">
        <v>94.82361015785861</v>
      </c>
      <c r="DB101" s="55">
        <v>14.654770075497598</v>
      </c>
      <c r="DC101" s="55">
        <v>109.47838023335621</v>
      </c>
      <c r="DD101" s="55">
        <v>96.656829100892239</v>
      </c>
      <c r="DE101" s="55">
        <v>9.8551818805765272</v>
      </c>
      <c r="DF101" s="55">
        <v>0</v>
      </c>
      <c r="DG101" s="55">
        <v>15.427590940288264</v>
      </c>
      <c r="DH101" s="55">
        <v>15.427590940288264</v>
      </c>
      <c r="DI101" s="55">
        <v>112.20247083047357</v>
      </c>
    </row>
    <row r="102" spans="1:113">
      <c r="A102" s="7" t="s">
        <v>539</v>
      </c>
      <c r="B102" s="3" t="s">
        <v>431</v>
      </c>
      <c r="C102" s="3" t="s">
        <v>540</v>
      </c>
      <c r="D102" s="4">
        <v>45027</v>
      </c>
      <c r="E102" s="5">
        <v>0</v>
      </c>
      <c r="F102" s="5">
        <v>0</v>
      </c>
      <c r="G102" s="5">
        <v>0</v>
      </c>
      <c r="H102" s="27">
        <v>276</v>
      </c>
      <c r="I102" s="27">
        <v>0</v>
      </c>
      <c r="J102" s="27">
        <v>0</v>
      </c>
      <c r="K102" s="27">
        <v>0</v>
      </c>
      <c r="L102" s="27">
        <v>0</v>
      </c>
      <c r="M102" s="27">
        <v>4640</v>
      </c>
      <c r="N102" s="27">
        <v>0</v>
      </c>
      <c r="O102" s="27">
        <v>0</v>
      </c>
      <c r="P102" s="27">
        <v>1771130</v>
      </c>
      <c r="Q102" s="27">
        <v>0</v>
      </c>
      <c r="R102" s="27">
        <v>1890290</v>
      </c>
      <c r="S102" s="27">
        <v>0</v>
      </c>
      <c r="T102" s="24">
        <v>66</v>
      </c>
      <c r="U102" s="27">
        <v>3560</v>
      </c>
      <c r="V102" s="5">
        <v>0</v>
      </c>
      <c r="W102" s="27">
        <v>12</v>
      </c>
      <c r="X102" s="27">
        <v>120</v>
      </c>
      <c r="Y102" s="27">
        <v>1440</v>
      </c>
      <c r="Z102" s="27">
        <v>780</v>
      </c>
      <c r="AA102" s="27">
        <v>0</v>
      </c>
      <c r="AB102" s="5">
        <v>0</v>
      </c>
      <c r="AC102" s="5">
        <v>0</v>
      </c>
      <c r="AD102" s="5">
        <v>0</v>
      </c>
      <c r="AE102" s="27">
        <v>0</v>
      </c>
      <c r="AF102" s="5">
        <v>2420</v>
      </c>
      <c r="AG102" s="5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5000</v>
      </c>
      <c r="AM102" s="5">
        <v>0</v>
      </c>
      <c r="AN102" s="5">
        <v>0</v>
      </c>
      <c r="AO102" s="5">
        <v>0</v>
      </c>
      <c r="AP102" s="27">
        <v>98630</v>
      </c>
      <c r="AQ102" s="5">
        <v>0</v>
      </c>
      <c r="AR102" s="5">
        <v>0</v>
      </c>
      <c r="AS102" s="5">
        <v>0</v>
      </c>
      <c r="AT102" s="27">
        <v>2798210</v>
      </c>
      <c r="AU102" s="27">
        <v>8040</v>
      </c>
      <c r="AV102" s="27">
        <v>5806620</v>
      </c>
      <c r="AW102" s="27">
        <v>204720</v>
      </c>
      <c r="AX102" s="32">
        <v>0</v>
      </c>
      <c r="AY102" s="32">
        <v>0</v>
      </c>
      <c r="AZ102" s="32">
        <v>0</v>
      </c>
      <c r="BA102" s="32">
        <v>0</v>
      </c>
      <c r="BB102" s="27">
        <v>350</v>
      </c>
      <c r="BC102" s="27">
        <v>37710</v>
      </c>
      <c r="BD102" s="27">
        <v>16110</v>
      </c>
      <c r="BE102" s="27">
        <v>1640</v>
      </c>
      <c r="BF102" s="24">
        <v>4064</v>
      </c>
      <c r="BG102" s="24">
        <v>0</v>
      </c>
      <c r="BH102" s="24">
        <v>0</v>
      </c>
      <c r="BI102" s="24">
        <v>0</v>
      </c>
      <c r="BJ102" s="24">
        <v>3622</v>
      </c>
      <c r="BK102" s="27">
        <v>7590</v>
      </c>
      <c r="BL102" s="27">
        <v>4310</v>
      </c>
      <c r="BM102" s="27">
        <v>54440</v>
      </c>
      <c r="BN102" s="27">
        <v>83320</v>
      </c>
      <c r="BO102" s="27">
        <v>236340</v>
      </c>
      <c r="BP102" s="47">
        <v>0</v>
      </c>
      <c r="BQ102" s="27">
        <v>0</v>
      </c>
      <c r="BR102" s="27">
        <v>49760</v>
      </c>
      <c r="BS102" s="27">
        <v>888664</v>
      </c>
      <c r="BT102" s="36">
        <v>0</v>
      </c>
      <c r="BU102" s="39">
        <v>7336430</v>
      </c>
      <c r="BV102" s="39">
        <v>7336430</v>
      </c>
      <c r="BW102" s="43">
        <v>57980</v>
      </c>
      <c r="BX102" s="36">
        <v>0</v>
      </c>
      <c r="BY102" s="43">
        <v>5212910</v>
      </c>
      <c r="BZ102" s="5">
        <v>0</v>
      </c>
      <c r="CA102" s="5">
        <v>0</v>
      </c>
      <c r="CB102" s="6">
        <v>560</v>
      </c>
      <c r="CC102" s="27">
        <v>157250</v>
      </c>
      <c r="CD102" s="36">
        <v>0</v>
      </c>
      <c r="CE102" s="36">
        <v>5000</v>
      </c>
      <c r="CF102" s="36">
        <v>0</v>
      </c>
      <c r="CG102" s="43">
        <v>29850</v>
      </c>
      <c r="CH102" s="47">
        <v>7482520</v>
      </c>
      <c r="CI102" s="55">
        <v>14130952</v>
      </c>
      <c r="CJ102" s="55">
        <v>7336430</v>
      </c>
      <c r="CK102" s="55">
        <v>5000</v>
      </c>
      <c r="CL102" s="55">
        <v>7752</v>
      </c>
      <c r="CM102" s="55">
        <v>21480134</v>
      </c>
      <c r="CN102" s="59">
        <v>65.786144537087154</v>
      </c>
      <c r="CO102" s="59">
        <v>65.786144537087154</v>
      </c>
      <c r="CP102" s="59">
        <v>65.786144537087154</v>
      </c>
      <c r="CQ102" s="55">
        <v>477.05008106247362</v>
      </c>
      <c r="CR102" s="55">
        <v>26751024</v>
      </c>
      <c r="CS102" s="55">
        <v>594.11073355986412</v>
      </c>
      <c r="CT102" s="55">
        <v>34233544</v>
      </c>
      <c r="CU102" s="55">
        <v>760.28924867301839</v>
      </c>
      <c r="CV102" s="55">
        <v>62.145157350034424</v>
      </c>
      <c r="CW102" s="55">
        <v>0.1030492815421858</v>
      </c>
      <c r="CX102" s="55">
        <v>42.159815221977922</v>
      </c>
      <c r="CY102" s="55">
        <v>1.1051147089524063</v>
      </c>
      <c r="CZ102" s="55">
        <v>5.2488506895862486</v>
      </c>
      <c r="DA102" s="55">
        <v>128.95862482510495</v>
      </c>
      <c r="DB102" s="55">
        <v>19.736247140604526</v>
      </c>
      <c r="DC102" s="55">
        <v>148.69487196570947</v>
      </c>
      <c r="DD102" s="55">
        <v>162.93401736735737</v>
      </c>
      <c r="DE102" s="55">
        <v>3.9567370688697894</v>
      </c>
      <c r="DF102" s="55">
        <v>3.4923490350234303</v>
      </c>
      <c r="DG102" s="55">
        <v>0</v>
      </c>
      <c r="DH102" s="55">
        <v>3.4923490350234303</v>
      </c>
      <c r="DI102" s="55">
        <v>163.04506185177783</v>
      </c>
    </row>
    <row r="103" spans="1:113">
      <c r="A103" s="7" t="s">
        <v>523</v>
      </c>
      <c r="B103" s="3" t="s">
        <v>431</v>
      </c>
      <c r="C103" s="3" t="s">
        <v>524</v>
      </c>
      <c r="D103" s="4">
        <v>3746</v>
      </c>
      <c r="E103" s="5">
        <v>0</v>
      </c>
      <c r="F103" s="5">
        <v>0</v>
      </c>
      <c r="G103" s="5">
        <v>0</v>
      </c>
      <c r="H103" s="28">
        <v>280</v>
      </c>
      <c r="I103" s="28">
        <v>0</v>
      </c>
      <c r="J103" s="28">
        <v>1540</v>
      </c>
      <c r="K103" s="28">
        <v>0</v>
      </c>
      <c r="L103" s="28">
        <v>144780</v>
      </c>
      <c r="M103" s="28">
        <v>39250</v>
      </c>
      <c r="N103" s="28">
        <v>0</v>
      </c>
      <c r="O103" s="28">
        <v>15225</v>
      </c>
      <c r="P103" s="28">
        <v>0</v>
      </c>
      <c r="Q103" s="28">
        <v>0</v>
      </c>
      <c r="R103" s="28">
        <v>115714</v>
      </c>
      <c r="S103" s="28">
        <v>0</v>
      </c>
      <c r="T103" s="24">
        <v>0</v>
      </c>
      <c r="U103" s="28">
        <v>0</v>
      </c>
      <c r="V103" s="5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5">
        <v>0</v>
      </c>
      <c r="AC103" s="5">
        <v>0</v>
      </c>
      <c r="AD103" s="5">
        <v>0</v>
      </c>
      <c r="AE103" s="28">
        <v>0</v>
      </c>
      <c r="AF103" s="5">
        <v>0</v>
      </c>
      <c r="AG103" s="5">
        <v>0</v>
      </c>
      <c r="AH103" s="28">
        <v>0</v>
      </c>
      <c r="AI103" s="28">
        <v>96540</v>
      </c>
      <c r="AJ103" s="28">
        <v>0</v>
      </c>
      <c r="AK103" s="28">
        <v>0</v>
      </c>
      <c r="AL103" s="28">
        <v>0</v>
      </c>
      <c r="AM103" s="5">
        <v>0</v>
      </c>
      <c r="AN103" s="5">
        <v>0</v>
      </c>
      <c r="AO103" s="5">
        <v>0</v>
      </c>
      <c r="AP103" s="28">
        <v>0</v>
      </c>
      <c r="AQ103" s="5">
        <v>0</v>
      </c>
      <c r="AR103" s="5">
        <v>0</v>
      </c>
      <c r="AS103" s="5">
        <v>0</v>
      </c>
      <c r="AT103" s="28">
        <v>119156</v>
      </c>
      <c r="AU103" s="28">
        <v>10350</v>
      </c>
      <c r="AV103" s="28">
        <v>332310</v>
      </c>
      <c r="AW103" s="28">
        <v>15892</v>
      </c>
      <c r="AX103" s="32">
        <v>0</v>
      </c>
      <c r="AY103" s="32">
        <v>0</v>
      </c>
      <c r="AZ103" s="32">
        <v>0</v>
      </c>
      <c r="BA103" s="32">
        <v>0</v>
      </c>
      <c r="BB103" s="28">
        <v>505</v>
      </c>
      <c r="BC103" s="28">
        <v>13640</v>
      </c>
      <c r="BD103" s="28">
        <v>3307</v>
      </c>
      <c r="BE103" s="28">
        <v>0</v>
      </c>
      <c r="BF103" s="24">
        <v>0</v>
      </c>
      <c r="BG103" s="24">
        <v>0</v>
      </c>
      <c r="BH103" s="24">
        <v>0</v>
      </c>
      <c r="BI103" s="24">
        <v>0</v>
      </c>
      <c r="BJ103" s="24">
        <v>520</v>
      </c>
      <c r="BK103" s="28">
        <v>5120</v>
      </c>
      <c r="BL103" s="28">
        <v>0</v>
      </c>
      <c r="BM103" s="28">
        <v>17245</v>
      </c>
      <c r="BN103" s="28">
        <v>41545</v>
      </c>
      <c r="BO103" s="28">
        <v>79571</v>
      </c>
      <c r="BP103" s="47">
        <v>0</v>
      </c>
      <c r="BQ103" s="28">
        <v>56215</v>
      </c>
      <c r="BR103" s="28">
        <v>53810</v>
      </c>
      <c r="BS103" s="28">
        <v>39309</v>
      </c>
      <c r="BT103" s="36">
        <v>0</v>
      </c>
      <c r="BU103" s="39">
        <v>272785</v>
      </c>
      <c r="BV103" s="39">
        <v>272785</v>
      </c>
      <c r="BW103" s="43">
        <v>0</v>
      </c>
      <c r="BX103" s="36">
        <v>0</v>
      </c>
      <c r="BY103" s="43">
        <v>19290</v>
      </c>
      <c r="BZ103" s="5">
        <v>0</v>
      </c>
      <c r="CA103" s="5">
        <v>0</v>
      </c>
      <c r="CB103" s="6">
        <v>16567</v>
      </c>
      <c r="CC103" s="28">
        <v>0</v>
      </c>
      <c r="CD103" s="36">
        <v>16567</v>
      </c>
      <c r="CE103" s="36">
        <v>570</v>
      </c>
      <c r="CF103" s="36">
        <v>0</v>
      </c>
      <c r="CG103" s="43">
        <v>0</v>
      </c>
      <c r="CH103" s="47">
        <v>0</v>
      </c>
      <c r="CI103" s="55">
        <v>1201304</v>
      </c>
      <c r="CJ103" s="55">
        <v>272785</v>
      </c>
      <c r="CK103" s="55">
        <v>17137</v>
      </c>
      <c r="CL103" s="55">
        <v>520</v>
      </c>
      <c r="CM103" s="55">
        <v>1491746</v>
      </c>
      <c r="CN103" s="59">
        <v>80.5300634290288</v>
      </c>
      <c r="CO103" s="59">
        <v>80.5300634290288</v>
      </c>
      <c r="CP103" s="59">
        <v>80.5300634290288</v>
      </c>
      <c r="CQ103" s="55">
        <v>398.223705285638</v>
      </c>
      <c r="CR103" s="55">
        <v>1511036</v>
      </c>
      <c r="CS103" s="55">
        <v>403.37319807794984</v>
      </c>
      <c r="CT103" s="55">
        <v>1511036</v>
      </c>
      <c r="CU103" s="55">
        <v>403.37319807794984</v>
      </c>
      <c r="CV103" s="55">
        <v>70.458088627869728</v>
      </c>
      <c r="CW103" s="55">
        <v>25.484516817939134</v>
      </c>
      <c r="CX103" s="55">
        <v>33.652963160704751</v>
      </c>
      <c r="CY103" s="55">
        <v>18.428990923651895</v>
      </c>
      <c r="CZ103" s="55">
        <v>21.24159103043246</v>
      </c>
      <c r="DA103" s="55">
        <v>88.710624666310736</v>
      </c>
      <c r="DB103" s="55">
        <v>10.49359316604378</v>
      </c>
      <c r="DC103" s="55">
        <v>99.204217832354516</v>
      </c>
      <c r="DD103" s="55">
        <v>72.820341697811003</v>
      </c>
      <c r="DE103" s="55">
        <v>19.47010144153764</v>
      </c>
      <c r="DF103" s="55">
        <v>0</v>
      </c>
      <c r="DG103" s="55">
        <v>4.4225840896956754</v>
      </c>
      <c r="DH103" s="55">
        <v>4.4225840896956754</v>
      </c>
      <c r="DI103" s="55">
        <v>77.395088093966905</v>
      </c>
    </row>
    <row r="104" spans="1:113">
      <c r="A104" s="7" t="s">
        <v>451</v>
      </c>
      <c r="B104" s="3" t="s">
        <v>431</v>
      </c>
      <c r="C104" s="3" t="s">
        <v>452</v>
      </c>
      <c r="D104" s="4">
        <v>2850</v>
      </c>
      <c r="E104" s="5">
        <v>0</v>
      </c>
      <c r="F104" s="5">
        <v>0</v>
      </c>
      <c r="G104" s="5">
        <v>0</v>
      </c>
      <c r="H104" s="27">
        <v>0</v>
      </c>
      <c r="I104" s="27">
        <v>0</v>
      </c>
      <c r="J104" s="27">
        <v>101</v>
      </c>
      <c r="K104" s="27">
        <v>0</v>
      </c>
      <c r="L104" s="27">
        <v>19171</v>
      </c>
      <c r="M104" s="27">
        <v>50568</v>
      </c>
      <c r="N104" s="27">
        <v>0</v>
      </c>
      <c r="O104" s="27">
        <v>0</v>
      </c>
      <c r="P104" s="27">
        <v>0</v>
      </c>
      <c r="Q104" s="27">
        <v>0</v>
      </c>
      <c r="R104" s="27">
        <v>63649</v>
      </c>
      <c r="S104" s="27">
        <v>0</v>
      </c>
      <c r="T104" s="24">
        <v>0</v>
      </c>
      <c r="U104" s="27">
        <v>0</v>
      </c>
      <c r="V104" s="5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5">
        <v>0</v>
      </c>
      <c r="AC104" s="5">
        <v>0</v>
      </c>
      <c r="AD104" s="5">
        <v>0</v>
      </c>
      <c r="AE104" s="27">
        <v>0</v>
      </c>
      <c r="AF104" s="5">
        <v>0</v>
      </c>
      <c r="AG104" s="5">
        <v>0</v>
      </c>
      <c r="AH104" s="27">
        <v>0</v>
      </c>
      <c r="AI104" s="27">
        <v>5832</v>
      </c>
      <c r="AJ104" s="27">
        <v>0</v>
      </c>
      <c r="AK104" s="27">
        <v>0</v>
      </c>
      <c r="AL104" s="27">
        <v>0</v>
      </c>
      <c r="AM104" s="5">
        <v>0</v>
      </c>
      <c r="AN104" s="5">
        <v>0</v>
      </c>
      <c r="AO104" s="5">
        <v>0</v>
      </c>
      <c r="AP104" s="27">
        <v>0</v>
      </c>
      <c r="AQ104" s="5">
        <v>0</v>
      </c>
      <c r="AR104" s="5">
        <v>0</v>
      </c>
      <c r="AS104" s="5">
        <v>0</v>
      </c>
      <c r="AT104" s="27">
        <v>76221</v>
      </c>
      <c r="AU104" s="27">
        <v>4961</v>
      </c>
      <c r="AV104" s="27">
        <v>147100</v>
      </c>
      <c r="AW104" s="27">
        <v>8408</v>
      </c>
      <c r="AX104" s="32">
        <v>0</v>
      </c>
      <c r="AY104" s="32">
        <v>0</v>
      </c>
      <c r="AZ104" s="32">
        <v>0</v>
      </c>
      <c r="BA104" s="32">
        <v>0</v>
      </c>
      <c r="BB104" s="27">
        <v>20</v>
      </c>
      <c r="BC104" s="27">
        <v>1367</v>
      </c>
      <c r="BD104" s="27">
        <v>839</v>
      </c>
      <c r="BE104" s="27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291</v>
      </c>
      <c r="BK104" s="27">
        <v>153</v>
      </c>
      <c r="BL104" s="27">
        <v>277</v>
      </c>
      <c r="BM104" s="27">
        <v>2035</v>
      </c>
      <c r="BN104" s="27">
        <v>3740</v>
      </c>
      <c r="BO104" s="27">
        <v>8704</v>
      </c>
      <c r="BP104" s="47">
        <v>0</v>
      </c>
      <c r="BQ104" s="27">
        <v>1655</v>
      </c>
      <c r="BR104" s="27">
        <v>4057</v>
      </c>
      <c r="BS104" s="27">
        <v>124673</v>
      </c>
      <c r="BT104" s="36">
        <v>0</v>
      </c>
      <c r="BU104" s="39">
        <v>661660</v>
      </c>
      <c r="BV104" s="39">
        <v>661660</v>
      </c>
      <c r="BW104" s="43">
        <v>0</v>
      </c>
      <c r="BX104" s="36">
        <v>0</v>
      </c>
      <c r="BY104" s="43">
        <v>46404</v>
      </c>
      <c r="BZ104" s="5">
        <v>0</v>
      </c>
      <c r="CA104" s="5">
        <v>0</v>
      </c>
      <c r="CB104" s="6">
        <v>20424</v>
      </c>
      <c r="CC104" s="27">
        <v>0</v>
      </c>
      <c r="CD104" s="36">
        <v>20424</v>
      </c>
      <c r="CE104" s="36">
        <v>0</v>
      </c>
      <c r="CF104" s="36">
        <v>0</v>
      </c>
      <c r="CG104" s="43">
        <v>0</v>
      </c>
      <c r="CH104" s="47">
        <v>0</v>
      </c>
      <c r="CI104" s="55">
        <v>523531</v>
      </c>
      <c r="CJ104" s="55">
        <v>661660</v>
      </c>
      <c r="CK104" s="55">
        <v>20424</v>
      </c>
      <c r="CL104" s="55">
        <v>291</v>
      </c>
      <c r="CM104" s="55">
        <v>1205906</v>
      </c>
      <c r="CN104" s="59">
        <v>43.41391451738361</v>
      </c>
      <c r="CO104" s="59">
        <v>43.41391451738361</v>
      </c>
      <c r="CP104" s="59">
        <v>43.41391451738361</v>
      </c>
      <c r="CQ104" s="55">
        <v>423.12491228070178</v>
      </c>
      <c r="CR104" s="55">
        <v>1252310</v>
      </c>
      <c r="CS104" s="55">
        <v>439.40701754385964</v>
      </c>
      <c r="CT104" s="55">
        <v>1252310</v>
      </c>
      <c r="CU104" s="55">
        <v>439.40701754385964</v>
      </c>
      <c r="CV104" s="55">
        <v>33.470877192982456</v>
      </c>
      <c r="CW104" s="55">
        <v>18.323859649122806</v>
      </c>
      <c r="CX104" s="55">
        <v>24.073684210526316</v>
      </c>
      <c r="CY104" s="55">
        <v>1.4235087719298245</v>
      </c>
      <c r="CZ104" s="55">
        <v>3.0540350877192983</v>
      </c>
      <c r="DA104" s="55">
        <v>51.614035087719301</v>
      </c>
      <c r="DB104" s="55">
        <v>43.744912280701755</v>
      </c>
      <c r="DC104" s="55">
        <v>95.358947368421056</v>
      </c>
      <c r="DD104" s="55">
        <v>232.16140350877194</v>
      </c>
      <c r="DE104" s="55">
        <v>2.5129824561403509</v>
      </c>
      <c r="DF104" s="55">
        <v>0</v>
      </c>
      <c r="DG104" s="55">
        <v>7.1663157894736846</v>
      </c>
      <c r="DH104" s="55">
        <v>7.1663157894736846</v>
      </c>
      <c r="DI104" s="55">
        <v>239.32771929824563</v>
      </c>
    </row>
    <row r="105" spans="1:113">
      <c r="A105" s="7" t="s">
        <v>465</v>
      </c>
      <c r="B105" s="3" t="s">
        <v>431</v>
      </c>
      <c r="C105" s="3" t="s">
        <v>466</v>
      </c>
      <c r="D105" s="4">
        <v>4051</v>
      </c>
      <c r="E105" s="5">
        <v>0</v>
      </c>
      <c r="F105" s="5">
        <v>0</v>
      </c>
      <c r="G105" s="5">
        <v>0</v>
      </c>
      <c r="H105" s="28">
        <v>135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165220</v>
      </c>
      <c r="Q105" s="28">
        <v>0</v>
      </c>
      <c r="R105" s="28">
        <v>270690</v>
      </c>
      <c r="S105" s="28">
        <v>0</v>
      </c>
      <c r="T105" s="25">
        <v>116</v>
      </c>
      <c r="U105" s="28">
        <v>0</v>
      </c>
      <c r="V105" s="5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5">
        <v>0</v>
      </c>
      <c r="AC105" s="5">
        <v>0</v>
      </c>
      <c r="AD105" s="5">
        <v>0</v>
      </c>
      <c r="AE105" s="28">
        <v>0</v>
      </c>
      <c r="AF105" s="5">
        <v>0</v>
      </c>
      <c r="AG105" s="5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5">
        <v>0</v>
      </c>
      <c r="AN105" s="5">
        <v>0</v>
      </c>
      <c r="AO105" s="5">
        <v>0</v>
      </c>
      <c r="AP105" s="28">
        <v>0</v>
      </c>
      <c r="AQ105" s="5">
        <v>0</v>
      </c>
      <c r="AR105" s="5">
        <v>0</v>
      </c>
      <c r="AS105" s="5">
        <v>0</v>
      </c>
      <c r="AT105" s="28">
        <v>298830</v>
      </c>
      <c r="AU105" s="28">
        <v>0</v>
      </c>
      <c r="AV105" s="28">
        <v>539460</v>
      </c>
      <c r="AW105" s="28">
        <v>14600</v>
      </c>
      <c r="AX105" s="33">
        <v>0</v>
      </c>
      <c r="AY105" s="33">
        <v>0</v>
      </c>
      <c r="AZ105" s="33">
        <v>0</v>
      </c>
      <c r="BA105" s="33">
        <v>0</v>
      </c>
      <c r="BB105" s="28">
        <v>242</v>
      </c>
      <c r="BC105" s="28">
        <v>7220</v>
      </c>
      <c r="BD105" s="28">
        <v>2860</v>
      </c>
      <c r="BE105" s="28">
        <v>740</v>
      </c>
      <c r="BF105" s="25">
        <v>1404</v>
      </c>
      <c r="BG105" s="25">
        <v>0</v>
      </c>
      <c r="BH105" s="25">
        <v>0</v>
      </c>
      <c r="BI105" s="25">
        <v>0</v>
      </c>
      <c r="BJ105" s="25">
        <v>320</v>
      </c>
      <c r="BK105" s="28">
        <v>1610</v>
      </c>
      <c r="BL105" s="28">
        <v>580</v>
      </c>
      <c r="BM105" s="28">
        <v>8780</v>
      </c>
      <c r="BN105" s="28">
        <v>18390</v>
      </c>
      <c r="BO105" s="28">
        <v>56580</v>
      </c>
      <c r="BP105" s="47">
        <v>0</v>
      </c>
      <c r="BQ105" s="28">
        <v>0</v>
      </c>
      <c r="BR105" s="28">
        <v>33130</v>
      </c>
      <c r="BS105" s="28">
        <v>337690</v>
      </c>
      <c r="BT105" s="36">
        <v>0</v>
      </c>
      <c r="BU105" s="39">
        <v>810760</v>
      </c>
      <c r="BV105" s="39">
        <v>810760</v>
      </c>
      <c r="BW105" s="43">
        <v>0</v>
      </c>
      <c r="BX105" s="36">
        <v>0</v>
      </c>
      <c r="BY105" s="43">
        <v>101450</v>
      </c>
      <c r="BZ105" s="5">
        <v>0</v>
      </c>
      <c r="CA105" s="5">
        <v>0</v>
      </c>
      <c r="CB105" s="6">
        <v>59780</v>
      </c>
      <c r="CC105" s="28">
        <v>59780</v>
      </c>
      <c r="CD105" s="36">
        <v>0</v>
      </c>
      <c r="CE105" s="36">
        <v>0</v>
      </c>
      <c r="CF105" s="36">
        <v>0</v>
      </c>
      <c r="CG105" s="43">
        <v>0</v>
      </c>
      <c r="CH105" s="47">
        <v>0</v>
      </c>
      <c r="CI105" s="55">
        <v>1816537</v>
      </c>
      <c r="CJ105" s="55">
        <v>810760</v>
      </c>
      <c r="CK105" s="55">
        <v>0</v>
      </c>
      <c r="CL105" s="55">
        <v>1840</v>
      </c>
      <c r="CM105" s="55">
        <v>2629137</v>
      </c>
      <c r="CN105" s="59">
        <v>69.092519712742245</v>
      </c>
      <c r="CO105" s="59">
        <v>69.092519712742245</v>
      </c>
      <c r="CP105" s="59">
        <v>69.092519712742245</v>
      </c>
      <c r="CQ105" s="55">
        <v>649.00938039990126</v>
      </c>
      <c r="CR105" s="55">
        <v>2730587</v>
      </c>
      <c r="CS105" s="55">
        <v>674.0525796099729</v>
      </c>
      <c r="CT105" s="55">
        <v>2730587</v>
      </c>
      <c r="CU105" s="55">
        <v>674.0525796099729</v>
      </c>
      <c r="CV105" s="55">
        <v>73.766971118242409</v>
      </c>
      <c r="CW105" s="55">
        <v>0</v>
      </c>
      <c r="CX105" s="55">
        <v>66.82053813873118</v>
      </c>
      <c r="CY105" s="55">
        <v>8.1782275981239199</v>
      </c>
      <c r="CZ105" s="55">
        <v>13.966921747716613</v>
      </c>
      <c r="DA105" s="55">
        <v>133.1671192298198</v>
      </c>
      <c r="DB105" s="55">
        <v>83.359664280424582</v>
      </c>
      <c r="DC105" s="55">
        <v>216.5267835102444</v>
      </c>
      <c r="DD105" s="55">
        <v>200.13823747222909</v>
      </c>
      <c r="DE105" s="55">
        <v>8.5490002468526285</v>
      </c>
      <c r="DF105" s="55">
        <v>14.756850160454208</v>
      </c>
      <c r="DG105" s="55">
        <v>0</v>
      </c>
      <c r="DH105" s="55">
        <v>14.756850160454208</v>
      </c>
      <c r="DI105" s="55">
        <v>200.13823747222909</v>
      </c>
    </row>
    <row r="106" spans="1:113">
      <c r="A106" s="7" t="s">
        <v>547</v>
      </c>
      <c r="B106" s="3" t="s">
        <v>431</v>
      </c>
      <c r="C106" s="3" t="s">
        <v>548</v>
      </c>
      <c r="D106" s="4">
        <v>2253</v>
      </c>
      <c r="E106" s="5">
        <v>0</v>
      </c>
      <c r="F106" s="5">
        <v>0</v>
      </c>
      <c r="G106" s="5">
        <v>0</v>
      </c>
      <c r="H106" s="27">
        <v>0</v>
      </c>
      <c r="I106" s="27">
        <v>0</v>
      </c>
      <c r="J106" s="27">
        <v>58</v>
      </c>
      <c r="K106" s="27">
        <v>0</v>
      </c>
      <c r="L106" s="27">
        <v>9864</v>
      </c>
      <c r="M106" s="27">
        <v>45423</v>
      </c>
      <c r="N106" s="27">
        <v>0</v>
      </c>
      <c r="O106" s="27">
        <v>0</v>
      </c>
      <c r="P106" s="27">
        <v>0</v>
      </c>
      <c r="Q106" s="27">
        <v>0</v>
      </c>
      <c r="R106" s="27">
        <v>80539</v>
      </c>
      <c r="S106" s="27">
        <v>0</v>
      </c>
      <c r="T106" s="24">
        <v>0</v>
      </c>
      <c r="U106" s="27">
        <v>0</v>
      </c>
      <c r="V106" s="5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5">
        <v>0</v>
      </c>
      <c r="AC106" s="5">
        <v>0</v>
      </c>
      <c r="AD106" s="5">
        <v>0</v>
      </c>
      <c r="AE106" s="27">
        <v>0</v>
      </c>
      <c r="AF106" s="5">
        <v>0</v>
      </c>
      <c r="AG106" s="5">
        <v>0</v>
      </c>
      <c r="AH106" s="27">
        <v>0</v>
      </c>
      <c r="AI106" s="27">
        <v>3359</v>
      </c>
      <c r="AJ106" s="27">
        <v>0</v>
      </c>
      <c r="AK106" s="27">
        <v>0</v>
      </c>
      <c r="AL106" s="27">
        <v>0</v>
      </c>
      <c r="AM106" s="5">
        <v>0</v>
      </c>
      <c r="AN106" s="5">
        <v>0</v>
      </c>
      <c r="AO106" s="5">
        <v>0</v>
      </c>
      <c r="AP106" s="27">
        <v>0</v>
      </c>
      <c r="AQ106" s="5">
        <v>0</v>
      </c>
      <c r="AR106" s="5">
        <v>0</v>
      </c>
      <c r="AS106" s="5">
        <v>0</v>
      </c>
      <c r="AT106" s="27">
        <v>81054</v>
      </c>
      <c r="AU106" s="27">
        <v>6348</v>
      </c>
      <c r="AV106" s="27">
        <v>156650</v>
      </c>
      <c r="AW106" s="27">
        <v>7542</v>
      </c>
      <c r="AX106" s="32">
        <v>0</v>
      </c>
      <c r="AY106" s="32">
        <v>0</v>
      </c>
      <c r="AZ106" s="32">
        <v>0</v>
      </c>
      <c r="BA106" s="32">
        <v>0</v>
      </c>
      <c r="BB106" s="27">
        <v>12</v>
      </c>
      <c r="BC106" s="27">
        <v>787</v>
      </c>
      <c r="BD106" s="27">
        <v>761</v>
      </c>
      <c r="BE106" s="27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113</v>
      </c>
      <c r="BK106" s="27">
        <v>88</v>
      </c>
      <c r="BL106" s="27">
        <v>162</v>
      </c>
      <c r="BM106" s="27">
        <v>1172</v>
      </c>
      <c r="BN106" s="27">
        <v>2156</v>
      </c>
      <c r="BO106" s="27">
        <v>5014</v>
      </c>
      <c r="BP106" s="47">
        <v>0</v>
      </c>
      <c r="BQ106" s="27">
        <v>953</v>
      </c>
      <c r="BR106" s="27">
        <v>2337</v>
      </c>
      <c r="BS106" s="27">
        <v>77493</v>
      </c>
      <c r="BT106" s="36">
        <v>0</v>
      </c>
      <c r="BU106" s="39">
        <v>417316</v>
      </c>
      <c r="BV106" s="39">
        <v>417316</v>
      </c>
      <c r="BW106" s="43">
        <v>0</v>
      </c>
      <c r="BX106" s="36">
        <v>0</v>
      </c>
      <c r="BY106" s="43">
        <v>36700</v>
      </c>
      <c r="BZ106" s="5">
        <v>0</v>
      </c>
      <c r="CA106" s="5">
        <v>0</v>
      </c>
      <c r="CB106" s="6">
        <v>10651</v>
      </c>
      <c r="CC106" s="27">
        <v>0</v>
      </c>
      <c r="CD106" s="36">
        <v>10651</v>
      </c>
      <c r="CE106" s="36">
        <v>0</v>
      </c>
      <c r="CF106" s="36">
        <v>0</v>
      </c>
      <c r="CG106" s="43">
        <v>0</v>
      </c>
      <c r="CH106" s="47">
        <v>0</v>
      </c>
      <c r="CI106" s="55">
        <v>481772</v>
      </c>
      <c r="CJ106" s="55">
        <v>417316</v>
      </c>
      <c r="CK106" s="55">
        <v>10651</v>
      </c>
      <c r="CL106" s="55">
        <v>113</v>
      </c>
      <c r="CM106" s="55">
        <v>909852</v>
      </c>
      <c r="CN106" s="59">
        <v>52.950589766247703</v>
      </c>
      <c r="CO106" s="59">
        <v>52.950589766247703</v>
      </c>
      <c r="CP106" s="59">
        <v>52.950589766247703</v>
      </c>
      <c r="CQ106" s="55">
        <v>403.84021304926762</v>
      </c>
      <c r="CR106" s="55">
        <v>946552</v>
      </c>
      <c r="CS106" s="55">
        <v>420.1296049711496</v>
      </c>
      <c r="CT106" s="55">
        <v>946552</v>
      </c>
      <c r="CU106" s="55">
        <v>420.1296049711496</v>
      </c>
      <c r="CV106" s="55">
        <v>40.354194407456724</v>
      </c>
      <c r="CW106" s="55">
        <v>20.584110075454948</v>
      </c>
      <c r="CX106" s="55">
        <v>38.565024411895251</v>
      </c>
      <c r="CY106" s="55">
        <v>1.0372836218375499</v>
      </c>
      <c r="CZ106" s="55">
        <v>2.2254771415889922</v>
      </c>
      <c r="DA106" s="55">
        <v>69.529516200621387</v>
      </c>
      <c r="DB106" s="55">
        <v>34.39547270306258</v>
      </c>
      <c r="DC106" s="55">
        <v>103.92498890368397</v>
      </c>
      <c r="DD106" s="55">
        <v>185.22680869951176</v>
      </c>
      <c r="DE106" s="55">
        <v>1.8317798490901021</v>
      </c>
      <c r="DF106" s="55">
        <v>0</v>
      </c>
      <c r="DG106" s="55">
        <v>4.7274744784731473</v>
      </c>
      <c r="DH106" s="55">
        <v>4.7274744784731473</v>
      </c>
      <c r="DI106" s="55">
        <v>189.95428317798491</v>
      </c>
    </row>
    <row r="107" spans="1:113">
      <c r="A107" s="7" t="s">
        <v>545</v>
      </c>
      <c r="B107" s="3" t="s">
        <v>431</v>
      </c>
      <c r="C107" s="3" t="s">
        <v>546</v>
      </c>
      <c r="D107" s="4">
        <v>7625</v>
      </c>
      <c r="E107" s="5">
        <v>0</v>
      </c>
      <c r="F107" s="5">
        <v>0</v>
      </c>
      <c r="G107" s="5">
        <v>0</v>
      </c>
      <c r="H107" s="28">
        <v>66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254720</v>
      </c>
      <c r="Q107" s="28">
        <v>0</v>
      </c>
      <c r="R107" s="28">
        <v>229960</v>
      </c>
      <c r="S107" s="28">
        <v>0</v>
      </c>
      <c r="T107" s="24">
        <v>0</v>
      </c>
      <c r="U107" s="28">
        <v>0</v>
      </c>
      <c r="V107" s="5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5">
        <v>0</v>
      </c>
      <c r="AC107" s="5">
        <v>0</v>
      </c>
      <c r="AD107" s="5">
        <v>0</v>
      </c>
      <c r="AE107" s="28">
        <v>0</v>
      </c>
      <c r="AF107" s="5">
        <v>0</v>
      </c>
      <c r="AG107" s="5">
        <v>0</v>
      </c>
      <c r="AH107" s="28">
        <v>53300</v>
      </c>
      <c r="AI107" s="28">
        <v>0</v>
      </c>
      <c r="AJ107" s="28">
        <v>0</v>
      </c>
      <c r="AK107" s="28">
        <v>0</v>
      </c>
      <c r="AL107" s="28">
        <v>0</v>
      </c>
      <c r="AM107" s="5">
        <v>0</v>
      </c>
      <c r="AN107" s="5">
        <v>0</v>
      </c>
      <c r="AO107" s="5">
        <v>0</v>
      </c>
      <c r="AP107" s="28">
        <v>3260</v>
      </c>
      <c r="AQ107" s="5">
        <v>0</v>
      </c>
      <c r="AR107" s="5">
        <v>0</v>
      </c>
      <c r="AS107" s="5">
        <v>0</v>
      </c>
      <c r="AT107" s="28">
        <v>370045</v>
      </c>
      <c r="AU107" s="28">
        <v>0</v>
      </c>
      <c r="AV107" s="28">
        <v>774140</v>
      </c>
      <c r="AW107" s="28">
        <v>27020</v>
      </c>
      <c r="AX107" s="32">
        <v>0</v>
      </c>
      <c r="AY107" s="32">
        <v>0</v>
      </c>
      <c r="AZ107" s="32">
        <v>0</v>
      </c>
      <c r="BA107" s="32">
        <v>0</v>
      </c>
      <c r="BB107" s="28">
        <v>230</v>
      </c>
      <c r="BC107" s="28">
        <v>7090</v>
      </c>
      <c r="BD107" s="28">
        <v>3630</v>
      </c>
      <c r="BE107" s="28">
        <v>400</v>
      </c>
      <c r="BF107" s="24">
        <v>0</v>
      </c>
      <c r="BG107" s="24">
        <v>0</v>
      </c>
      <c r="BH107" s="24">
        <v>0</v>
      </c>
      <c r="BI107" s="24">
        <v>0</v>
      </c>
      <c r="BJ107" s="24">
        <v>589</v>
      </c>
      <c r="BK107" s="28">
        <v>400</v>
      </c>
      <c r="BL107" s="28">
        <v>470</v>
      </c>
      <c r="BM107" s="28">
        <v>14077</v>
      </c>
      <c r="BN107" s="28">
        <v>16800</v>
      </c>
      <c r="BO107" s="28">
        <v>64890</v>
      </c>
      <c r="BP107" s="47">
        <v>0</v>
      </c>
      <c r="BQ107" s="28">
        <v>21470</v>
      </c>
      <c r="BR107" s="28">
        <v>15730</v>
      </c>
      <c r="BS107" s="28">
        <v>220600</v>
      </c>
      <c r="BT107" s="36">
        <v>0</v>
      </c>
      <c r="BU107" s="39">
        <v>836875</v>
      </c>
      <c r="BV107" s="39">
        <v>836875</v>
      </c>
      <c r="BW107" s="43">
        <v>0</v>
      </c>
      <c r="BX107" s="36">
        <v>0</v>
      </c>
      <c r="BY107" s="43">
        <v>0</v>
      </c>
      <c r="BZ107" s="5">
        <v>0</v>
      </c>
      <c r="CA107" s="5">
        <v>0</v>
      </c>
      <c r="CB107" s="6">
        <v>30920</v>
      </c>
      <c r="CC107" s="28">
        <v>30920</v>
      </c>
      <c r="CD107" s="36">
        <v>0</v>
      </c>
      <c r="CE107" s="36">
        <v>0</v>
      </c>
      <c r="CF107" s="36">
        <v>0</v>
      </c>
      <c r="CG107" s="43">
        <v>0</v>
      </c>
      <c r="CH107" s="47">
        <v>0</v>
      </c>
      <c r="CI107" s="55">
        <v>2109218</v>
      </c>
      <c r="CJ107" s="55">
        <v>836875</v>
      </c>
      <c r="CK107" s="55">
        <v>0</v>
      </c>
      <c r="CL107" s="55">
        <v>589</v>
      </c>
      <c r="CM107" s="55">
        <v>2946682</v>
      </c>
      <c r="CN107" s="59">
        <v>71.579423907975141</v>
      </c>
      <c r="CO107" s="59">
        <v>71.579423907975141</v>
      </c>
      <c r="CP107" s="59">
        <v>71.579423907975141</v>
      </c>
      <c r="CQ107" s="55">
        <v>386.45009836065572</v>
      </c>
      <c r="CR107" s="55">
        <v>2946682</v>
      </c>
      <c r="CS107" s="55">
        <v>386.45009836065572</v>
      </c>
      <c r="CT107" s="55">
        <v>2946682</v>
      </c>
      <c r="CU107" s="55">
        <v>386.45009836065572</v>
      </c>
      <c r="CV107" s="55">
        <v>48.530491803278686</v>
      </c>
      <c r="CW107" s="55">
        <v>2.8157377049180328</v>
      </c>
      <c r="CX107" s="55">
        <v>30.158688524590165</v>
      </c>
      <c r="CY107" s="55">
        <v>2.0629508196721313</v>
      </c>
      <c r="CZ107" s="55">
        <v>8.5101639344262292</v>
      </c>
      <c r="DA107" s="55">
        <v>101.52655737704919</v>
      </c>
      <c r="DB107" s="55">
        <v>28.931147540983606</v>
      </c>
      <c r="DC107" s="55">
        <v>130.45770491803279</v>
      </c>
      <c r="DD107" s="55">
        <v>109.75409836065573</v>
      </c>
      <c r="DE107" s="55">
        <v>5.0094426229508198</v>
      </c>
      <c r="DF107" s="55">
        <v>4.0550819672131144</v>
      </c>
      <c r="DG107" s="55">
        <v>0</v>
      </c>
      <c r="DH107" s="55">
        <v>4.0550819672131144</v>
      </c>
      <c r="DI107" s="55">
        <v>109.75409836065573</v>
      </c>
    </row>
    <row r="108" spans="1:113">
      <c r="A108" s="7" t="s">
        <v>88</v>
      </c>
      <c r="B108" s="3" t="s">
        <v>80</v>
      </c>
      <c r="C108" s="3" t="s">
        <v>89</v>
      </c>
      <c r="D108" s="4">
        <v>121</v>
      </c>
      <c r="E108" s="5">
        <v>0</v>
      </c>
      <c r="F108" s="5">
        <v>0</v>
      </c>
      <c r="G108" s="5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1190</v>
      </c>
      <c r="N108" s="27">
        <v>0</v>
      </c>
      <c r="O108" s="27">
        <v>0</v>
      </c>
      <c r="P108" s="27">
        <v>0</v>
      </c>
      <c r="Q108" s="27">
        <v>0</v>
      </c>
      <c r="R108" s="27">
        <v>5920</v>
      </c>
      <c r="S108" s="27">
        <v>0</v>
      </c>
      <c r="T108" s="24">
        <v>0</v>
      </c>
      <c r="U108" s="27">
        <v>0</v>
      </c>
      <c r="V108" s="5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5">
        <v>0</v>
      </c>
      <c r="AC108" s="5">
        <v>0</v>
      </c>
      <c r="AD108" s="5">
        <v>0</v>
      </c>
      <c r="AE108" s="27">
        <v>0</v>
      </c>
      <c r="AF108" s="5">
        <v>0</v>
      </c>
      <c r="AG108" s="5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5">
        <v>0</v>
      </c>
      <c r="AN108" s="5">
        <v>0</v>
      </c>
      <c r="AO108" s="5">
        <v>0</v>
      </c>
      <c r="AP108" s="27">
        <v>0</v>
      </c>
      <c r="AQ108" s="5">
        <v>0</v>
      </c>
      <c r="AR108" s="5">
        <v>0</v>
      </c>
      <c r="AS108" s="5">
        <v>0</v>
      </c>
      <c r="AT108" s="27">
        <v>3090</v>
      </c>
      <c r="AU108" s="27">
        <v>0</v>
      </c>
      <c r="AV108" s="27">
        <v>0</v>
      </c>
      <c r="AW108" s="27">
        <v>0</v>
      </c>
      <c r="AX108" s="32">
        <v>0</v>
      </c>
      <c r="AY108" s="32">
        <v>0</v>
      </c>
      <c r="AZ108" s="32">
        <v>0</v>
      </c>
      <c r="BA108" s="32">
        <v>0</v>
      </c>
      <c r="BB108" s="27">
        <v>0</v>
      </c>
      <c r="BC108" s="27">
        <v>0</v>
      </c>
      <c r="BD108" s="27">
        <v>0</v>
      </c>
      <c r="BE108" s="27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7">
        <v>70</v>
      </c>
      <c r="BL108" s="27">
        <v>0</v>
      </c>
      <c r="BM108" s="27">
        <v>0</v>
      </c>
      <c r="BN108" s="27">
        <v>0</v>
      </c>
      <c r="BO108" s="27">
        <v>2390</v>
      </c>
      <c r="BP108" s="47">
        <v>0</v>
      </c>
      <c r="BQ108" s="27">
        <v>0</v>
      </c>
      <c r="BR108" s="27">
        <v>1970</v>
      </c>
      <c r="BS108" s="27">
        <v>0</v>
      </c>
      <c r="BT108" s="36">
        <v>0</v>
      </c>
      <c r="BU108" s="39">
        <v>31210</v>
      </c>
      <c r="BV108" s="39">
        <v>31210</v>
      </c>
      <c r="BW108" s="43">
        <v>0</v>
      </c>
      <c r="BX108" s="36">
        <v>0</v>
      </c>
      <c r="BY108" s="43">
        <v>0</v>
      </c>
      <c r="BZ108" s="5">
        <v>0</v>
      </c>
      <c r="CA108" s="5">
        <v>0</v>
      </c>
      <c r="CB108" s="6">
        <v>2830</v>
      </c>
      <c r="CC108" s="27">
        <v>2830</v>
      </c>
      <c r="CD108" s="36">
        <v>0</v>
      </c>
      <c r="CE108" s="36">
        <v>0</v>
      </c>
      <c r="CF108" s="36">
        <v>0</v>
      </c>
      <c r="CG108" s="43">
        <v>0</v>
      </c>
      <c r="CH108" s="47">
        <v>0</v>
      </c>
      <c r="CI108" s="55">
        <v>17460</v>
      </c>
      <c r="CJ108" s="55">
        <v>31210</v>
      </c>
      <c r="CK108" s="55">
        <v>0</v>
      </c>
      <c r="CL108" s="55">
        <v>0</v>
      </c>
      <c r="CM108" s="55">
        <v>48670</v>
      </c>
      <c r="CN108" s="59">
        <v>35.874255188000816</v>
      </c>
      <c r="CO108" s="59">
        <v>35.874255188000816</v>
      </c>
      <c r="CP108" s="59">
        <v>35.874255188000816</v>
      </c>
      <c r="CQ108" s="55">
        <v>402.23140495867767</v>
      </c>
      <c r="CR108" s="55">
        <v>48670</v>
      </c>
      <c r="CS108" s="55">
        <v>402.23140495867767</v>
      </c>
      <c r="CT108" s="55">
        <v>48670</v>
      </c>
      <c r="CU108" s="55">
        <v>402.23140495867767</v>
      </c>
      <c r="CV108" s="55">
        <v>25.537190082644628</v>
      </c>
      <c r="CW108" s="55">
        <v>9.8347107438016526</v>
      </c>
      <c r="CX108" s="55">
        <v>48.925619834710744</v>
      </c>
      <c r="CY108" s="55">
        <v>16.280991735537189</v>
      </c>
      <c r="CZ108" s="55">
        <v>19.75206611570248</v>
      </c>
      <c r="DA108" s="55">
        <v>0</v>
      </c>
      <c r="DB108" s="55">
        <v>0</v>
      </c>
      <c r="DC108" s="55">
        <v>0</v>
      </c>
      <c r="DD108" s="55">
        <v>257.93388429752065</v>
      </c>
      <c r="DE108" s="55">
        <v>0</v>
      </c>
      <c r="DF108" s="55">
        <v>23.388429752066116</v>
      </c>
      <c r="DG108" s="55">
        <v>0</v>
      </c>
      <c r="DH108" s="55">
        <v>23.388429752066116</v>
      </c>
      <c r="DI108" s="55">
        <v>257.93388429752065</v>
      </c>
    </row>
    <row r="109" spans="1:113">
      <c r="A109" s="7" t="s">
        <v>84</v>
      </c>
      <c r="B109" s="3" t="s">
        <v>80</v>
      </c>
      <c r="C109" s="3" t="s">
        <v>85</v>
      </c>
      <c r="D109" s="4">
        <v>2280</v>
      </c>
      <c r="E109" s="5">
        <v>0</v>
      </c>
      <c r="F109" s="5">
        <v>0</v>
      </c>
      <c r="G109" s="5">
        <v>0</v>
      </c>
      <c r="H109" s="27">
        <v>0</v>
      </c>
      <c r="I109" s="27">
        <v>0</v>
      </c>
      <c r="J109" s="27">
        <v>1990</v>
      </c>
      <c r="K109" s="27">
        <v>0</v>
      </c>
      <c r="L109" s="27">
        <v>27040</v>
      </c>
      <c r="M109" s="27">
        <v>6050</v>
      </c>
      <c r="N109" s="27">
        <v>0</v>
      </c>
      <c r="O109" s="27">
        <v>0</v>
      </c>
      <c r="P109" s="27">
        <v>56270</v>
      </c>
      <c r="Q109" s="27">
        <v>0</v>
      </c>
      <c r="R109" s="27">
        <v>58570</v>
      </c>
      <c r="S109" s="27">
        <v>0</v>
      </c>
      <c r="T109" s="24">
        <v>0</v>
      </c>
      <c r="U109" s="27">
        <v>5670</v>
      </c>
      <c r="V109" s="5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5">
        <v>0</v>
      </c>
      <c r="AC109" s="5">
        <v>0</v>
      </c>
      <c r="AD109" s="5">
        <v>0</v>
      </c>
      <c r="AE109" s="27">
        <v>0</v>
      </c>
      <c r="AF109" s="5">
        <v>0</v>
      </c>
      <c r="AG109" s="5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5">
        <v>0</v>
      </c>
      <c r="AN109" s="5">
        <v>0</v>
      </c>
      <c r="AO109" s="5">
        <v>0</v>
      </c>
      <c r="AP109" s="27">
        <v>0</v>
      </c>
      <c r="AQ109" s="5">
        <v>0</v>
      </c>
      <c r="AR109" s="5">
        <v>0</v>
      </c>
      <c r="AS109" s="5">
        <v>0</v>
      </c>
      <c r="AT109" s="27">
        <v>82460</v>
      </c>
      <c r="AU109" s="27">
        <v>0</v>
      </c>
      <c r="AV109" s="27">
        <v>254990</v>
      </c>
      <c r="AW109" s="27">
        <v>7350</v>
      </c>
      <c r="AX109" s="32">
        <v>0</v>
      </c>
      <c r="AY109" s="32">
        <v>0</v>
      </c>
      <c r="AZ109" s="32">
        <v>0</v>
      </c>
      <c r="BA109" s="32">
        <v>0</v>
      </c>
      <c r="BB109" s="27">
        <v>180</v>
      </c>
      <c r="BC109" s="27">
        <v>2480</v>
      </c>
      <c r="BD109" s="27">
        <v>1270</v>
      </c>
      <c r="BE109" s="27">
        <v>0</v>
      </c>
      <c r="BF109" s="24">
        <v>0</v>
      </c>
      <c r="BG109" s="24">
        <v>0</v>
      </c>
      <c r="BH109" s="24">
        <v>0</v>
      </c>
      <c r="BI109" s="24">
        <v>125</v>
      </c>
      <c r="BJ109" s="24">
        <v>0</v>
      </c>
      <c r="BK109" s="27">
        <v>920</v>
      </c>
      <c r="BL109" s="27">
        <v>0</v>
      </c>
      <c r="BM109" s="27">
        <v>6930</v>
      </c>
      <c r="BN109" s="27">
        <v>2320</v>
      </c>
      <c r="BO109" s="27">
        <v>22660</v>
      </c>
      <c r="BP109" s="47">
        <v>0</v>
      </c>
      <c r="BQ109" s="27">
        <v>0</v>
      </c>
      <c r="BR109" s="27">
        <v>14950</v>
      </c>
      <c r="BS109" s="27">
        <v>0</v>
      </c>
      <c r="BT109" s="36">
        <v>0</v>
      </c>
      <c r="BU109" s="39">
        <v>197455</v>
      </c>
      <c r="BV109" s="39">
        <v>197455</v>
      </c>
      <c r="BW109" s="43">
        <v>0</v>
      </c>
      <c r="BX109" s="36">
        <v>0</v>
      </c>
      <c r="BY109" s="43">
        <v>34230</v>
      </c>
      <c r="BZ109" s="5">
        <v>0</v>
      </c>
      <c r="CA109" s="5">
        <v>0</v>
      </c>
      <c r="CB109" s="6">
        <v>34090</v>
      </c>
      <c r="CC109" s="27">
        <v>34090</v>
      </c>
      <c r="CD109" s="36">
        <v>0</v>
      </c>
      <c r="CE109" s="36">
        <v>0</v>
      </c>
      <c r="CF109" s="36">
        <v>0</v>
      </c>
      <c r="CG109" s="43">
        <v>0</v>
      </c>
      <c r="CH109" s="47">
        <v>0</v>
      </c>
      <c r="CI109" s="55">
        <v>586190</v>
      </c>
      <c r="CJ109" s="55">
        <v>197455</v>
      </c>
      <c r="CK109" s="55">
        <v>0</v>
      </c>
      <c r="CL109" s="55">
        <v>125</v>
      </c>
      <c r="CM109" s="55">
        <v>783770</v>
      </c>
      <c r="CN109" s="59">
        <v>74.791073911989486</v>
      </c>
      <c r="CO109" s="59">
        <v>74.791073911989486</v>
      </c>
      <c r="CP109" s="59">
        <v>74.791073911989486</v>
      </c>
      <c r="CQ109" s="55">
        <v>343.75877192982455</v>
      </c>
      <c r="CR109" s="55">
        <v>818000</v>
      </c>
      <c r="CS109" s="55">
        <v>358.77192982456143</v>
      </c>
      <c r="CT109" s="55">
        <v>818000</v>
      </c>
      <c r="CU109" s="55">
        <v>358.77192982456143</v>
      </c>
      <c r="CV109" s="55">
        <v>48.026315789473685</v>
      </c>
      <c r="CW109" s="55">
        <v>2.6535087719298245</v>
      </c>
      <c r="CX109" s="55">
        <v>25.688596491228068</v>
      </c>
      <c r="CY109" s="55">
        <v>6.557017543859649</v>
      </c>
      <c r="CZ109" s="55">
        <v>9.9385964912280702</v>
      </c>
      <c r="DA109" s="55">
        <v>111.83771929824562</v>
      </c>
      <c r="DB109" s="55">
        <v>0</v>
      </c>
      <c r="DC109" s="55">
        <v>111.83771929824562</v>
      </c>
      <c r="DD109" s="55">
        <v>86.603070175438603</v>
      </c>
      <c r="DE109" s="55">
        <v>5.2236842105263159</v>
      </c>
      <c r="DF109" s="55">
        <v>14.951754385964913</v>
      </c>
      <c r="DG109" s="55">
        <v>0</v>
      </c>
      <c r="DH109" s="55">
        <v>14.951754385964913</v>
      </c>
      <c r="DI109" s="55">
        <v>86.603070175438603</v>
      </c>
    </row>
    <row r="110" spans="1:113">
      <c r="A110" s="7" t="s">
        <v>90</v>
      </c>
      <c r="B110" s="3" t="s">
        <v>80</v>
      </c>
      <c r="C110" s="3" t="s">
        <v>91</v>
      </c>
      <c r="D110" s="4">
        <v>4213</v>
      </c>
      <c r="E110" s="5">
        <v>0</v>
      </c>
      <c r="F110" s="5">
        <v>0</v>
      </c>
      <c r="G110" s="5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64030</v>
      </c>
      <c r="M110" s="27">
        <v>10270</v>
      </c>
      <c r="N110" s="27">
        <v>0</v>
      </c>
      <c r="O110" s="27">
        <v>0</v>
      </c>
      <c r="P110" s="27">
        <v>114340</v>
      </c>
      <c r="Q110" s="27">
        <v>0</v>
      </c>
      <c r="R110" s="27">
        <v>134800</v>
      </c>
      <c r="S110" s="27">
        <v>0</v>
      </c>
      <c r="T110" s="24">
        <v>0</v>
      </c>
      <c r="U110" s="27">
        <v>0</v>
      </c>
      <c r="V110" s="5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5">
        <v>0</v>
      </c>
      <c r="AC110" s="5">
        <v>0</v>
      </c>
      <c r="AD110" s="5">
        <v>0</v>
      </c>
      <c r="AE110" s="27">
        <v>0</v>
      </c>
      <c r="AF110" s="5">
        <v>0</v>
      </c>
      <c r="AG110" s="5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5">
        <v>0</v>
      </c>
      <c r="AN110" s="5">
        <v>0</v>
      </c>
      <c r="AO110" s="5">
        <v>0</v>
      </c>
      <c r="AP110" s="27">
        <v>0</v>
      </c>
      <c r="AQ110" s="5">
        <v>0</v>
      </c>
      <c r="AR110" s="5">
        <v>0</v>
      </c>
      <c r="AS110" s="5">
        <v>0</v>
      </c>
      <c r="AT110" s="27">
        <v>196740</v>
      </c>
      <c r="AU110" s="27">
        <v>0</v>
      </c>
      <c r="AV110" s="27">
        <v>668720</v>
      </c>
      <c r="AW110" s="27">
        <v>14750</v>
      </c>
      <c r="AX110" s="32">
        <v>0</v>
      </c>
      <c r="AY110" s="32">
        <v>0</v>
      </c>
      <c r="AZ110" s="32">
        <v>0</v>
      </c>
      <c r="BA110" s="32">
        <v>0</v>
      </c>
      <c r="BB110" s="27">
        <v>0</v>
      </c>
      <c r="BC110" s="27">
        <v>0</v>
      </c>
      <c r="BD110" s="27">
        <v>4017</v>
      </c>
      <c r="BE110" s="27">
        <v>0</v>
      </c>
      <c r="BF110" s="24">
        <v>0</v>
      </c>
      <c r="BG110" s="24">
        <v>0</v>
      </c>
      <c r="BH110" s="24">
        <v>0</v>
      </c>
      <c r="BI110" s="24">
        <v>400</v>
      </c>
      <c r="BJ110" s="24">
        <v>0</v>
      </c>
      <c r="BK110" s="27">
        <v>360</v>
      </c>
      <c r="BL110" s="27">
        <v>0</v>
      </c>
      <c r="BM110" s="27">
        <v>0</v>
      </c>
      <c r="BN110" s="27">
        <v>0</v>
      </c>
      <c r="BO110" s="27">
        <v>59150</v>
      </c>
      <c r="BP110" s="47">
        <v>0</v>
      </c>
      <c r="BQ110" s="27">
        <v>0</v>
      </c>
      <c r="BR110" s="27">
        <v>14530</v>
      </c>
      <c r="BS110" s="27">
        <v>90240</v>
      </c>
      <c r="BT110" s="36">
        <v>0</v>
      </c>
      <c r="BU110" s="39">
        <v>293200</v>
      </c>
      <c r="BV110" s="39">
        <v>293200</v>
      </c>
      <c r="BW110" s="43">
        <v>0</v>
      </c>
      <c r="BX110" s="36">
        <v>0</v>
      </c>
      <c r="BY110" s="43">
        <v>86640</v>
      </c>
      <c r="BZ110" s="5">
        <v>0</v>
      </c>
      <c r="CA110" s="5">
        <v>0</v>
      </c>
      <c r="CB110" s="6">
        <v>38920</v>
      </c>
      <c r="CC110" s="27">
        <v>38920</v>
      </c>
      <c r="CD110" s="36">
        <v>0</v>
      </c>
      <c r="CE110" s="36">
        <v>0</v>
      </c>
      <c r="CF110" s="36">
        <v>0</v>
      </c>
      <c r="CG110" s="43">
        <v>0</v>
      </c>
      <c r="CH110" s="47">
        <v>0</v>
      </c>
      <c r="CI110" s="55">
        <v>1410867</v>
      </c>
      <c r="CJ110" s="55">
        <v>293200</v>
      </c>
      <c r="CK110" s="55">
        <v>0</v>
      </c>
      <c r="CL110" s="55">
        <v>400</v>
      </c>
      <c r="CM110" s="55">
        <v>1704467</v>
      </c>
      <c r="CN110" s="59">
        <v>82.774673842321377</v>
      </c>
      <c r="CO110" s="59">
        <v>82.774673842321377</v>
      </c>
      <c r="CP110" s="59">
        <v>82.774673842321377</v>
      </c>
      <c r="CQ110" s="55">
        <v>404.57322572988369</v>
      </c>
      <c r="CR110" s="55">
        <v>1791107</v>
      </c>
      <c r="CS110" s="55">
        <v>425.13814384049368</v>
      </c>
      <c r="CT110" s="55">
        <v>1791107</v>
      </c>
      <c r="CU110" s="55">
        <v>425.13814384049368</v>
      </c>
      <c r="CV110" s="55">
        <v>61.896510799905059</v>
      </c>
      <c r="CW110" s="55">
        <v>2.4376928554474246</v>
      </c>
      <c r="CX110" s="55">
        <v>31.996202231189177</v>
      </c>
      <c r="CY110" s="55">
        <v>3.4488488013292189</v>
      </c>
      <c r="CZ110" s="55">
        <v>14.039876572513649</v>
      </c>
      <c r="DA110" s="55">
        <v>158.72774744837409</v>
      </c>
      <c r="DB110" s="55">
        <v>21.419416093045335</v>
      </c>
      <c r="DC110" s="55">
        <v>180.14716354141942</v>
      </c>
      <c r="DD110" s="55">
        <v>69.59411345834323</v>
      </c>
      <c r="DE110" s="55">
        <v>0</v>
      </c>
      <c r="DF110" s="55">
        <v>9.2380726323285067</v>
      </c>
      <c r="DG110" s="55">
        <v>0</v>
      </c>
      <c r="DH110" s="55">
        <v>9.2380726323285067</v>
      </c>
      <c r="DI110" s="55">
        <v>69.59411345834323</v>
      </c>
    </row>
    <row r="111" spans="1:113">
      <c r="A111" s="7" t="s">
        <v>92</v>
      </c>
      <c r="B111" s="3" t="s">
        <v>80</v>
      </c>
      <c r="C111" s="3" t="s">
        <v>93</v>
      </c>
      <c r="D111" s="4">
        <v>1886</v>
      </c>
      <c r="E111" s="5">
        <v>0</v>
      </c>
      <c r="F111" s="5">
        <v>0</v>
      </c>
      <c r="G111" s="5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71770</v>
      </c>
      <c r="M111" s="27">
        <v>0</v>
      </c>
      <c r="N111" s="27">
        <v>0</v>
      </c>
      <c r="O111" s="27">
        <v>0</v>
      </c>
      <c r="P111" s="27">
        <v>64890</v>
      </c>
      <c r="Q111" s="27">
        <v>0</v>
      </c>
      <c r="R111" s="27">
        <v>56380</v>
      </c>
      <c r="S111" s="27">
        <v>0</v>
      </c>
      <c r="T111" s="24">
        <v>0</v>
      </c>
      <c r="U111" s="27">
        <v>1490</v>
      </c>
      <c r="V111" s="5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5">
        <v>0</v>
      </c>
      <c r="AC111" s="5">
        <v>0</v>
      </c>
      <c r="AD111" s="5">
        <v>0</v>
      </c>
      <c r="AE111" s="27">
        <v>0</v>
      </c>
      <c r="AF111" s="5">
        <v>0</v>
      </c>
      <c r="AG111" s="5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5">
        <v>0</v>
      </c>
      <c r="AN111" s="5">
        <v>0</v>
      </c>
      <c r="AO111" s="5">
        <v>0</v>
      </c>
      <c r="AP111" s="27">
        <v>0</v>
      </c>
      <c r="AQ111" s="5">
        <v>0</v>
      </c>
      <c r="AR111" s="5">
        <v>0</v>
      </c>
      <c r="AS111" s="5">
        <v>0</v>
      </c>
      <c r="AT111" s="27">
        <v>54950</v>
      </c>
      <c r="AU111" s="27">
        <v>0</v>
      </c>
      <c r="AV111" s="27">
        <v>244110</v>
      </c>
      <c r="AW111" s="27">
        <v>5270</v>
      </c>
      <c r="AX111" s="32">
        <v>0</v>
      </c>
      <c r="AY111" s="32">
        <v>0</v>
      </c>
      <c r="AZ111" s="32">
        <v>0</v>
      </c>
      <c r="BA111" s="32">
        <v>0</v>
      </c>
      <c r="BB111" s="27">
        <v>0</v>
      </c>
      <c r="BC111" s="27">
        <v>2160</v>
      </c>
      <c r="BD111" s="27">
        <v>695</v>
      </c>
      <c r="BE111" s="27">
        <v>0</v>
      </c>
      <c r="BF111" s="24">
        <v>0</v>
      </c>
      <c r="BG111" s="24">
        <v>840</v>
      </c>
      <c r="BH111" s="24">
        <v>0</v>
      </c>
      <c r="BI111" s="24">
        <v>30</v>
      </c>
      <c r="BJ111" s="24">
        <v>0</v>
      </c>
      <c r="BK111" s="27">
        <v>1909</v>
      </c>
      <c r="BL111" s="27">
        <v>0</v>
      </c>
      <c r="BM111" s="27">
        <v>3520</v>
      </c>
      <c r="BN111" s="27">
        <v>8430</v>
      </c>
      <c r="BO111" s="27">
        <v>11330</v>
      </c>
      <c r="BP111" s="47">
        <v>0</v>
      </c>
      <c r="BQ111" s="27">
        <v>0</v>
      </c>
      <c r="BR111" s="27">
        <v>4920</v>
      </c>
      <c r="BS111" s="27">
        <v>37100</v>
      </c>
      <c r="BT111" s="36">
        <v>0</v>
      </c>
      <c r="BU111" s="39">
        <v>151270</v>
      </c>
      <c r="BV111" s="39">
        <v>151270</v>
      </c>
      <c r="BW111" s="43">
        <v>0</v>
      </c>
      <c r="BX111" s="36">
        <v>0</v>
      </c>
      <c r="BY111" s="43">
        <v>0</v>
      </c>
      <c r="BZ111" s="5">
        <v>0</v>
      </c>
      <c r="CA111" s="5">
        <v>0</v>
      </c>
      <c r="CB111" s="6">
        <v>23340</v>
      </c>
      <c r="CC111" s="27">
        <v>23340</v>
      </c>
      <c r="CD111" s="36">
        <v>0</v>
      </c>
      <c r="CE111" s="36">
        <v>0</v>
      </c>
      <c r="CF111" s="36">
        <v>0</v>
      </c>
      <c r="CG111" s="43">
        <v>0</v>
      </c>
      <c r="CH111" s="47">
        <v>0</v>
      </c>
      <c r="CI111" s="55">
        <v>592264</v>
      </c>
      <c r="CJ111" s="55">
        <v>151270</v>
      </c>
      <c r="CK111" s="55">
        <v>0</v>
      </c>
      <c r="CL111" s="55">
        <v>870</v>
      </c>
      <c r="CM111" s="55">
        <v>744404</v>
      </c>
      <c r="CN111" s="59">
        <v>79.562173228515704</v>
      </c>
      <c r="CO111" s="59">
        <v>79.562173228515704</v>
      </c>
      <c r="CP111" s="59">
        <v>79.562173228515704</v>
      </c>
      <c r="CQ111" s="55">
        <v>394.69989395546128</v>
      </c>
      <c r="CR111" s="55">
        <v>744404</v>
      </c>
      <c r="CS111" s="55">
        <v>394.69989395546128</v>
      </c>
      <c r="CT111" s="55">
        <v>744404</v>
      </c>
      <c r="CU111" s="55">
        <v>394.69989395546128</v>
      </c>
      <c r="CV111" s="55">
        <v>67.189819724284206</v>
      </c>
      <c r="CW111" s="55">
        <v>0</v>
      </c>
      <c r="CX111" s="55">
        <v>29.893955461293743</v>
      </c>
      <c r="CY111" s="55">
        <v>2.6086956521739131</v>
      </c>
      <c r="CZ111" s="55">
        <v>6.0074231177094379</v>
      </c>
      <c r="DA111" s="55">
        <v>129.43266171792152</v>
      </c>
      <c r="DB111" s="55">
        <v>19.671261930010605</v>
      </c>
      <c r="DC111" s="55">
        <v>149.10392364793213</v>
      </c>
      <c r="DD111" s="55">
        <v>80.206786850477201</v>
      </c>
      <c r="DE111" s="55">
        <v>7.4814422057264052</v>
      </c>
      <c r="DF111" s="55">
        <v>12.375397667020149</v>
      </c>
      <c r="DG111" s="55">
        <v>0</v>
      </c>
      <c r="DH111" s="55">
        <v>12.375397667020149</v>
      </c>
      <c r="DI111" s="55">
        <v>80.206786850477201</v>
      </c>
    </row>
    <row r="112" spans="1:113">
      <c r="A112" s="7" t="s">
        <v>94</v>
      </c>
      <c r="B112" s="3" t="s">
        <v>80</v>
      </c>
      <c r="C112" s="3" t="s">
        <v>95</v>
      </c>
      <c r="D112" s="4">
        <v>142</v>
      </c>
      <c r="E112" s="5">
        <v>0</v>
      </c>
      <c r="F112" s="5">
        <v>0</v>
      </c>
      <c r="G112" s="5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1140</v>
      </c>
      <c r="N112" s="27">
        <v>0</v>
      </c>
      <c r="O112" s="27">
        <v>0</v>
      </c>
      <c r="P112" s="27">
        <v>0</v>
      </c>
      <c r="Q112" s="27">
        <v>0</v>
      </c>
      <c r="R112" s="27">
        <v>6920</v>
      </c>
      <c r="S112" s="27">
        <v>0</v>
      </c>
      <c r="T112" s="24">
        <v>0</v>
      </c>
      <c r="U112" s="27">
        <v>0</v>
      </c>
      <c r="V112" s="5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5">
        <v>0</v>
      </c>
      <c r="AC112" s="5">
        <v>0</v>
      </c>
      <c r="AD112" s="5">
        <v>0</v>
      </c>
      <c r="AE112" s="27">
        <v>0</v>
      </c>
      <c r="AF112" s="5">
        <v>0</v>
      </c>
      <c r="AG112" s="5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5">
        <v>0</v>
      </c>
      <c r="AN112" s="5">
        <v>0</v>
      </c>
      <c r="AO112" s="5">
        <v>0</v>
      </c>
      <c r="AP112" s="27">
        <v>0</v>
      </c>
      <c r="AQ112" s="5">
        <v>0</v>
      </c>
      <c r="AR112" s="5">
        <v>0</v>
      </c>
      <c r="AS112" s="5">
        <v>0</v>
      </c>
      <c r="AT112" s="27">
        <v>2960</v>
      </c>
      <c r="AU112" s="27">
        <v>0</v>
      </c>
      <c r="AV112" s="27">
        <v>0</v>
      </c>
      <c r="AW112" s="27">
        <v>0</v>
      </c>
      <c r="AX112" s="32">
        <v>0</v>
      </c>
      <c r="AY112" s="32">
        <v>0</v>
      </c>
      <c r="AZ112" s="32">
        <v>0</v>
      </c>
      <c r="BA112" s="32">
        <v>0</v>
      </c>
      <c r="BB112" s="27">
        <v>0</v>
      </c>
      <c r="BC112" s="27">
        <v>0</v>
      </c>
      <c r="BD112" s="27">
        <v>240</v>
      </c>
      <c r="BE112" s="27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7">
        <v>80</v>
      </c>
      <c r="BL112" s="27">
        <v>0</v>
      </c>
      <c r="BM112" s="27">
        <v>0</v>
      </c>
      <c r="BN112" s="27">
        <v>0</v>
      </c>
      <c r="BO112" s="27">
        <v>2870</v>
      </c>
      <c r="BP112" s="47">
        <v>0</v>
      </c>
      <c r="BQ112" s="27">
        <v>0</v>
      </c>
      <c r="BR112" s="27">
        <v>2390</v>
      </c>
      <c r="BS112" s="27">
        <v>12770</v>
      </c>
      <c r="BT112" s="36">
        <v>0</v>
      </c>
      <c r="BU112" s="39">
        <v>55620</v>
      </c>
      <c r="BV112" s="39">
        <v>55620</v>
      </c>
      <c r="BW112" s="43">
        <v>0</v>
      </c>
      <c r="BX112" s="36">
        <v>0</v>
      </c>
      <c r="BY112" s="43">
        <v>0</v>
      </c>
      <c r="BZ112" s="5">
        <v>0</v>
      </c>
      <c r="CA112" s="5">
        <v>0</v>
      </c>
      <c r="CB112" s="6">
        <v>3390</v>
      </c>
      <c r="CC112" s="27">
        <v>3390</v>
      </c>
      <c r="CD112" s="36">
        <v>0</v>
      </c>
      <c r="CE112" s="36">
        <v>0</v>
      </c>
      <c r="CF112" s="36">
        <v>0</v>
      </c>
      <c r="CG112" s="43">
        <v>0</v>
      </c>
      <c r="CH112" s="47">
        <v>0</v>
      </c>
      <c r="CI112" s="55">
        <v>32760</v>
      </c>
      <c r="CJ112" s="55">
        <v>55620</v>
      </c>
      <c r="CK112" s="55">
        <v>0</v>
      </c>
      <c r="CL112" s="55">
        <v>0</v>
      </c>
      <c r="CM112" s="55">
        <v>88380</v>
      </c>
      <c r="CN112" s="59">
        <v>37.067209775967413</v>
      </c>
      <c r="CO112" s="59">
        <v>37.067209775967413</v>
      </c>
      <c r="CP112" s="59">
        <v>37.067209775967413</v>
      </c>
      <c r="CQ112" s="55">
        <v>622.3943661971831</v>
      </c>
      <c r="CR112" s="55">
        <v>88380</v>
      </c>
      <c r="CS112" s="55">
        <v>622.3943661971831</v>
      </c>
      <c r="CT112" s="55">
        <v>88380</v>
      </c>
      <c r="CU112" s="55">
        <v>622.3943661971831</v>
      </c>
      <c r="CV112" s="55">
        <v>20.845070422535212</v>
      </c>
      <c r="CW112" s="55">
        <v>8.0281690140845079</v>
      </c>
      <c r="CX112" s="55">
        <v>48.732394366197184</v>
      </c>
      <c r="CY112" s="55">
        <v>16.830985915492956</v>
      </c>
      <c r="CZ112" s="55">
        <v>20.211267605633804</v>
      </c>
      <c r="DA112" s="55">
        <v>0</v>
      </c>
      <c r="DB112" s="55">
        <v>89.929577464788736</v>
      </c>
      <c r="DC112" s="55">
        <v>89.929577464788736</v>
      </c>
      <c r="DD112" s="55">
        <v>391.6901408450704</v>
      </c>
      <c r="DE112" s="55">
        <v>0</v>
      </c>
      <c r="DF112" s="55">
        <v>23.87323943661972</v>
      </c>
      <c r="DG112" s="55">
        <v>0</v>
      </c>
      <c r="DH112" s="55">
        <v>23.87323943661972</v>
      </c>
      <c r="DI112" s="55">
        <v>391.6901408450704</v>
      </c>
    </row>
    <row r="113" spans="1:113">
      <c r="A113" s="7" t="s">
        <v>96</v>
      </c>
      <c r="B113" s="3" t="s">
        <v>80</v>
      </c>
      <c r="C113" s="3" t="s">
        <v>97</v>
      </c>
      <c r="D113" s="4">
        <v>1823</v>
      </c>
      <c r="E113" s="5">
        <v>0</v>
      </c>
      <c r="F113" s="5">
        <v>0</v>
      </c>
      <c r="G113" s="5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96570</v>
      </c>
      <c r="M113" s="27">
        <v>0</v>
      </c>
      <c r="N113" s="27">
        <v>0</v>
      </c>
      <c r="O113" s="27">
        <v>0</v>
      </c>
      <c r="P113" s="27">
        <v>66060</v>
      </c>
      <c r="Q113" s="27">
        <v>0</v>
      </c>
      <c r="R113" s="27">
        <v>55060</v>
      </c>
      <c r="S113" s="27">
        <v>0</v>
      </c>
      <c r="T113" s="24">
        <v>0</v>
      </c>
      <c r="U113" s="27">
        <v>1720</v>
      </c>
      <c r="V113" s="5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30</v>
      </c>
      <c r="AB113" s="5">
        <v>0</v>
      </c>
      <c r="AC113" s="5">
        <v>0</v>
      </c>
      <c r="AD113" s="5">
        <v>0</v>
      </c>
      <c r="AE113" s="27">
        <v>0</v>
      </c>
      <c r="AF113" s="5">
        <v>0</v>
      </c>
      <c r="AG113" s="5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5">
        <v>0</v>
      </c>
      <c r="AN113" s="5">
        <v>0</v>
      </c>
      <c r="AO113" s="5">
        <v>0</v>
      </c>
      <c r="AP113" s="27">
        <v>0</v>
      </c>
      <c r="AQ113" s="5">
        <v>0</v>
      </c>
      <c r="AR113" s="5">
        <v>0</v>
      </c>
      <c r="AS113" s="5">
        <v>0</v>
      </c>
      <c r="AT113" s="27">
        <v>51420</v>
      </c>
      <c r="AU113" s="27">
        <v>0</v>
      </c>
      <c r="AV113" s="27">
        <v>205830</v>
      </c>
      <c r="AW113" s="27">
        <v>6270</v>
      </c>
      <c r="AX113" s="32">
        <v>0</v>
      </c>
      <c r="AY113" s="32">
        <v>0</v>
      </c>
      <c r="AZ113" s="32">
        <v>0</v>
      </c>
      <c r="BA113" s="32">
        <v>0</v>
      </c>
      <c r="BB113" s="27">
        <v>0</v>
      </c>
      <c r="BC113" s="27">
        <v>0</v>
      </c>
      <c r="BD113" s="27">
        <v>1040</v>
      </c>
      <c r="BE113" s="27">
        <v>0</v>
      </c>
      <c r="BF113" s="24">
        <v>180</v>
      </c>
      <c r="BG113" s="24">
        <v>0</v>
      </c>
      <c r="BH113" s="24">
        <v>0</v>
      </c>
      <c r="BI113" s="24">
        <v>105</v>
      </c>
      <c r="BJ113" s="24">
        <v>0</v>
      </c>
      <c r="BK113" s="27">
        <v>1695</v>
      </c>
      <c r="BL113" s="27">
        <v>0</v>
      </c>
      <c r="BM113" s="27">
        <v>1800</v>
      </c>
      <c r="BN113" s="27">
        <v>2700</v>
      </c>
      <c r="BO113" s="27">
        <v>20270</v>
      </c>
      <c r="BP113" s="47">
        <v>0</v>
      </c>
      <c r="BQ113" s="27">
        <v>0</v>
      </c>
      <c r="BR113" s="27">
        <v>9000</v>
      </c>
      <c r="BS113" s="27">
        <v>37870</v>
      </c>
      <c r="BT113" s="36">
        <v>0</v>
      </c>
      <c r="BU113" s="39">
        <v>199290</v>
      </c>
      <c r="BV113" s="39">
        <v>199290</v>
      </c>
      <c r="BW113" s="43">
        <v>0</v>
      </c>
      <c r="BX113" s="36">
        <v>0</v>
      </c>
      <c r="BY113" s="43">
        <v>0</v>
      </c>
      <c r="BZ113" s="5">
        <v>0</v>
      </c>
      <c r="CA113" s="5">
        <v>0</v>
      </c>
      <c r="CB113" s="6">
        <v>24910</v>
      </c>
      <c r="CC113" s="27">
        <v>24910</v>
      </c>
      <c r="CD113" s="36">
        <v>0</v>
      </c>
      <c r="CE113" s="36">
        <v>0</v>
      </c>
      <c r="CF113" s="36">
        <v>0</v>
      </c>
      <c r="CG113" s="43">
        <v>0</v>
      </c>
      <c r="CH113" s="47">
        <v>0</v>
      </c>
      <c r="CI113" s="55">
        <v>582245</v>
      </c>
      <c r="CJ113" s="55">
        <v>199290</v>
      </c>
      <c r="CK113" s="55">
        <v>0</v>
      </c>
      <c r="CL113" s="55">
        <v>285</v>
      </c>
      <c r="CM113" s="55">
        <v>781820</v>
      </c>
      <c r="CN113" s="59">
        <v>74.473024481338413</v>
      </c>
      <c r="CO113" s="59">
        <v>74.473024481338413</v>
      </c>
      <c r="CP113" s="59">
        <v>74.473024481338413</v>
      </c>
      <c r="CQ113" s="55">
        <v>428.86450905101481</v>
      </c>
      <c r="CR113" s="55">
        <v>781820</v>
      </c>
      <c r="CS113" s="55">
        <v>428.86450905101481</v>
      </c>
      <c r="CT113" s="55">
        <v>781820</v>
      </c>
      <c r="CU113" s="55">
        <v>428.86450905101481</v>
      </c>
      <c r="CV113" s="55">
        <v>81.179374657158533</v>
      </c>
      <c r="CW113" s="55">
        <v>0</v>
      </c>
      <c r="CX113" s="55">
        <v>30.202962150301701</v>
      </c>
      <c r="CY113" s="55">
        <v>4.9369171695008225</v>
      </c>
      <c r="CZ113" s="55">
        <v>11.119034558420186</v>
      </c>
      <c r="DA113" s="55">
        <v>112.90729566648382</v>
      </c>
      <c r="DB113" s="55">
        <v>20.773450356555127</v>
      </c>
      <c r="DC113" s="55">
        <v>133.68074602303895</v>
      </c>
      <c r="DD113" s="55">
        <v>109.31980252331321</v>
      </c>
      <c r="DE113" s="55">
        <v>2.4849149753154141</v>
      </c>
      <c r="DF113" s="55">
        <v>13.664289632473944</v>
      </c>
      <c r="DG113" s="55">
        <v>0</v>
      </c>
      <c r="DH113" s="55">
        <v>13.664289632473944</v>
      </c>
      <c r="DI113" s="55">
        <v>109.31980252331321</v>
      </c>
    </row>
    <row r="114" spans="1:113">
      <c r="A114" s="7" t="s">
        <v>134</v>
      </c>
      <c r="B114" s="3" t="s">
        <v>80</v>
      </c>
      <c r="C114" s="3" t="s">
        <v>135</v>
      </c>
      <c r="D114" s="4">
        <v>6974</v>
      </c>
      <c r="E114" s="5">
        <v>0</v>
      </c>
      <c r="F114" s="5">
        <v>0</v>
      </c>
      <c r="G114" s="5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180110</v>
      </c>
      <c r="M114" s="27">
        <v>0</v>
      </c>
      <c r="N114" s="27">
        <v>2620</v>
      </c>
      <c r="O114" s="27">
        <v>0</v>
      </c>
      <c r="P114" s="27">
        <v>219950</v>
      </c>
      <c r="Q114" s="27">
        <v>0</v>
      </c>
      <c r="R114" s="27">
        <v>298160</v>
      </c>
      <c r="S114" s="27">
        <v>0</v>
      </c>
      <c r="T114" s="24">
        <v>0</v>
      </c>
      <c r="U114" s="27">
        <v>0</v>
      </c>
      <c r="V114" s="5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1095</v>
      </c>
      <c r="AB114" s="5">
        <v>0</v>
      </c>
      <c r="AC114" s="5">
        <v>0</v>
      </c>
      <c r="AD114" s="5">
        <v>0</v>
      </c>
      <c r="AE114" s="27">
        <v>0</v>
      </c>
      <c r="AF114" s="5">
        <v>0</v>
      </c>
      <c r="AG114" s="5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5">
        <v>0</v>
      </c>
      <c r="AN114" s="5">
        <v>0</v>
      </c>
      <c r="AO114" s="5">
        <v>0</v>
      </c>
      <c r="AP114" s="27">
        <v>0</v>
      </c>
      <c r="AQ114" s="5">
        <v>0</v>
      </c>
      <c r="AR114" s="5">
        <v>0</v>
      </c>
      <c r="AS114" s="5">
        <v>0</v>
      </c>
      <c r="AT114" s="27">
        <v>280600</v>
      </c>
      <c r="AU114" s="27">
        <v>0</v>
      </c>
      <c r="AV114" s="27">
        <v>890980</v>
      </c>
      <c r="AW114" s="27">
        <v>34850</v>
      </c>
      <c r="AX114" s="32">
        <v>0</v>
      </c>
      <c r="AY114" s="32">
        <v>0</v>
      </c>
      <c r="AZ114" s="32">
        <v>0</v>
      </c>
      <c r="BA114" s="32">
        <v>0</v>
      </c>
      <c r="BB114" s="27">
        <v>390</v>
      </c>
      <c r="BC114" s="27">
        <v>0</v>
      </c>
      <c r="BD114" s="27">
        <v>2400</v>
      </c>
      <c r="BE114" s="27">
        <v>0</v>
      </c>
      <c r="BF114" s="24">
        <v>0</v>
      </c>
      <c r="BG114" s="24">
        <v>0</v>
      </c>
      <c r="BH114" s="24">
        <v>0</v>
      </c>
      <c r="BI114" s="24">
        <v>590</v>
      </c>
      <c r="BJ114" s="24">
        <v>0</v>
      </c>
      <c r="BK114" s="27">
        <v>2875</v>
      </c>
      <c r="BL114" s="27">
        <v>0</v>
      </c>
      <c r="BM114" s="27">
        <v>17340</v>
      </c>
      <c r="BN114" s="27">
        <v>9400</v>
      </c>
      <c r="BO114" s="27">
        <v>47110</v>
      </c>
      <c r="BP114" s="47">
        <v>0</v>
      </c>
      <c r="BQ114" s="27">
        <v>0</v>
      </c>
      <c r="BR114" s="27">
        <v>22080</v>
      </c>
      <c r="BS114" s="27">
        <v>101600</v>
      </c>
      <c r="BT114" s="36">
        <v>0</v>
      </c>
      <c r="BU114" s="39">
        <v>975510</v>
      </c>
      <c r="BV114" s="39">
        <v>975510</v>
      </c>
      <c r="BW114" s="43">
        <v>0</v>
      </c>
      <c r="BX114" s="36">
        <v>0</v>
      </c>
      <c r="BY114" s="43">
        <v>111800</v>
      </c>
      <c r="BZ114" s="5">
        <v>0</v>
      </c>
      <c r="CA114" s="5">
        <v>0</v>
      </c>
      <c r="CB114" s="6">
        <v>123670</v>
      </c>
      <c r="CC114" s="27">
        <v>123670</v>
      </c>
      <c r="CD114" s="36">
        <v>0</v>
      </c>
      <c r="CE114" s="36">
        <v>0</v>
      </c>
      <c r="CF114" s="36">
        <v>0</v>
      </c>
      <c r="CG114" s="43">
        <v>0</v>
      </c>
      <c r="CH114" s="47">
        <v>0</v>
      </c>
      <c r="CI114" s="55">
        <v>2235230</v>
      </c>
      <c r="CJ114" s="55">
        <v>975510</v>
      </c>
      <c r="CK114" s="55">
        <v>0</v>
      </c>
      <c r="CL114" s="55">
        <v>590</v>
      </c>
      <c r="CM114" s="55">
        <v>3211330</v>
      </c>
      <c r="CN114" s="59">
        <v>69.604494088119253</v>
      </c>
      <c r="CO114" s="59">
        <v>69.604494088119253</v>
      </c>
      <c r="CP114" s="59">
        <v>69.604494088119253</v>
      </c>
      <c r="CQ114" s="55">
        <v>460.47175222254089</v>
      </c>
      <c r="CR114" s="55">
        <v>3323130</v>
      </c>
      <c r="CS114" s="55">
        <v>476.50272440493262</v>
      </c>
      <c r="CT114" s="55">
        <v>3323130</v>
      </c>
      <c r="CU114" s="55">
        <v>476.50272440493262</v>
      </c>
      <c r="CV114" s="55">
        <v>66.06108402638371</v>
      </c>
      <c r="CW114" s="55">
        <v>0</v>
      </c>
      <c r="CX114" s="55">
        <v>42.753082879265847</v>
      </c>
      <c r="CY114" s="55">
        <v>3.1660453111557212</v>
      </c>
      <c r="CZ114" s="55">
        <v>7.1307714367651274</v>
      </c>
      <c r="DA114" s="55">
        <v>127.75738457126469</v>
      </c>
      <c r="DB114" s="55">
        <v>14.56839690278176</v>
      </c>
      <c r="DC114" s="55">
        <v>142.32578147404647</v>
      </c>
      <c r="DD114" s="55">
        <v>139.87811872669917</v>
      </c>
      <c r="DE114" s="55">
        <v>4.0471752222540864</v>
      </c>
      <c r="DF114" s="55">
        <v>17.733008316604533</v>
      </c>
      <c r="DG114" s="55">
        <v>0</v>
      </c>
      <c r="DH114" s="55">
        <v>17.733008316604533</v>
      </c>
      <c r="DI114" s="55">
        <v>139.87811872669917</v>
      </c>
    </row>
    <row r="115" spans="1:113">
      <c r="A115" s="7" t="s">
        <v>98</v>
      </c>
      <c r="B115" s="3" t="s">
        <v>80</v>
      </c>
      <c r="C115" s="3" t="s">
        <v>99</v>
      </c>
      <c r="D115" s="4">
        <v>563</v>
      </c>
      <c r="E115" s="5">
        <v>0</v>
      </c>
      <c r="F115" s="5">
        <v>0</v>
      </c>
      <c r="G115" s="5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8190</v>
      </c>
      <c r="M115" s="27">
        <v>0</v>
      </c>
      <c r="N115" s="27">
        <v>0</v>
      </c>
      <c r="O115" s="27">
        <v>0</v>
      </c>
      <c r="P115" s="27">
        <v>12240</v>
      </c>
      <c r="Q115" s="27">
        <v>0</v>
      </c>
      <c r="R115" s="27">
        <v>15660</v>
      </c>
      <c r="S115" s="27">
        <v>0</v>
      </c>
      <c r="T115" s="24">
        <v>0</v>
      </c>
      <c r="U115" s="27">
        <v>980</v>
      </c>
      <c r="V115" s="5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60</v>
      </c>
      <c r="AB115" s="5">
        <v>0</v>
      </c>
      <c r="AC115" s="5">
        <v>0</v>
      </c>
      <c r="AD115" s="5">
        <v>0</v>
      </c>
      <c r="AE115" s="27">
        <v>0</v>
      </c>
      <c r="AF115" s="5">
        <v>0</v>
      </c>
      <c r="AG115" s="5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5">
        <v>0</v>
      </c>
      <c r="AN115" s="5">
        <v>0</v>
      </c>
      <c r="AO115" s="5">
        <v>0</v>
      </c>
      <c r="AP115" s="27">
        <v>0</v>
      </c>
      <c r="AQ115" s="5">
        <v>0</v>
      </c>
      <c r="AR115" s="5">
        <v>0</v>
      </c>
      <c r="AS115" s="5">
        <v>0</v>
      </c>
      <c r="AT115" s="27">
        <v>13690</v>
      </c>
      <c r="AU115" s="27">
        <v>0</v>
      </c>
      <c r="AV115" s="27">
        <v>63270</v>
      </c>
      <c r="AW115" s="27">
        <v>2260</v>
      </c>
      <c r="AX115" s="32">
        <v>0</v>
      </c>
      <c r="AY115" s="32">
        <v>0</v>
      </c>
      <c r="AZ115" s="32">
        <v>0</v>
      </c>
      <c r="BA115" s="32">
        <v>0</v>
      </c>
      <c r="BB115" s="27">
        <v>0</v>
      </c>
      <c r="BC115" s="27">
        <v>1620</v>
      </c>
      <c r="BD115" s="27">
        <v>400</v>
      </c>
      <c r="BE115" s="27">
        <v>0</v>
      </c>
      <c r="BF115" s="24">
        <v>0</v>
      </c>
      <c r="BG115" s="24">
        <v>0</v>
      </c>
      <c r="BH115" s="24">
        <v>0</v>
      </c>
      <c r="BI115" s="24">
        <v>30</v>
      </c>
      <c r="BJ115" s="24">
        <v>0</v>
      </c>
      <c r="BK115" s="27">
        <v>1545</v>
      </c>
      <c r="BL115" s="27">
        <v>0</v>
      </c>
      <c r="BM115" s="27">
        <v>0</v>
      </c>
      <c r="BN115" s="27">
        <v>0</v>
      </c>
      <c r="BO115" s="27">
        <v>4410</v>
      </c>
      <c r="BP115" s="47">
        <v>0</v>
      </c>
      <c r="BQ115" s="27">
        <v>0</v>
      </c>
      <c r="BR115" s="27">
        <v>1340</v>
      </c>
      <c r="BS115" s="27">
        <v>150</v>
      </c>
      <c r="BT115" s="36">
        <v>0</v>
      </c>
      <c r="BU115" s="39">
        <v>36540</v>
      </c>
      <c r="BV115" s="39">
        <v>36540</v>
      </c>
      <c r="BW115" s="43">
        <v>0</v>
      </c>
      <c r="BX115" s="36">
        <v>0</v>
      </c>
      <c r="BY115" s="43">
        <v>0</v>
      </c>
      <c r="BZ115" s="5">
        <v>0</v>
      </c>
      <c r="CA115" s="5">
        <v>0</v>
      </c>
      <c r="CB115" s="6">
        <v>12430</v>
      </c>
      <c r="CC115" s="27">
        <v>12340</v>
      </c>
      <c r="CD115" s="36">
        <v>0</v>
      </c>
      <c r="CE115" s="36">
        <v>0</v>
      </c>
      <c r="CF115" s="36">
        <v>0</v>
      </c>
      <c r="CG115" s="43">
        <v>0</v>
      </c>
      <c r="CH115" s="47">
        <v>0</v>
      </c>
      <c r="CI115" s="55">
        <v>138155</v>
      </c>
      <c r="CJ115" s="55">
        <v>36540</v>
      </c>
      <c r="CK115" s="55">
        <v>0</v>
      </c>
      <c r="CL115" s="55">
        <v>30</v>
      </c>
      <c r="CM115" s="55">
        <v>174725</v>
      </c>
      <c r="CN115" s="59">
        <v>79.069967091143226</v>
      </c>
      <c r="CO115" s="59">
        <v>79.069967091143226</v>
      </c>
      <c r="CP115" s="59">
        <v>79.069967091143226</v>
      </c>
      <c r="CQ115" s="55">
        <v>310.34635879218473</v>
      </c>
      <c r="CR115" s="55">
        <v>174725</v>
      </c>
      <c r="CS115" s="55">
        <v>310.34635879218473</v>
      </c>
      <c r="CT115" s="55">
        <v>174725</v>
      </c>
      <c r="CU115" s="55">
        <v>310.34635879218473</v>
      </c>
      <c r="CV115" s="55">
        <v>38.863232682060392</v>
      </c>
      <c r="CW115" s="55">
        <v>0</v>
      </c>
      <c r="CX115" s="55">
        <v>27.815275310834814</v>
      </c>
      <c r="CY115" s="55">
        <v>2.3801065719360568</v>
      </c>
      <c r="CZ115" s="55">
        <v>7.8330373001776197</v>
      </c>
      <c r="DA115" s="55">
        <v>112.38010657193605</v>
      </c>
      <c r="DB115" s="55">
        <v>0.26642984014209592</v>
      </c>
      <c r="DC115" s="55">
        <v>112.64653641207815</v>
      </c>
      <c r="DD115" s="55">
        <v>64.902309058614563</v>
      </c>
      <c r="DE115" s="55">
        <v>2.9840142095914741</v>
      </c>
      <c r="DF115" s="55">
        <v>21.918294849023091</v>
      </c>
      <c r="DG115" s="55">
        <v>0</v>
      </c>
      <c r="DH115" s="55">
        <v>21.918294849023091</v>
      </c>
      <c r="DI115" s="55">
        <v>64.902309058614563</v>
      </c>
    </row>
    <row r="116" spans="1:113">
      <c r="A116" s="7" t="s">
        <v>100</v>
      </c>
      <c r="B116" s="3" t="s">
        <v>80</v>
      </c>
      <c r="C116" s="3" t="s">
        <v>101</v>
      </c>
      <c r="D116" s="4">
        <v>4587</v>
      </c>
      <c r="E116" s="5">
        <v>0</v>
      </c>
      <c r="F116" s="5">
        <v>0</v>
      </c>
      <c r="G116" s="5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73040</v>
      </c>
      <c r="M116" s="27">
        <v>14700</v>
      </c>
      <c r="N116" s="27">
        <v>0</v>
      </c>
      <c r="O116" s="27">
        <v>0</v>
      </c>
      <c r="P116" s="27">
        <v>111110</v>
      </c>
      <c r="Q116" s="27">
        <v>0</v>
      </c>
      <c r="R116" s="27">
        <v>146140</v>
      </c>
      <c r="S116" s="27">
        <v>0</v>
      </c>
      <c r="T116" s="25">
        <v>124</v>
      </c>
      <c r="U116" s="27">
        <v>4160</v>
      </c>
      <c r="V116" s="5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150</v>
      </c>
      <c r="AB116" s="5">
        <v>0</v>
      </c>
      <c r="AC116" s="5">
        <v>0</v>
      </c>
      <c r="AD116" s="5">
        <v>0</v>
      </c>
      <c r="AE116" s="27">
        <v>0</v>
      </c>
      <c r="AF116" s="5">
        <v>0</v>
      </c>
      <c r="AG116" s="5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5">
        <v>0</v>
      </c>
      <c r="AN116" s="5">
        <v>0</v>
      </c>
      <c r="AO116" s="5">
        <v>0</v>
      </c>
      <c r="AP116" s="27">
        <v>0</v>
      </c>
      <c r="AQ116" s="5">
        <v>0</v>
      </c>
      <c r="AR116" s="5">
        <v>0</v>
      </c>
      <c r="AS116" s="5">
        <v>0</v>
      </c>
      <c r="AT116" s="27">
        <v>162930</v>
      </c>
      <c r="AU116" s="27">
        <v>0</v>
      </c>
      <c r="AV116" s="27">
        <v>648370</v>
      </c>
      <c r="AW116" s="27">
        <v>23040</v>
      </c>
      <c r="AX116" s="33">
        <v>0</v>
      </c>
      <c r="AY116" s="33">
        <v>0</v>
      </c>
      <c r="AZ116" s="33">
        <v>0</v>
      </c>
      <c r="BA116" s="33">
        <v>0</v>
      </c>
      <c r="BB116" s="27">
        <v>130</v>
      </c>
      <c r="BC116" s="27">
        <v>7900</v>
      </c>
      <c r="BD116" s="27">
        <v>2450</v>
      </c>
      <c r="BE116" s="27">
        <v>0</v>
      </c>
      <c r="BF116" s="25">
        <v>890</v>
      </c>
      <c r="BG116" s="25">
        <v>1480</v>
      </c>
      <c r="BH116" s="25">
        <v>180</v>
      </c>
      <c r="BI116" s="25">
        <v>265</v>
      </c>
      <c r="BJ116" s="25">
        <v>0</v>
      </c>
      <c r="BK116" s="27">
        <v>2880</v>
      </c>
      <c r="BL116" s="27">
        <v>0</v>
      </c>
      <c r="BM116" s="27">
        <v>12450</v>
      </c>
      <c r="BN116" s="27">
        <v>27060</v>
      </c>
      <c r="BO116" s="27">
        <v>51140</v>
      </c>
      <c r="BP116" s="47">
        <v>0</v>
      </c>
      <c r="BQ116" s="27">
        <v>0</v>
      </c>
      <c r="BR116" s="27">
        <v>25290</v>
      </c>
      <c r="BS116" s="27">
        <v>40140</v>
      </c>
      <c r="BT116" s="36">
        <v>0</v>
      </c>
      <c r="BU116" s="39">
        <v>424391</v>
      </c>
      <c r="BV116" s="39">
        <v>424391</v>
      </c>
      <c r="BW116" s="43">
        <v>0</v>
      </c>
      <c r="BX116" s="36">
        <v>0</v>
      </c>
      <c r="BY116" s="43">
        <v>21700</v>
      </c>
      <c r="BZ116" s="5">
        <v>0</v>
      </c>
      <c r="CA116" s="5">
        <v>0</v>
      </c>
      <c r="CB116" s="6">
        <v>51640</v>
      </c>
      <c r="CC116" s="27">
        <v>51640</v>
      </c>
      <c r="CD116" s="36">
        <v>0</v>
      </c>
      <c r="CE116" s="36">
        <v>0</v>
      </c>
      <c r="CF116" s="36">
        <v>0</v>
      </c>
      <c r="CG116" s="43">
        <v>0</v>
      </c>
      <c r="CH116" s="47">
        <v>0</v>
      </c>
      <c r="CI116" s="55">
        <v>1404720</v>
      </c>
      <c r="CJ116" s="55">
        <v>424391</v>
      </c>
      <c r="CK116" s="55">
        <v>0</v>
      </c>
      <c r="CL116" s="55">
        <v>2939</v>
      </c>
      <c r="CM116" s="55">
        <v>1832050</v>
      </c>
      <c r="CN116" s="59">
        <v>76.674763243361269</v>
      </c>
      <c r="CO116" s="59">
        <v>76.674763243361269</v>
      </c>
      <c r="CP116" s="59">
        <v>76.674763243361269</v>
      </c>
      <c r="CQ116" s="55">
        <v>399.40047961630694</v>
      </c>
      <c r="CR116" s="55">
        <v>1853750</v>
      </c>
      <c r="CS116" s="55">
        <v>404.1312404621757</v>
      </c>
      <c r="CT116" s="55">
        <v>1853750</v>
      </c>
      <c r="CU116" s="55">
        <v>404.1312404621757</v>
      </c>
      <c r="CV116" s="55">
        <v>51.443209069108349</v>
      </c>
      <c r="CW116" s="55">
        <v>3.2047089601046435</v>
      </c>
      <c r="CX116" s="55">
        <v>31.859603226509702</v>
      </c>
      <c r="CY116" s="55">
        <v>5.5134074558534989</v>
      </c>
      <c r="CZ116" s="55">
        <v>11.148899062568127</v>
      </c>
      <c r="DA116" s="55">
        <v>141.34946588183999</v>
      </c>
      <c r="DB116" s="55">
        <v>8.7508175277959452</v>
      </c>
      <c r="DC116" s="55">
        <v>150.10028340963595</v>
      </c>
      <c r="DD116" s="55">
        <v>92.520383693045559</v>
      </c>
      <c r="DE116" s="55">
        <v>10.396773490298671</v>
      </c>
      <c r="DF116" s="55">
        <v>11.257902768694136</v>
      </c>
      <c r="DG116" s="55">
        <v>0</v>
      </c>
      <c r="DH116" s="55">
        <v>11.257902768694136</v>
      </c>
      <c r="DI116" s="55">
        <v>92.520383693045559</v>
      </c>
    </row>
    <row r="117" spans="1:113">
      <c r="A117" s="7" t="s">
        <v>102</v>
      </c>
      <c r="B117" s="3" t="s">
        <v>80</v>
      </c>
      <c r="C117" s="3" t="s">
        <v>103</v>
      </c>
      <c r="D117" s="4">
        <v>281</v>
      </c>
      <c r="E117" s="5">
        <v>0</v>
      </c>
      <c r="F117" s="5">
        <v>0</v>
      </c>
      <c r="G117" s="5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40</v>
      </c>
      <c r="M117" s="27">
        <v>2430</v>
      </c>
      <c r="N117" s="27">
        <v>0</v>
      </c>
      <c r="O117" s="27">
        <v>0</v>
      </c>
      <c r="P117" s="27">
        <v>0</v>
      </c>
      <c r="Q117" s="27">
        <v>0</v>
      </c>
      <c r="R117" s="27">
        <v>7820</v>
      </c>
      <c r="S117" s="27">
        <v>0</v>
      </c>
      <c r="T117" s="24">
        <v>0</v>
      </c>
      <c r="U117" s="27">
        <v>770</v>
      </c>
      <c r="V117" s="5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5">
        <v>0</v>
      </c>
      <c r="AC117" s="5">
        <v>0</v>
      </c>
      <c r="AD117" s="5">
        <v>0</v>
      </c>
      <c r="AE117" s="27">
        <v>0</v>
      </c>
      <c r="AF117" s="5">
        <v>0</v>
      </c>
      <c r="AG117" s="5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5">
        <v>0</v>
      </c>
      <c r="AN117" s="5">
        <v>0</v>
      </c>
      <c r="AO117" s="5">
        <v>0</v>
      </c>
      <c r="AP117" s="27">
        <v>0</v>
      </c>
      <c r="AQ117" s="5">
        <v>0</v>
      </c>
      <c r="AR117" s="5">
        <v>0</v>
      </c>
      <c r="AS117" s="5">
        <v>0</v>
      </c>
      <c r="AT117" s="27">
        <v>9320</v>
      </c>
      <c r="AU117" s="27">
        <v>0</v>
      </c>
      <c r="AV117" s="27">
        <v>280</v>
      </c>
      <c r="AW117" s="27">
        <v>0</v>
      </c>
      <c r="AX117" s="32">
        <v>0</v>
      </c>
      <c r="AY117" s="32">
        <v>0</v>
      </c>
      <c r="AZ117" s="32">
        <v>0</v>
      </c>
      <c r="BA117" s="32">
        <v>0</v>
      </c>
      <c r="BB117" s="27">
        <v>0</v>
      </c>
      <c r="BC117" s="27">
        <v>0</v>
      </c>
      <c r="BD117" s="27">
        <v>0</v>
      </c>
      <c r="BE117" s="27">
        <v>0</v>
      </c>
      <c r="BF117" s="24">
        <v>0</v>
      </c>
      <c r="BG117" s="24">
        <v>0</v>
      </c>
      <c r="BH117" s="24">
        <v>0</v>
      </c>
      <c r="BI117" s="24">
        <v>20</v>
      </c>
      <c r="BJ117" s="24">
        <v>0</v>
      </c>
      <c r="BK117" s="27">
        <v>90</v>
      </c>
      <c r="BL117" s="27">
        <v>0</v>
      </c>
      <c r="BM117" s="27">
        <v>0</v>
      </c>
      <c r="BN117" s="27">
        <v>0</v>
      </c>
      <c r="BO117" s="27">
        <v>3630</v>
      </c>
      <c r="BP117" s="47">
        <v>0</v>
      </c>
      <c r="BQ117" s="27">
        <v>0</v>
      </c>
      <c r="BR117" s="27">
        <v>1420</v>
      </c>
      <c r="BS117" s="27">
        <v>80</v>
      </c>
      <c r="BT117" s="36">
        <v>0</v>
      </c>
      <c r="BU117" s="39">
        <v>129900</v>
      </c>
      <c r="BV117" s="39">
        <v>129900</v>
      </c>
      <c r="BW117" s="43">
        <v>0</v>
      </c>
      <c r="BX117" s="36">
        <v>0</v>
      </c>
      <c r="BY117" s="43">
        <v>0</v>
      </c>
      <c r="BZ117" s="5">
        <v>0</v>
      </c>
      <c r="CA117" s="5">
        <v>0</v>
      </c>
      <c r="CB117" s="6">
        <v>8680</v>
      </c>
      <c r="CC117" s="27">
        <v>8680</v>
      </c>
      <c r="CD117" s="36">
        <v>0</v>
      </c>
      <c r="CE117" s="36">
        <v>0</v>
      </c>
      <c r="CF117" s="36">
        <v>0</v>
      </c>
      <c r="CG117" s="43">
        <v>0</v>
      </c>
      <c r="CH117" s="47">
        <v>0</v>
      </c>
      <c r="CI117" s="55">
        <v>34560</v>
      </c>
      <c r="CJ117" s="55">
        <v>129900</v>
      </c>
      <c r="CK117" s="55">
        <v>0</v>
      </c>
      <c r="CL117" s="55">
        <v>20</v>
      </c>
      <c r="CM117" s="55">
        <v>164480</v>
      </c>
      <c r="CN117" s="59">
        <v>21.011673151750973</v>
      </c>
      <c r="CO117" s="59">
        <v>21.011673151750973</v>
      </c>
      <c r="CP117" s="59">
        <v>21.011673151750973</v>
      </c>
      <c r="CQ117" s="55">
        <v>585.3380782918149</v>
      </c>
      <c r="CR117" s="55">
        <v>164480</v>
      </c>
      <c r="CS117" s="55">
        <v>585.3380782918149</v>
      </c>
      <c r="CT117" s="55">
        <v>164480</v>
      </c>
      <c r="CU117" s="55">
        <v>585.3380782918149</v>
      </c>
      <c r="CV117" s="55">
        <v>33.309608540925268</v>
      </c>
      <c r="CW117" s="55">
        <v>8.647686832740213</v>
      </c>
      <c r="CX117" s="55">
        <v>27.82918149466192</v>
      </c>
      <c r="CY117" s="55">
        <v>5.0533807829181496</v>
      </c>
      <c r="CZ117" s="55">
        <v>12.918149466192171</v>
      </c>
      <c r="DA117" s="55">
        <v>0.99644128113879005</v>
      </c>
      <c r="DB117" s="55">
        <v>0.28469750889679718</v>
      </c>
      <c r="DC117" s="55">
        <v>1.2811387900355873</v>
      </c>
      <c r="DD117" s="55">
        <v>462.27758007117438</v>
      </c>
      <c r="DE117" s="55">
        <v>0</v>
      </c>
      <c r="DF117" s="55">
        <v>30.889679715302492</v>
      </c>
      <c r="DG117" s="55">
        <v>0</v>
      </c>
      <c r="DH117" s="55">
        <v>30.889679715302492</v>
      </c>
      <c r="DI117" s="55">
        <v>462.27758007117438</v>
      </c>
    </row>
    <row r="118" spans="1:113">
      <c r="A118" s="7" t="s">
        <v>161</v>
      </c>
      <c r="B118" s="3" t="s">
        <v>80</v>
      </c>
      <c r="C118" s="3" t="s">
        <v>162</v>
      </c>
      <c r="D118" s="4">
        <v>512</v>
      </c>
      <c r="E118" s="5">
        <v>0</v>
      </c>
      <c r="F118" s="5">
        <v>0</v>
      </c>
      <c r="G118" s="5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19820</v>
      </c>
      <c r="N118" s="27">
        <v>0</v>
      </c>
      <c r="O118" s="27">
        <v>0</v>
      </c>
      <c r="P118" s="27">
        <v>0</v>
      </c>
      <c r="Q118" s="27">
        <v>0</v>
      </c>
      <c r="R118" s="27">
        <v>9960</v>
      </c>
      <c r="S118" s="27">
        <v>0</v>
      </c>
      <c r="T118" s="24">
        <v>0</v>
      </c>
      <c r="U118" s="27">
        <v>260</v>
      </c>
      <c r="V118" s="5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5">
        <v>0</v>
      </c>
      <c r="AC118" s="5">
        <v>0</v>
      </c>
      <c r="AD118" s="5">
        <v>0</v>
      </c>
      <c r="AE118" s="27">
        <v>0</v>
      </c>
      <c r="AF118" s="5">
        <v>0</v>
      </c>
      <c r="AG118" s="5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5">
        <v>0</v>
      </c>
      <c r="AN118" s="5">
        <v>0</v>
      </c>
      <c r="AO118" s="5">
        <v>0</v>
      </c>
      <c r="AP118" s="27">
        <v>0</v>
      </c>
      <c r="AQ118" s="5">
        <v>0</v>
      </c>
      <c r="AR118" s="5">
        <v>0</v>
      </c>
      <c r="AS118" s="5">
        <v>0</v>
      </c>
      <c r="AT118" s="27">
        <v>16560</v>
      </c>
      <c r="AU118" s="27">
        <v>0</v>
      </c>
      <c r="AV118" s="27">
        <v>67350</v>
      </c>
      <c r="AW118" s="27">
        <v>1510</v>
      </c>
      <c r="AX118" s="32">
        <v>0</v>
      </c>
      <c r="AY118" s="32">
        <v>0</v>
      </c>
      <c r="AZ118" s="32">
        <v>0</v>
      </c>
      <c r="BA118" s="32">
        <v>0</v>
      </c>
      <c r="BB118" s="27">
        <v>0</v>
      </c>
      <c r="BC118" s="27">
        <v>0</v>
      </c>
      <c r="BD118" s="27">
        <v>155</v>
      </c>
      <c r="BE118" s="27">
        <v>0</v>
      </c>
      <c r="BF118" s="24">
        <v>0</v>
      </c>
      <c r="BG118" s="24">
        <v>0</v>
      </c>
      <c r="BH118" s="24">
        <v>0</v>
      </c>
      <c r="BI118" s="24">
        <v>20</v>
      </c>
      <c r="BJ118" s="24">
        <v>0</v>
      </c>
      <c r="BK118" s="27">
        <v>190</v>
      </c>
      <c r="BL118" s="27">
        <v>0</v>
      </c>
      <c r="BM118" s="27">
        <v>1660</v>
      </c>
      <c r="BN118" s="27">
        <v>2800</v>
      </c>
      <c r="BO118" s="27">
        <v>4190</v>
      </c>
      <c r="BP118" s="47">
        <v>0</v>
      </c>
      <c r="BQ118" s="27">
        <v>0</v>
      </c>
      <c r="BR118" s="27">
        <v>900</v>
      </c>
      <c r="BS118" s="27">
        <v>0</v>
      </c>
      <c r="BT118" s="36">
        <v>0</v>
      </c>
      <c r="BU118" s="39">
        <v>54020</v>
      </c>
      <c r="BV118" s="39">
        <v>54020</v>
      </c>
      <c r="BW118" s="43">
        <v>0</v>
      </c>
      <c r="BX118" s="36">
        <v>0</v>
      </c>
      <c r="BY118" s="43">
        <v>0</v>
      </c>
      <c r="BZ118" s="5">
        <v>0</v>
      </c>
      <c r="CA118" s="5">
        <v>0</v>
      </c>
      <c r="CB118" s="6">
        <v>590</v>
      </c>
      <c r="CC118" s="27">
        <v>590</v>
      </c>
      <c r="CD118" s="36">
        <v>0</v>
      </c>
      <c r="CE118" s="36">
        <v>0</v>
      </c>
      <c r="CF118" s="36">
        <v>0</v>
      </c>
      <c r="CG118" s="43">
        <v>0</v>
      </c>
      <c r="CH118" s="47">
        <v>0</v>
      </c>
      <c r="CI118" s="55">
        <v>125945</v>
      </c>
      <c r="CJ118" s="55">
        <v>54020</v>
      </c>
      <c r="CK118" s="55">
        <v>0</v>
      </c>
      <c r="CL118" s="55">
        <v>20</v>
      </c>
      <c r="CM118" s="55">
        <v>179985</v>
      </c>
      <c r="CN118" s="59">
        <v>69.975275717420899</v>
      </c>
      <c r="CO118" s="59">
        <v>69.975275717420899</v>
      </c>
      <c r="CP118" s="59">
        <v>69.975275717420899</v>
      </c>
      <c r="CQ118" s="55">
        <v>351.533203125</v>
      </c>
      <c r="CR118" s="55">
        <v>179985</v>
      </c>
      <c r="CS118" s="55">
        <v>351.533203125</v>
      </c>
      <c r="CT118" s="55">
        <v>179985</v>
      </c>
      <c r="CU118" s="55">
        <v>351.533203125</v>
      </c>
      <c r="CV118" s="55">
        <v>32.34375</v>
      </c>
      <c r="CW118" s="55">
        <v>38.7109375</v>
      </c>
      <c r="CX118" s="55">
        <v>19.453125</v>
      </c>
      <c r="CY118" s="55">
        <v>1.7578125</v>
      </c>
      <c r="CZ118" s="55">
        <v>8.18359375</v>
      </c>
      <c r="DA118" s="55">
        <v>131.54296875</v>
      </c>
      <c r="DB118" s="55">
        <v>0</v>
      </c>
      <c r="DC118" s="55">
        <v>131.54296875</v>
      </c>
      <c r="DD118" s="55">
        <v>105.5078125</v>
      </c>
      <c r="DE118" s="55">
        <v>8.7109375</v>
      </c>
      <c r="DF118" s="55">
        <v>1.15234375</v>
      </c>
      <c r="DG118" s="55">
        <v>0</v>
      </c>
      <c r="DH118" s="55">
        <v>1.15234375</v>
      </c>
      <c r="DI118" s="55">
        <v>105.5078125</v>
      </c>
    </row>
    <row r="119" spans="1:113">
      <c r="A119" s="7" t="s">
        <v>86</v>
      </c>
      <c r="B119" s="3" t="s">
        <v>80</v>
      </c>
      <c r="C119" s="3" t="s">
        <v>87</v>
      </c>
      <c r="D119" s="4">
        <v>10352</v>
      </c>
      <c r="E119" s="5">
        <v>0</v>
      </c>
      <c r="F119" s="5">
        <v>0</v>
      </c>
      <c r="G119" s="5">
        <v>0</v>
      </c>
      <c r="H119" s="28">
        <v>30</v>
      </c>
      <c r="I119" s="28">
        <v>0</v>
      </c>
      <c r="J119" s="28">
        <v>0</v>
      </c>
      <c r="K119" s="28">
        <v>0</v>
      </c>
      <c r="L119" s="28">
        <v>0</v>
      </c>
      <c r="M119" s="28">
        <v>6770</v>
      </c>
      <c r="N119" s="28">
        <v>0</v>
      </c>
      <c r="O119" s="28">
        <v>0</v>
      </c>
      <c r="P119" s="28">
        <v>354170</v>
      </c>
      <c r="Q119" s="28">
        <v>0</v>
      </c>
      <c r="R119" s="28">
        <v>345440</v>
      </c>
      <c r="S119" s="28">
        <v>0</v>
      </c>
      <c r="T119" s="24">
        <v>0</v>
      </c>
      <c r="U119" s="28">
        <v>18650</v>
      </c>
      <c r="V119" s="5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168</v>
      </c>
      <c r="AB119" s="5">
        <v>0</v>
      </c>
      <c r="AC119" s="5">
        <v>0</v>
      </c>
      <c r="AD119" s="5">
        <v>0</v>
      </c>
      <c r="AE119" s="28">
        <v>0</v>
      </c>
      <c r="AF119" s="5">
        <v>0</v>
      </c>
      <c r="AG119" s="5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5">
        <v>0</v>
      </c>
      <c r="AN119" s="5">
        <v>0</v>
      </c>
      <c r="AO119" s="5">
        <v>0</v>
      </c>
      <c r="AP119" s="28">
        <v>0</v>
      </c>
      <c r="AQ119" s="5">
        <v>0</v>
      </c>
      <c r="AR119" s="5">
        <v>0</v>
      </c>
      <c r="AS119" s="5">
        <v>0</v>
      </c>
      <c r="AT119" s="28">
        <v>521890</v>
      </c>
      <c r="AU119" s="28">
        <v>0</v>
      </c>
      <c r="AV119" s="28">
        <v>1381410</v>
      </c>
      <c r="AW119" s="28">
        <v>31910</v>
      </c>
      <c r="AX119" s="32">
        <v>0</v>
      </c>
      <c r="AY119" s="32">
        <v>0</v>
      </c>
      <c r="AZ119" s="32">
        <v>0</v>
      </c>
      <c r="BA119" s="32">
        <v>0</v>
      </c>
      <c r="BB119" s="28">
        <v>410</v>
      </c>
      <c r="BC119" s="28">
        <v>13240</v>
      </c>
      <c r="BD119" s="28">
        <v>5230</v>
      </c>
      <c r="BE119" s="28">
        <v>0</v>
      </c>
      <c r="BF119" s="24">
        <v>4340</v>
      </c>
      <c r="BG119" s="24">
        <v>2080</v>
      </c>
      <c r="BH119" s="24">
        <v>0</v>
      </c>
      <c r="BI119" s="24">
        <v>265</v>
      </c>
      <c r="BJ119" s="24">
        <v>0</v>
      </c>
      <c r="BK119" s="28">
        <v>950</v>
      </c>
      <c r="BL119" s="28">
        <v>0</v>
      </c>
      <c r="BM119" s="28">
        <v>16300</v>
      </c>
      <c r="BN119" s="28">
        <v>23960</v>
      </c>
      <c r="BO119" s="28">
        <v>97900</v>
      </c>
      <c r="BP119" s="47">
        <v>0</v>
      </c>
      <c r="BQ119" s="28">
        <v>0</v>
      </c>
      <c r="BR119" s="28">
        <v>41120</v>
      </c>
      <c r="BS119" s="28">
        <v>122610</v>
      </c>
      <c r="BT119" s="36">
        <v>0</v>
      </c>
      <c r="BU119" s="39">
        <v>916390</v>
      </c>
      <c r="BV119" s="39">
        <v>916390</v>
      </c>
      <c r="BW119" s="43">
        <v>0</v>
      </c>
      <c r="BX119" s="36">
        <v>0</v>
      </c>
      <c r="BY119" s="43">
        <v>95370</v>
      </c>
      <c r="BZ119" s="5">
        <v>0</v>
      </c>
      <c r="CA119" s="5">
        <v>0</v>
      </c>
      <c r="CB119" s="6">
        <v>116950</v>
      </c>
      <c r="CC119" s="28">
        <v>116950</v>
      </c>
      <c r="CD119" s="36">
        <v>0</v>
      </c>
      <c r="CE119" s="36">
        <v>0</v>
      </c>
      <c r="CF119" s="36">
        <v>0</v>
      </c>
      <c r="CG119" s="43">
        <v>0</v>
      </c>
      <c r="CH119" s="47">
        <v>0</v>
      </c>
      <c r="CI119" s="55">
        <v>3099108</v>
      </c>
      <c r="CJ119" s="55">
        <v>916390</v>
      </c>
      <c r="CK119" s="55">
        <v>0</v>
      </c>
      <c r="CL119" s="55">
        <v>6685</v>
      </c>
      <c r="CM119" s="55">
        <v>4022183</v>
      </c>
      <c r="CN119" s="59">
        <v>77.050397756641104</v>
      </c>
      <c r="CO119" s="59">
        <v>77.050397756641104</v>
      </c>
      <c r="CP119" s="59">
        <v>77.050397756641104</v>
      </c>
      <c r="CQ119" s="55">
        <v>388.54163446676972</v>
      </c>
      <c r="CR119" s="55">
        <v>4117553</v>
      </c>
      <c r="CS119" s="55">
        <v>397.75434698608967</v>
      </c>
      <c r="CT119" s="55">
        <v>4117553</v>
      </c>
      <c r="CU119" s="55">
        <v>397.75434698608967</v>
      </c>
      <c r="CV119" s="55">
        <v>50.414412673879447</v>
      </c>
      <c r="CW119" s="55">
        <v>0.65397990726429678</v>
      </c>
      <c r="CX119" s="55">
        <v>33.369397217928899</v>
      </c>
      <c r="CY119" s="55">
        <v>3.972179289026275</v>
      </c>
      <c r="CZ119" s="55">
        <v>9.4571097372488406</v>
      </c>
      <c r="DA119" s="55">
        <v>133.44377897990725</v>
      </c>
      <c r="DB119" s="55">
        <v>11.844088098918084</v>
      </c>
      <c r="DC119" s="55">
        <v>145.28786707882534</v>
      </c>
      <c r="DD119" s="55">
        <v>88.522990726429668</v>
      </c>
      <c r="DE119" s="55">
        <v>5.2239180834621326</v>
      </c>
      <c r="DF119" s="55">
        <v>11.297333848531684</v>
      </c>
      <c r="DG119" s="55">
        <v>0</v>
      </c>
      <c r="DH119" s="55">
        <v>11.297333848531684</v>
      </c>
      <c r="DI119" s="55">
        <v>88.522990726429668</v>
      </c>
    </row>
    <row r="120" spans="1:113">
      <c r="A120" s="7" t="s">
        <v>106</v>
      </c>
      <c r="B120" s="3" t="s">
        <v>80</v>
      </c>
      <c r="C120" s="3" t="s">
        <v>107</v>
      </c>
      <c r="D120" s="4">
        <v>41983</v>
      </c>
      <c r="E120" s="5">
        <v>0</v>
      </c>
      <c r="F120" s="5">
        <v>0</v>
      </c>
      <c r="G120" s="5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1862680</v>
      </c>
      <c r="M120" s="27">
        <v>142320</v>
      </c>
      <c r="N120" s="27">
        <v>0</v>
      </c>
      <c r="O120" s="27">
        <v>0</v>
      </c>
      <c r="P120" s="27">
        <v>1382230</v>
      </c>
      <c r="Q120" s="27">
        <v>0</v>
      </c>
      <c r="R120" s="27">
        <v>1760570</v>
      </c>
      <c r="S120" s="27">
        <v>0</v>
      </c>
      <c r="T120" s="25">
        <v>384</v>
      </c>
      <c r="U120" s="27">
        <v>3970</v>
      </c>
      <c r="V120" s="5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2419</v>
      </c>
      <c r="AB120" s="5">
        <v>0</v>
      </c>
      <c r="AC120" s="5">
        <v>0</v>
      </c>
      <c r="AD120" s="5">
        <v>0</v>
      </c>
      <c r="AE120" s="27">
        <v>0</v>
      </c>
      <c r="AF120" s="5">
        <v>0</v>
      </c>
      <c r="AG120" s="5">
        <v>0</v>
      </c>
      <c r="AH120" s="27">
        <v>275100</v>
      </c>
      <c r="AI120" s="27">
        <v>0</v>
      </c>
      <c r="AJ120" s="27">
        <v>0</v>
      </c>
      <c r="AK120" s="27">
        <v>0</v>
      </c>
      <c r="AL120" s="27">
        <v>0</v>
      </c>
      <c r="AM120" s="5">
        <v>0</v>
      </c>
      <c r="AN120" s="4">
        <v>440</v>
      </c>
      <c r="AO120" s="5">
        <v>0</v>
      </c>
      <c r="AP120" s="27">
        <v>286390</v>
      </c>
      <c r="AQ120" s="5">
        <v>0</v>
      </c>
      <c r="AR120" s="5">
        <v>0</v>
      </c>
      <c r="AS120" s="5">
        <v>0</v>
      </c>
      <c r="AT120" s="27">
        <v>1493680</v>
      </c>
      <c r="AU120" s="27">
        <v>0</v>
      </c>
      <c r="AV120" s="27">
        <v>8120880</v>
      </c>
      <c r="AW120" s="27">
        <v>98110</v>
      </c>
      <c r="AX120" s="33">
        <v>305</v>
      </c>
      <c r="AY120" s="33">
        <v>0</v>
      </c>
      <c r="AZ120" s="33">
        <v>0</v>
      </c>
      <c r="BA120" s="33">
        <v>400</v>
      </c>
      <c r="BB120" s="27">
        <v>1660</v>
      </c>
      <c r="BC120" s="27">
        <v>41980</v>
      </c>
      <c r="BD120" s="27">
        <v>21990</v>
      </c>
      <c r="BE120" s="27">
        <v>0</v>
      </c>
      <c r="BF120" s="25">
        <v>6360</v>
      </c>
      <c r="BG120" s="25">
        <v>7520</v>
      </c>
      <c r="BH120" s="25">
        <v>840</v>
      </c>
      <c r="BI120" s="25">
        <v>5080</v>
      </c>
      <c r="BJ120" s="25">
        <v>0</v>
      </c>
      <c r="BK120" s="27">
        <v>15906</v>
      </c>
      <c r="BL120" s="27">
        <v>0</v>
      </c>
      <c r="BM120" s="27">
        <v>69480</v>
      </c>
      <c r="BN120" s="27">
        <v>118250</v>
      </c>
      <c r="BO120" s="27">
        <v>591390</v>
      </c>
      <c r="BP120" s="47">
        <v>0</v>
      </c>
      <c r="BQ120" s="27">
        <v>0</v>
      </c>
      <c r="BR120" s="27">
        <v>116610</v>
      </c>
      <c r="BS120" s="27">
        <v>1303030</v>
      </c>
      <c r="BT120" s="36">
        <v>0</v>
      </c>
      <c r="BU120" s="39">
        <v>6950370</v>
      </c>
      <c r="BV120" s="39">
        <v>6950370</v>
      </c>
      <c r="BW120" s="43">
        <v>0</v>
      </c>
      <c r="BX120" s="36">
        <v>0</v>
      </c>
      <c r="BY120" s="43">
        <v>469430</v>
      </c>
      <c r="BZ120" s="5">
        <v>0</v>
      </c>
      <c r="CA120" s="5">
        <v>0</v>
      </c>
      <c r="CB120" s="6">
        <v>571740</v>
      </c>
      <c r="CC120" s="27">
        <v>571740</v>
      </c>
      <c r="CD120" s="36">
        <v>0</v>
      </c>
      <c r="CE120" s="36">
        <v>0</v>
      </c>
      <c r="CF120" s="36">
        <v>0</v>
      </c>
      <c r="CG120" s="43">
        <v>0</v>
      </c>
      <c r="CH120" s="47">
        <v>425840</v>
      </c>
      <c r="CI120" s="55">
        <v>18280385</v>
      </c>
      <c r="CJ120" s="55">
        <v>6950370</v>
      </c>
      <c r="CK120" s="55">
        <v>0</v>
      </c>
      <c r="CL120" s="55">
        <v>20889</v>
      </c>
      <c r="CM120" s="55">
        <v>25251644</v>
      </c>
      <c r="CN120" s="59">
        <v>72.392850936754854</v>
      </c>
      <c r="CO120" s="59">
        <v>72.392850936754854</v>
      </c>
      <c r="CP120" s="59">
        <v>72.392850936754854</v>
      </c>
      <c r="CQ120" s="55">
        <v>601.47307243408045</v>
      </c>
      <c r="CR120" s="55">
        <v>25721074</v>
      </c>
      <c r="CS120" s="55">
        <v>612.65450301312433</v>
      </c>
      <c r="CT120" s="55">
        <v>26146914</v>
      </c>
      <c r="CU120" s="55">
        <v>622.79765619417378</v>
      </c>
      <c r="CV120" s="55">
        <v>79.945692304027816</v>
      </c>
      <c r="CW120" s="55">
        <v>3.3899435485791867</v>
      </c>
      <c r="CX120" s="55">
        <v>41.935307148131386</v>
      </c>
      <c r="CY120" s="55">
        <v>2.7775528189981658</v>
      </c>
      <c r="CZ120" s="55">
        <v>14.086415930257486</v>
      </c>
      <c r="DA120" s="55">
        <v>193.43257985375033</v>
      </c>
      <c r="DB120" s="55">
        <v>31.037086439749423</v>
      </c>
      <c r="DC120" s="55">
        <v>224.46966629349976</v>
      </c>
      <c r="DD120" s="55">
        <v>165.55200914655933</v>
      </c>
      <c r="DE120" s="55">
        <v>5.5686587428244767</v>
      </c>
      <c r="DF120" s="55">
        <v>13.61836933997094</v>
      </c>
      <c r="DG120" s="55">
        <v>0</v>
      </c>
      <c r="DH120" s="55">
        <v>13.61836933997094</v>
      </c>
      <c r="DI120" s="55">
        <v>165.55200914655933</v>
      </c>
    </row>
    <row r="121" spans="1:113">
      <c r="A121" s="7" t="s">
        <v>155</v>
      </c>
      <c r="B121" s="3" t="s">
        <v>80</v>
      </c>
      <c r="C121" s="3" t="s">
        <v>156</v>
      </c>
      <c r="D121" s="4">
        <v>1263</v>
      </c>
      <c r="E121" s="5">
        <v>0</v>
      </c>
      <c r="F121" s="5">
        <v>0</v>
      </c>
      <c r="G121" s="5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15385</v>
      </c>
      <c r="M121" s="27">
        <v>0</v>
      </c>
      <c r="N121" s="27">
        <v>0</v>
      </c>
      <c r="O121" s="27">
        <v>0</v>
      </c>
      <c r="P121" s="27">
        <v>31770</v>
      </c>
      <c r="Q121" s="27">
        <v>0</v>
      </c>
      <c r="R121" s="27">
        <v>49450</v>
      </c>
      <c r="S121" s="27">
        <v>0</v>
      </c>
      <c r="T121" s="24">
        <v>0</v>
      </c>
      <c r="U121" s="27">
        <v>0</v>
      </c>
      <c r="V121" s="5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26</v>
      </c>
      <c r="AB121" s="5">
        <v>0</v>
      </c>
      <c r="AC121" s="5">
        <v>0</v>
      </c>
      <c r="AD121" s="5">
        <v>0</v>
      </c>
      <c r="AE121" s="27">
        <v>0</v>
      </c>
      <c r="AF121" s="5">
        <v>0</v>
      </c>
      <c r="AG121" s="5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5">
        <v>0</v>
      </c>
      <c r="AN121" s="5">
        <v>0</v>
      </c>
      <c r="AO121" s="5">
        <v>0</v>
      </c>
      <c r="AP121" s="27">
        <v>0</v>
      </c>
      <c r="AQ121" s="5">
        <v>0</v>
      </c>
      <c r="AR121" s="5">
        <v>0</v>
      </c>
      <c r="AS121" s="5">
        <v>0</v>
      </c>
      <c r="AT121" s="27">
        <v>44140</v>
      </c>
      <c r="AU121" s="27">
        <v>0</v>
      </c>
      <c r="AV121" s="27">
        <v>178780</v>
      </c>
      <c r="AW121" s="27">
        <v>4840</v>
      </c>
      <c r="AX121" s="32">
        <v>0</v>
      </c>
      <c r="AY121" s="32">
        <v>0</v>
      </c>
      <c r="AZ121" s="32">
        <v>0</v>
      </c>
      <c r="BA121" s="32">
        <v>0</v>
      </c>
      <c r="BB121" s="27">
        <v>0</v>
      </c>
      <c r="BC121" s="27">
        <v>0</v>
      </c>
      <c r="BD121" s="27">
        <v>1000</v>
      </c>
      <c r="BE121" s="27">
        <v>0</v>
      </c>
      <c r="BF121" s="24">
        <v>0</v>
      </c>
      <c r="BG121" s="24">
        <v>0</v>
      </c>
      <c r="BH121" s="24">
        <v>0</v>
      </c>
      <c r="BI121" s="24">
        <v>120</v>
      </c>
      <c r="BJ121" s="24">
        <v>0</v>
      </c>
      <c r="BK121" s="27">
        <v>70</v>
      </c>
      <c r="BL121" s="27">
        <v>0</v>
      </c>
      <c r="BM121" s="27">
        <v>0</v>
      </c>
      <c r="BN121" s="27">
        <v>0</v>
      </c>
      <c r="BO121" s="27">
        <v>0</v>
      </c>
      <c r="BP121" s="47">
        <v>0</v>
      </c>
      <c r="BQ121" s="27">
        <v>0</v>
      </c>
      <c r="BR121" s="27">
        <v>0</v>
      </c>
      <c r="BS121" s="27">
        <v>58680</v>
      </c>
      <c r="BT121" s="36">
        <v>0</v>
      </c>
      <c r="BU121" s="39">
        <v>136250</v>
      </c>
      <c r="BV121" s="39">
        <v>136250</v>
      </c>
      <c r="BW121" s="43">
        <v>0</v>
      </c>
      <c r="BX121" s="36">
        <v>0</v>
      </c>
      <c r="BY121" s="43">
        <v>0</v>
      </c>
      <c r="BZ121" s="5">
        <v>0</v>
      </c>
      <c r="CA121" s="5">
        <v>0</v>
      </c>
      <c r="CB121" s="6">
        <v>34320</v>
      </c>
      <c r="CC121" s="27">
        <v>34320</v>
      </c>
      <c r="CD121" s="36">
        <v>0</v>
      </c>
      <c r="CE121" s="36">
        <v>0</v>
      </c>
      <c r="CF121" s="36">
        <v>0</v>
      </c>
      <c r="CG121" s="43">
        <v>0</v>
      </c>
      <c r="CH121" s="47">
        <v>0</v>
      </c>
      <c r="CI121" s="55">
        <v>418461</v>
      </c>
      <c r="CJ121" s="55">
        <v>136250</v>
      </c>
      <c r="CK121" s="55">
        <v>0</v>
      </c>
      <c r="CL121" s="55">
        <v>120</v>
      </c>
      <c r="CM121" s="55">
        <v>554831</v>
      </c>
      <c r="CN121" s="59">
        <v>75.421344517519756</v>
      </c>
      <c r="CO121" s="59">
        <v>75.421344517519756</v>
      </c>
      <c r="CP121" s="59">
        <v>75.421344517519756</v>
      </c>
      <c r="CQ121" s="55">
        <v>439.29612034837686</v>
      </c>
      <c r="CR121" s="55">
        <v>554831</v>
      </c>
      <c r="CS121" s="55">
        <v>439.29612034837686</v>
      </c>
      <c r="CT121" s="55">
        <v>554831</v>
      </c>
      <c r="CU121" s="55">
        <v>439.29612034837686</v>
      </c>
      <c r="CV121" s="55">
        <v>47.129849564528897</v>
      </c>
      <c r="CW121" s="55">
        <v>0</v>
      </c>
      <c r="CX121" s="55">
        <v>39.152810768012671</v>
      </c>
      <c r="CY121" s="55">
        <v>0</v>
      </c>
      <c r="CZ121" s="55">
        <v>0</v>
      </c>
      <c r="DA121" s="55">
        <v>141.55186064924783</v>
      </c>
      <c r="DB121" s="55">
        <v>46.460807600950119</v>
      </c>
      <c r="DC121" s="55">
        <v>188.01266825019795</v>
      </c>
      <c r="DD121" s="55">
        <v>107.87806809184481</v>
      </c>
      <c r="DE121" s="55">
        <v>2.0585906571654791E-2</v>
      </c>
      <c r="DF121" s="55">
        <v>27.173396674584325</v>
      </c>
      <c r="DG121" s="55">
        <v>0</v>
      </c>
      <c r="DH121" s="55">
        <v>27.173396674584325</v>
      </c>
      <c r="DI121" s="55">
        <v>107.87806809184481</v>
      </c>
    </row>
    <row r="122" spans="1:113">
      <c r="A122" s="7" t="s">
        <v>149</v>
      </c>
      <c r="B122" s="3" t="s">
        <v>80</v>
      </c>
      <c r="C122" s="3" t="s">
        <v>150</v>
      </c>
      <c r="D122" s="4">
        <v>15430</v>
      </c>
      <c r="E122" s="5">
        <v>0</v>
      </c>
      <c r="F122" s="5">
        <v>0</v>
      </c>
      <c r="G122" s="5">
        <v>0</v>
      </c>
      <c r="H122" s="28">
        <v>366</v>
      </c>
      <c r="I122" s="28">
        <v>0</v>
      </c>
      <c r="J122" s="28">
        <v>0</v>
      </c>
      <c r="K122" s="28">
        <v>0</v>
      </c>
      <c r="L122" s="28">
        <v>676230</v>
      </c>
      <c r="M122" s="28">
        <v>35410</v>
      </c>
      <c r="N122" s="28">
        <v>0</v>
      </c>
      <c r="O122" s="28">
        <v>0</v>
      </c>
      <c r="P122" s="28">
        <v>515560</v>
      </c>
      <c r="Q122" s="28">
        <v>0</v>
      </c>
      <c r="R122" s="28">
        <v>448570</v>
      </c>
      <c r="S122" s="28">
        <v>0</v>
      </c>
      <c r="T122" s="24">
        <v>0</v>
      </c>
      <c r="U122" s="28">
        <v>0</v>
      </c>
      <c r="V122" s="5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126</v>
      </c>
      <c r="AB122" s="5">
        <v>0</v>
      </c>
      <c r="AC122" s="5">
        <v>0</v>
      </c>
      <c r="AD122" s="5">
        <v>0</v>
      </c>
      <c r="AE122" s="28">
        <v>1715</v>
      </c>
      <c r="AF122" s="5">
        <v>0</v>
      </c>
      <c r="AG122" s="5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5">
        <v>0</v>
      </c>
      <c r="AN122" s="5">
        <v>0</v>
      </c>
      <c r="AO122" s="5">
        <v>0</v>
      </c>
      <c r="AP122" s="28">
        <v>0</v>
      </c>
      <c r="AQ122" s="5">
        <v>0</v>
      </c>
      <c r="AR122" s="5">
        <v>0</v>
      </c>
      <c r="AS122" s="5">
        <v>0</v>
      </c>
      <c r="AT122" s="28">
        <v>452400</v>
      </c>
      <c r="AU122" s="28">
        <v>0</v>
      </c>
      <c r="AV122" s="28">
        <v>1997400</v>
      </c>
      <c r="AW122" s="28">
        <v>59460</v>
      </c>
      <c r="AX122" s="32">
        <v>0</v>
      </c>
      <c r="AY122" s="32">
        <v>0</v>
      </c>
      <c r="AZ122" s="32">
        <v>0</v>
      </c>
      <c r="BA122" s="32">
        <v>0</v>
      </c>
      <c r="BB122" s="28">
        <v>570</v>
      </c>
      <c r="BC122" s="28">
        <v>2360</v>
      </c>
      <c r="BD122" s="28">
        <v>10145</v>
      </c>
      <c r="BE122" s="28">
        <v>0</v>
      </c>
      <c r="BF122" s="24">
        <v>0</v>
      </c>
      <c r="BG122" s="24">
        <v>0</v>
      </c>
      <c r="BH122" s="24">
        <v>0</v>
      </c>
      <c r="BI122" s="24">
        <v>865</v>
      </c>
      <c r="BJ122" s="24">
        <v>0</v>
      </c>
      <c r="BK122" s="28">
        <v>3660</v>
      </c>
      <c r="BL122" s="28">
        <v>0</v>
      </c>
      <c r="BM122" s="28">
        <v>3870</v>
      </c>
      <c r="BN122" s="28">
        <v>3070</v>
      </c>
      <c r="BO122" s="28">
        <v>197170</v>
      </c>
      <c r="BP122" s="47">
        <v>0</v>
      </c>
      <c r="BQ122" s="28">
        <v>0</v>
      </c>
      <c r="BR122" s="28">
        <v>1390</v>
      </c>
      <c r="BS122" s="28">
        <v>561390</v>
      </c>
      <c r="BT122" s="36">
        <v>0</v>
      </c>
      <c r="BU122" s="39">
        <v>1597990</v>
      </c>
      <c r="BV122" s="39">
        <v>1597990</v>
      </c>
      <c r="BW122" s="43">
        <v>0</v>
      </c>
      <c r="BX122" s="36">
        <v>0</v>
      </c>
      <c r="BY122" s="43">
        <v>525360</v>
      </c>
      <c r="BZ122" s="5">
        <v>0</v>
      </c>
      <c r="CA122" s="5">
        <v>0</v>
      </c>
      <c r="CB122" s="6">
        <v>311940</v>
      </c>
      <c r="CC122" s="28">
        <v>311940</v>
      </c>
      <c r="CD122" s="36">
        <v>0</v>
      </c>
      <c r="CE122" s="36">
        <v>0</v>
      </c>
      <c r="CF122" s="36">
        <v>0</v>
      </c>
      <c r="CG122" s="43">
        <v>0</v>
      </c>
      <c r="CH122" s="47">
        <v>0</v>
      </c>
      <c r="CI122" s="55">
        <v>5282802</v>
      </c>
      <c r="CJ122" s="55">
        <v>1597990</v>
      </c>
      <c r="CK122" s="55">
        <v>0</v>
      </c>
      <c r="CL122" s="55">
        <v>865</v>
      </c>
      <c r="CM122" s="55">
        <v>6881657</v>
      </c>
      <c r="CN122" s="59">
        <v>76.766424133024941</v>
      </c>
      <c r="CO122" s="59">
        <v>76.766424133024941</v>
      </c>
      <c r="CP122" s="59">
        <v>76.766424133024941</v>
      </c>
      <c r="CQ122" s="55">
        <v>445.99202851587813</v>
      </c>
      <c r="CR122" s="55">
        <v>7407017</v>
      </c>
      <c r="CS122" s="55">
        <v>480.0399870382372</v>
      </c>
      <c r="CT122" s="55">
        <v>7407017</v>
      </c>
      <c r="CU122" s="55">
        <v>480.0399870382372</v>
      </c>
      <c r="CV122" s="55">
        <v>73.145171743357096</v>
      </c>
      <c r="CW122" s="55">
        <v>2.2948801036941022</v>
      </c>
      <c r="CX122" s="55">
        <v>29.071289695398573</v>
      </c>
      <c r="CY122" s="55">
        <v>9.0084251458198317E-2</v>
      </c>
      <c r="CZ122" s="55">
        <v>12.778353856124433</v>
      </c>
      <c r="DA122" s="55">
        <v>129.449125081011</v>
      </c>
      <c r="DB122" s="55">
        <v>36.383020090732337</v>
      </c>
      <c r="DC122" s="55">
        <v>165.83214517174335</v>
      </c>
      <c r="DD122" s="55">
        <v>103.56383668178873</v>
      </c>
      <c r="DE122" s="55">
        <v>0.64782890473104338</v>
      </c>
      <c r="DF122" s="55">
        <v>20.216461438755672</v>
      </c>
      <c r="DG122" s="55">
        <v>0</v>
      </c>
      <c r="DH122" s="55">
        <v>20.216461438755672</v>
      </c>
      <c r="DI122" s="55">
        <v>103.56383668178873</v>
      </c>
    </row>
    <row r="123" spans="1:113">
      <c r="A123" s="7" t="s">
        <v>147</v>
      </c>
      <c r="B123" s="3" t="s">
        <v>80</v>
      </c>
      <c r="C123" s="3" t="s">
        <v>148</v>
      </c>
      <c r="D123" s="4">
        <v>2034</v>
      </c>
      <c r="E123" s="5">
        <v>0</v>
      </c>
      <c r="F123" s="5">
        <v>0</v>
      </c>
      <c r="G123" s="5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14550</v>
      </c>
      <c r="M123" s="27">
        <v>8680</v>
      </c>
      <c r="N123" s="27">
        <v>0</v>
      </c>
      <c r="O123" s="27">
        <v>0</v>
      </c>
      <c r="P123" s="27">
        <v>35470</v>
      </c>
      <c r="Q123" s="27">
        <v>0</v>
      </c>
      <c r="R123" s="27">
        <v>70430</v>
      </c>
      <c r="S123" s="27">
        <v>0</v>
      </c>
      <c r="T123" s="24">
        <v>0</v>
      </c>
      <c r="U123" s="27">
        <v>0</v>
      </c>
      <c r="V123" s="5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5">
        <v>0</v>
      </c>
      <c r="AC123" s="5">
        <v>0</v>
      </c>
      <c r="AD123" s="5">
        <v>0</v>
      </c>
      <c r="AE123" s="27">
        <v>0</v>
      </c>
      <c r="AF123" s="5">
        <v>0</v>
      </c>
      <c r="AG123" s="5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5">
        <v>0</v>
      </c>
      <c r="AN123" s="5">
        <v>0</v>
      </c>
      <c r="AO123" s="5">
        <v>0</v>
      </c>
      <c r="AP123" s="27">
        <v>0</v>
      </c>
      <c r="AQ123" s="5">
        <v>0</v>
      </c>
      <c r="AR123" s="5">
        <v>0</v>
      </c>
      <c r="AS123" s="5">
        <v>0</v>
      </c>
      <c r="AT123" s="27">
        <v>70868</v>
      </c>
      <c r="AU123" s="27">
        <v>0</v>
      </c>
      <c r="AV123" s="27">
        <v>246950</v>
      </c>
      <c r="AW123" s="27">
        <v>8530</v>
      </c>
      <c r="AX123" s="32">
        <v>0</v>
      </c>
      <c r="AY123" s="32">
        <v>0</v>
      </c>
      <c r="AZ123" s="32">
        <v>0</v>
      </c>
      <c r="BA123" s="32">
        <v>0</v>
      </c>
      <c r="BB123" s="27">
        <v>0</v>
      </c>
      <c r="BC123" s="27">
        <v>0</v>
      </c>
      <c r="BD123" s="27">
        <v>600</v>
      </c>
      <c r="BE123" s="27">
        <v>0</v>
      </c>
      <c r="BF123" s="24">
        <v>0</v>
      </c>
      <c r="BG123" s="24">
        <v>0</v>
      </c>
      <c r="BH123" s="24">
        <v>0</v>
      </c>
      <c r="BI123" s="24">
        <v>220</v>
      </c>
      <c r="BJ123" s="24">
        <v>0</v>
      </c>
      <c r="BK123" s="27">
        <v>1485</v>
      </c>
      <c r="BL123" s="27">
        <v>0</v>
      </c>
      <c r="BM123" s="27">
        <v>0</v>
      </c>
      <c r="BN123" s="27">
        <v>0</v>
      </c>
      <c r="BO123" s="27">
        <v>46100</v>
      </c>
      <c r="BP123" s="47">
        <v>0</v>
      </c>
      <c r="BQ123" s="27">
        <v>0</v>
      </c>
      <c r="BR123" s="27">
        <v>19220</v>
      </c>
      <c r="BS123" s="27">
        <v>63880</v>
      </c>
      <c r="BT123" s="36">
        <v>0</v>
      </c>
      <c r="BU123" s="39">
        <v>145008</v>
      </c>
      <c r="BV123" s="39">
        <v>145008</v>
      </c>
      <c r="BW123" s="43">
        <v>0</v>
      </c>
      <c r="BX123" s="36">
        <v>0</v>
      </c>
      <c r="BY123" s="43">
        <v>39880</v>
      </c>
      <c r="BZ123" s="5">
        <v>0</v>
      </c>
      <c r="CA123" s="5">
        <v>0</v>
      </c>
      <c r="CB123" s="6">
        <v>74150</v>
      </c>
      <c r="CC123" s="27">
        <v>74150</v>
      </c>
      <c r="CD123" s="36">
        <v>0</v>
      </c>
      <c r="CE123" s="36">
        <v>0</v>
      </c>
      <c r="CF123" s="36">
        <v>0</v>
      </c>
      <c r="CG123" s="43">
        <v>0</v>
      </c>
      <c r="CH123" s="47">
        <v>0</v>
      </c>
      <c r="CI123" s="55">
        <v>660913</v>
      </c>
      <c r="CJ123" s="55">
        <v>145008</v>
      </c>
      <c r="CK123" s="55">
        <v>0</v>
      </c>
      <c r="CL123" s="55">
        <v>220</v>
      </c>
      <c r="CM123" s="55">
        <v>806141</v>
      </c>
      <c r="CN123" s="59">
        <v>81.984789261431928</v>
      </c>
      <c r="CO123" s="59">
        <v>81.984789261431928</v>
      </c>
      <c r="CP123" s="59">
        <v>81.984789261431928</v>
      </c>
      <c r="CQ123" s="55">
        <v>396.33284169124875</v>
      </c>
      <c r="CR123" s="55">
        <v>846021</v>
      </c>
      <c r="CS123" s="55">
        <v>415.93952802359883</v>
      </c>
      <c r="CT123" s="55">
        <v>846021</v>
      </c>
      <c r="CU123" s="55">
        <v>415.93952802359883</v>
      </c>
      <c r="CV123" s="55">
        <v>41.995083579154375</v>
      </c>
      <c r="CW123" s="55">
        <v>4.2674532940019665</v>
      </c>
      <c r="CX123" s="55">
        <v>34.62635201573255</v>
      </c>
      <c r="CY123" s="55">
        <v>9.4493608652900694</v>
      </c>
      <c r="CZ123" s="55">
        <v>22.664700098328417</v>
      </c>
      <c r="DA123" s="55">
        <v>121.4110127826942</v>
      </c>
      <c r="DB123" s="55">
        <v>31.406096361848576</v>
      </c>
      <c r="DC123" s="55">
        <v>152.81710914454277</v>
      </c>
      <c r="DD123" s="55">
        <v>71.292035398230084</v>
      </c>
      <c r="DE123" s="55">
        <v>0</v>
      </c>
      <c r="DF123" s="55">
        <v>36.455260570304816</v>
      </c>
      <c r="DG123" s="55">
        <v>0</v>
      </c>
      <c r="DH123" s="55">
        <v>36.455260570304816</v>
      </c>
      <c r="DI123" s="55">
        <v>71.292035398230084</v>
      </c>
    </row>
    <row r="124" spans="1:113">
      <c r="A124" s="7" t="s">
        <v>145</v>
      </c>
      <c r="B124" s="3" t="s">
        <v>80</v>
      </c>
      <c r="C124" s="3" t="s">
        <v>146</v>
      </c>
      <c r="D124" s="4">
        <v>559</v>
      </c>
      <c r="E124" s="5">
        <v>0</v>
      </c>
      <c r="F124" s="5">
        <v>0</v>
      </c>
      <c r="G124" s="5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6870</v>
      </c>
      <c r="N124" s="27">
        <v>0</v>
      </c>
      <c r="O124" s="27">
        <v>0</v>
      </c>
      <c r="P124" s="27">
        <v>0</v>
      </c>
      <c r="Q124" s="27">
        <v>0</v>
      </c>
      <c r="R124" s="27">
        <v>16130</v>
      </c>
      <c r="S124" s="27">
        <v>0</v>
      </c>
      <c r="T124" s="24">
        <v>0</v>
      </c>
      <c r="U124" s="27">
        <v>0</v>
      </c>
      <c r="V124" s="5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5">
        <v>0</v>
      </c>
      <c r="AC124" s="5">
        <v>0</v>
      </c>
      <c r="AD124" s="5">
        <v>0</v>
      </c>
      <c r="AE124" s="27">
        <v>0</v>
      </c>
      <c r="AF124" s="5">
        <v>0</v>
      </c>
      <c r="AG124" s="5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5">
        <v>0</v>
      </c>
      <c r="AN124" s="5">
        <v>0</v>
      </c>
      <c r="AO124" s="5">
        <v>0</v>
      </c>
      <c r="AP124" s="27">
        <v>0</v>
      </c>
      <c r="AQ124" s="5">
        <v>0</v>
      </c>
      <c r="AR124" s="5">
        <v>0</v>
      </c>
      <c r="AS124" s="5">
        <v>0</v>
      </c>
      <c r="AT124" s="27">
        <v>19980</v>
      </c>
      <c r="AU124" s="27">
        <v>0</v>
      </c>
      <c r="AV124" s="27">
        <v>29460</v>
      </c>
      <c r="AW124" s="27">
        <v>0</v>
      </c>
      <c r="AX124" s="32">
        <v>0</v>
      </c>
      <c r="AY124" s="32">
        <v>0</v>
      </c>
      <c r="AZ124" s="32">
        <v>0</v>
      </c>
      <c r="BA124" s="32">
        <v>0</v>
      </c>
      <c r="BB124" s="27">
        <v>0</v>
      </c>
      <c r="BC124" s="27">
        <v>0</v>
      </c>
      <c r="BD124" s="27">
        <v>230</v>
      </c>
      <c r="BE124" s="27">
        <v>0</v>
      </c>
      <c r="BF124" s="24">
        <v>0</v>
      </c>
      <c r="BG124" s="24">
        <v>0</v>
      </c>
      <c r="BH124" s="24">
        <v>0</v>
      </c>
      <c r="BI124" s="24">
        <v>60</v>
      </c>
      <c r="BJ124" s="24">
        <v>0</v>
      </c>
      <c r="BK124" s="27">
        <v>310</v>
      </c>
      <c r="BL124" s="27">
        <v>0</v>
      </c>
      <c r="BM124" s="27">
        <v>0</v>
      </c>
      <c r="BN124" s="27">
        <v>0</v>
      </c>
      <c r="BO124" s="27">
        <v>10690</v>
      </c>
      <c r="BP124" s="47">
        <v>0</v>
      </c>
      <c r="BQ124" s="27">
        <v>0</v>
      </c>
      <c r="BR124" s="27">
        <v>8840</v>
      </c>
      <c r="BS124" s="27">
        <v>0</v>
      </c>
      <c r="BT124" s="36">
        <v>0</v>
      </c>
      <c r="BU124" s="39">
        <v>186270</v>
      </c>
      <c r="BV124" s="39">
        <v>186270</v>
      </c>
      <c r="BW124" s="43">
        <v>0</v>
      </c>
      <c r="BX124" s="36">
        <v>0</v>
      </c>
      <c r="BY124" s="43">
        <v>0</v>
      </c>
      <c r="BZ124" s="5">
        <v>0</v>
      </c>
      <c r="CA124" s="5">
        <v>0</v>
      </c>
      <c r="CB124" s="6">
        <v>12560</v>
      </c>
      <c r="CC124" s="27">
        <v>12560</v>
      </c>
      <c r="CD124" s="36">
        <v>0</v>
      </c>
      <c r="CE124" s="36">
        <v>0</v>
      </c>
      <c r="CF124" s="36">
        <v>0</v>
      </c>
      <c r="CG124" s="43">
        <v>0</v>
      </c>
      <c r="CH124" s="47">
        <v>0</v>
      </c>
      <c r="CI124" s="55">
        <v>105070</v>
      </c>
      <c r="CJ124" s="55">
        <v>186270</v>
      </c>
      <c r="CK124" s="55">
        <v>0</v>
      </c>
      <c r="CL124" s="55">
        <v>60</v>
      </c>
      <c r="CM124" s="55">
        <v>291400</v>
      </c>
      <c r="CN124" s="59">
        <v>36.056966369251889</v>
      </c>
      <c r="CO124" s="59">
        <v>36.056966369251889</v>
      </c>
      <c r="CP124" s="59">
        <v>36.056966369251889</v>
      </c>
      <c r="CQ124" s="55">
        <v>521.2880143112701</v>
      </c>
      <c r="CR124" s="55">
        <v>291400</v>
      </c>
      <c r="CS124" s="55">
        <v>521.2880143112701</v>
      </c>
      <c r="CT124" s="55">
        <v>291400</v>
      </c>
      <c r="CU124" s="55">
        <v>521.2880143112701</v>
      </c>
      <c r="CV124" s="55">
        <v>35.742397137745975</v>
      </c>
      <c r="CW124" s="55">
        <v>12.289803220035779</v>
      </c>
      <c r="CX124" s="55">
        <v>28.855098389982111</v>
      </c>
      <c r="CY124" s="55">
        <v>15.813953488372093</v>
      </c>
      <c r="CZ124" s="55">
        <v>19.123434704830053</v>
      </c>
      <c r="DA124" s="55">
        <v>52.701252236135957</v>
      </c>
      <c r="DB124" s="55">
        <v>0</v>
      </c>
      <c r="DC124" s="55">
        <v>52.701252236135957</v>
      </c>
      <c r="DD124" s="55">
        <v>333.22003577817532</v>
      </c>
      <c r="DE124" s="55">
        <v>0</v>
      </c>
      <c r="DF124" s="55">
        <v>22.468694096601073</v>
      </c>
      <c r="DG124" s="55">
        <v>0</v>
      </c>
      <c r="DH124" s="55">
        <v>22.468694096601073</v>
      </c>
      <c r="DI124" s="55">
        <v>333.22003577817532</v>
      </c>
    </row>
    <row r="125" spans="1:113">
      <c r="A125" s="7" t="s">
        <v>143</v>
      </c>
      <c r="B125" s="3" t="s">
        <v>80</v>
      </c>
      <c r="C125" s="3" t="s">
        <v>144</v>
      </c>
      <c r="D125" s="4">
        <v>202</v>
      </c>
      <c r="E125" s="5">
        <v>0</v>
      </c>
      <c r="F125" s="5">
        <v>0</v>
      </c>
      <c r="G125" s="5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4410</v>
      </c>
      <c r="Q125" s="27">
        <v>0</v>
      </c>
      <c r="R125" s="27">
        <v>5470</v>
      </c>
      <c r="S125" s="27">
        <v>0</v>
      </c>
      <c r="T125" s="24">
        <v>0</v>
      </c>
      <c r="U125" s="27">
        <v>540</v>
      </c>
      <c r="V125" s="5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5">
        <v>0</v>
      </c>
      <c r="AC125" s="5">
        <v>0</v>
      </c>
      <c r="AD125" s="5">
        <v>0</v>
      </c>
      <c r="AE125" s="27">
        <v>0</v>
      </c>
      <c r="AF125" s="5">
        <v>0</v>
      </c>
      <c r="AG125" s="5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5">
        <v>0</v>
      </c>
      <c r="AN125" s="5">
        <v>0</v>
      </c>
      <c r="AO125" s="5">
        <v>0</v>
      </c>
      <c r="AP125" s="27">
        <v>0</v>
      </c>
      <c r="AQ125" s="5">
        <v>0</v>
      </c>
      <c r="AR125" s="5">
        <v>0</v>
      </c>
      <c r="AS125" s="5">
        <v>0</v>
      </c>
      <c r="AT125" s="27">
        <v>5670</v>
      </c>
      <c r="AU125" s="27">
        <v>0</v>
      </c>
      <c r="AV125" s="27">
        <v>25700</v>
      </c>
      <c r="AW125" s="27">
        <v>0</v>
      </c>
      <c r="AX125" s="32">
        <v>0</v>
      </c>
      <c r="AY125" s="32">
        <v>0</v>
      </c>
      <c r="AZ125" s="32">
        <v>0</v>
      </c>
      <c r="BA125" s="32">
        <v>0</v>
      </c>
      <c r="BB125" s="27">
        <v>0</v>
      </c>
      <c r="BC125" s="27">
        <v>0</v>
      </c>
      <c r="BD125" s="27">
        <v>0</v>
      </c>
      <c r="BE125" s="27">
        <v>0</v>
      </c>
      <c r="BF125" s="24">
        <v>0</v>
      </c>
      <c r="BG125" s="24">
        <v>0</v>
      </c>
      <c r="BH125" s="24">
        <v>0</v>
      </c>
      <c r="BI125" s="24">
        <v>20</v>
      </c>
      <c r="BJ125" s="24">
        <v>0</v>
      </c>
      <c r="BK125" s="27">
        <v>170</v>
      </c>
      <c r="BL125" s="27">
        <v>0</v>
      </c>
      <c r="BM125" s="27">
        <v>1400</v>
      </c>
      <c r="BN125" s="27">
        <v>1970</v>
      </c>
      <c r="BO125" s="27">
        <v>3030</v>
      </c>
      <c r="BP125" s="47">
        <v>0</v>
      </c>
      <c r="BQ125" s="27">
        <v>0</v>
      </c>
      <c r="BR125" s="27">
        <v>1310</v>
      </c>
      <c r="BS125" s="27">
        <v>4140</v>
      </c>
      <c r="BT125" s="36">
        <v>0</v>
      </c>
      <c r="BU125" s="39">
        <v>24400</v>
      </c>
      <c r="BV125" s="39">
        <v>24400</v>
      </c>
      <c r="BW125" s="43">
        <v>0</v>
      </c>
      <c r="BX125" s="36">
        <v>0</v>
      </c>
      <c r="BY125" s="43">
        <v>0</v>
      </c>
      <c r="BZ125" s="5">
        <v>0</v>
      </c>
      <c r="CA125" s="5">
        <v>0</v>
      </c>
      <c r="CB125" s="6">
        <v>5460</v>
      </c>
      <c r="CC125" s="27">
        <v>5460</v>
      </c>
      <c r="CD125" s="36">
        <v>0</v>
      </c>
      <c r="CE125" s="36">
        <v>0</v>
      </c>
      <c r="CF125" s="36">
        <v>0</v>
      </c>
      <c r="CG125" s="43">
        <v>0</v>
      </c>
      <c r="CH125" s="47">
        <v>0</v>
      </c>
      <c r="CI125" s="55">
        <v>59270</v>
      </c>
      <c r="CJ125" s="55">
        <v>24400</v>
      </c>
      <c r="CK125" s="55">
        <v>0</v>
      </c>
      <c r="CL125" s="55">
        <v>20</v>
      </c>
      <c r="CM125" s="55">
        <v>83690</v>
      </c>
      <c r="CN125" s="59">
        <v>70.820886605329193</v>
      </c>
      <c r="CO125" s="59">
        <v>70.820886605329193</v>
      </c>
      <c r="CP125" s="59">
        <v>70.820886605329193</v>
      </c>
      <c r="CQ125" s="55">
        <v>414.30693069306932</v>
      </c>
      <c r="CR125" s="55">
        <v>83690</v>
      </c>
      <c r="CS125" s="55">
        <v>414.30693069306932</v>
      </c>
      <c r="CT125" s="55">
        <v>83690</v>
      </c>
      <c r="CU125" s="55">
        <v>414.30693069306932</v>
      </c>
      <c r="CV125" s="55">
        <v>28.06930693069307</v>
      </c>
      <c r="CW125" s="55">
        <v>0</v>
      </c>
      <c r="CX125" s="55">
        <v>27.079207920792079</v>
      </c>
      <c r="CY125" s="55">
        <v>6.4851485148514856</v>
      </c>
      <c r="CZ125" s="55">
        <v>15</v>
      </c>
      <c r="DA125" s="55">
        <v>127.22772277227723</v>
      </c>
      <c r="DB125" s="55">
        <v>20.495049504950494</v>
      </c>
      <c r="DC125" s="55">
        <v>147.72277227722773</v>
      </c>
      <c r="DD125" s="55">
        <v>120.79207920792079</v>
      </c>
      <c r="DE125" s="55">
        <v>16.683168316831683</v>
      </c>
      <c r="DF125" s="55">
        <v>27.029702970297031</v>
      </c>
      <c r="DG125" s="55">
        <v>0</v>
      </c>
      <c r="DH125" s="55">
        <v>27.029702970297031</v>
      </c>
      <c r="DI125" s="55">
        <v>120.79207920792079</v>
      </c>
    </row>
    <row r="126" spans="1:113">
      <c r="A126" s="7" t="s">
        <v>485</v>
      </c>
      <c r="B126" s="3" t="s">
        <v>80</v>
      </c>
      <c r="C126" s="3" t="s">
        <v>486</v>
      </c>
      <c r="D126" s="4">
        <v>1402</v>
      </c>
      <c r="E126" s="5">
        <v>0</v>
      </c>
      <c r="F126" s="5">
        <v>0</v>
      </c>
      <c r="G126" s="5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1730</v>
      </c>
      <c r="N126" s="27">
        <v>0</v>
      </c>
      <c r="O126" s="27">
        <v>0</v>
      </c>
      <c r="P126" s="27">
        <v>39440</v>
      </c>
      <c r="Q126" s="27">
        <v>0</v>
      </c>
      <c r="R126" s="27">
        <v>47440</v>
      </c>
      <c r="S126" s="27">
        <v>0</v>
      </c>
      <c r="T126" s="24">
        <v>0</v>
      </c>
      <c r="U126" s="27">
        <v>0</v>
      </c>
      <c r="V126" s="5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5">
        <v>0</v>
      </c>
      <c r="AC126" s="5">
        <v>0</v>
      </c>
      <c r="AD126" s="5">
        <v>0</v>
      </c>
      <c r="AE126" s="27">
        <v>0</v>
      </c>
      <c r="AF126" s="5">
        <v>0</v>
      </c>
      <c r="AG126" s="5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5">
        <v>0</v>
      </c>
      <c r="AN126" s="5">
        <v>0</v>
      </c>
      <c r="AO126" s="5">
        <v>0</v>
      </c>
      <c r="AP126" s="27">
        <v>0</v>
      </c>
      <c r="AQ126" s="5">
        <v>0</v>
      </c>
      <c r="AR126" s="5">
        <v>0</v>
      </c>
      <c r="AS126" s="5">
        <v>0</v>
      </c>
      <c r="AT126" s="27">
        <v>69894</v>
      </c>
      <c r="AU126" s="27">
        <v>0</v>
      </c>
      <c r="AV126" s="27">
        <v>197770</v>
      </c>
      <c r="AW126" s="27">
        <v>6520</v>
      </c>
      <c r="AX126" s="32">
        <v>0</v>
      </c>
      <c r="AY126" s="32">
        <v>0</v>
      </c>
      <c r="AZ126" s="32">
        <v>0</v>
      </c>
      <c r="BA126" s="32">
        <v>0</v>
      </c>
      <c r="BB126" s="27">
        <v>0</v>
      </c>
      <c r="BC126" s="27">
        <v>1620</v>
      </c>
      <c r="BD126" s="27">
        <v>690</v>
      </c>
      <c r="BE126" s="27">
        <v>0</v>
      </c>
      <c r="BF126" s="24">
        <v>0</v>
      </c>
      <c r="BG126" s="24">
        <v>0</v>
      </c>
      <c r="BH126" s="24">
        <v>0</v>
      </c>
      <c r="BI126" s="24">
        <v>110</v>
      </c>
      <c r="BJ126" s="24">
        <v>0</v>
      </c>
      <c r="BK126" s="27">
        <v>150</v>
      </c>
      <c r="BL126" s="27">
        <v>0</v>
      </c>
      <c r="BM126" s="27">
        <v>2590</v>
      </c>
      <c r="BN126" s="27">
        <v>3290</v>
      </c>
      <c r="BO126" s="27">
        <v>10250</v>
      </c>
      <c r="BP126" s="47">
        <v>0</v>
      </c>
      <c r="BQ126" s="27">
        <v>0</v>
      </c>
      <c r="BR126" s="27">
        <v>4500</v>
      </c>
      <c r="BS126" s="27">
        <v>5470</v>
      </c>
      <c r="BT126" s="36">
        <v>0</v>
      </c>
      <c r="BU126" s="39">
        <v>155170</v>
      </c>
      <c r="BV126" s="39">
        <v>155170</v>
      </c>
      <c r="BW126" s="43">
        <v>0</v>
      </c>
      <c r="BX126" s="36">
        <v>0</v>
      </c>
      <c r="BY126" s="43">
        <v>650</v>
      </c>
      <c r="BZ126" s="5">
        <v>0</v>
      </c>
      <c r="CA126" s="5">
        <v>0</v>
      </c>
      <c r="CB126" s="6">
        <v>21843</v>
      </c>
      <c r="CC126" s="27">
        <v>21843</v>
      </c>
      <c r="CD126" s="36">
        <v>0</v>
      </c>
      <c r="CE126" s="36">
        <v>0</v>
      </c>
      <c r="CF126" s="36">
        <v>0</v>
      </c>
      <c r="CG126" s="43">
        <v>0</v>
      </c>
      <c r="CH126" s="47">
        <v>0</v>
      </c>
      <c r="CI126" s="55">
        <v>413197</v>
      </c>
      <c r="CJ126" s="55">
        <v>155170</v>
      </c>
      <c r="CK126" s="55">
        <v>0</v>
      </c>
      <c r="CL126" s="55">
        <v>110</v>
      </c>
      <c r="CM126" s="55">
        <v>568477</v>
      </c>
      <c r="CN126" s="59">
        <v>72.684910735174853</v>
      </c>
      <c r="CO126" s="59">
        <v>72.684910735174853</v>
      </c>
      <c r="CP126" s="59">
        <v>72.684910735174853</v>
      </c>
      <c r="CQ126" s="55">
        <v>405.47574893009988</v>
      </c>
      <c r="CR126" s="55">
        <v>569127</v>
      </c>
      <c r="CS126" s="55">
        <v>405.93937232524962</v>
      </c>
      <c r="CT126" s="55">
        <v>569127</v>
      </c>
      <c r="CU126" s="55">
        <v>405.93937232524962</v>
      </c>
      <c r="CV126" s="55">
        <v>49.853067047075605</v>
      </c>
      <c r="CW126" s="55">
        <v>1.2339514978601998</v>
      </c>
      <c r="CX126" s="55">
        <v>33.837375178316691</v>
      </c>
      <c r="CY126" s="55">
        <v>3.2097004279600569</v>
      </c>
      <c r="CZ126" s="55">
        <v>7.3109843081312409</v>
      </c>
      <c r="DA126" s="55">
        <v>141.06276747503566</v>
      </c>
      <c r="DB126" s="55">
        <v>3.9015691868758915</v>
      </c>
      <c r="DC126" s="55">
        <v>144.96433666191155</v>
      </c>
      <c r="DD126" s="55">
        <v>110.67760342368045</v>
      </c>
      <c r="DE126" s="55">
        <v>5.349500713266762</v>
      </c>
      <c r="DF126" s="55">
        <v>15.579885877318118</v>
      </c>
      <c r="DG126" s="55">
        <v>0</v>
      </c>
      <c r="DH126" s="55">
        <v>15.579885877318118</v>
      </c>
      <c r="DI126" s="55">
        <v>110.67760342368045</v>
      </c>
    </row>
    <row r="127" spans="1:113">
      <c r="A127" s="7" t="s">
        <v>141</v>
      </c>
      <c r="B127" s="3" t="s">
        <v>80</v>
      </c>
      <c r="C127" s="3" t="s">
        <v>142</v>
      </c>
      <c r="D127" s="4">
        <v>620</v>
      </c>
      <c r="E127" s="5">
        <v>0</v>
      </c>
      <c r="F127" s="5">
        <v>0</v>
      </c>
      <c r="G127" s="5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620</v>
      </c>
      <c r="M127" s="27">
        <v>0</v>
      </c>
      <c r="N127" s="27">
        <v>0</v>
      </c>
      <c r="O127" s="27">
        <v>0</v>
      </c>
      <c r="P127" s="27">
        <v>16970</v>
      </c>
      <c r="Q127" s="27">
        <v>0</v>
      </c>
      <c r="R127" s="27">
        <v>20870</v>
      </c>
      <c r="S127" s="27">
        <v>0</v>
      </c>
      <c r="T127" s="24">
        <v>0</v>
      </c>
      <c r="U127" s="27">
        <v>130</v>
      </c>
      <c r="V127" s="5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5">
        <v>0</v>
      </c>
      <c r="AC127" s="5">
        <v>0</v>
      </c>
      <c r="AD127" s="5">
        <v>0</v>
      </c>
      <c r="AE127" s="27">
        <v>0</v>
      </c>
      <c r="AF127" s="5">
        <v>0</v>
      </c>
      <c r="AG127" s="5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5">
        <v>0</v>
      </c>
      <c r="AN127" s="5">
        <v>0</v>
      </c>
      <c r="AO127" s="5">
        <v>0</v>
      </c>
      <c r="AP127" s="27">
        <v>0</v>
      </c>
      <c r="AQ127" s="5">
        <v>0</v>
      </c>
      <c r="AR127" s="5">
        <v>0</v>
      </c>
      <c r="AS127" s="5">
        <v>0</v>
      </c>
      <c r="AT127" s="27">
        <v>23660</v>
      </c>
      <c r="AU127" s="27">
        <v>0</v>
      </c>
      <c r="AV127" s="27">
        <v>94400</v>
      </c>
      <c r="AW127" s="27">
        <v>0</v>
      </c>
      <c r="AX127" s="32">
        <v>0</v>
      </c>
      <c r="AY127" s="32">
        <v>0</v>
      </c>
      <c r="AZ127" s="32">
        <v>0</v>
      </c>
      <c r="BA127" s="32">
        <v>0</v>
      </c>
      <c r="BB127" s="27">
        <v>0</v>
      </c>
      <c r="BC127" s="27">
        <v>0</v>
      </c>
      <c r="BD127" s="27">
        <v>70</v>
      </c>
      <c r="BE127" s="27">
        <v>0</v>
      </c>
      <c r="BF127" s="24">
        <v>0</v>
      </c>
      <c r="BG127" s="24">
        <v>0</v>
      </c>
      <c r="BH127" s="24">
        <v>0</v>
      </c>
      <c r="BI127" s="24">
        <v>200</v>
      </c>
      <c r="BJ127" s="24">
        <v>0</v>
      </c>
      <c r="BK127" s="27">
        <v>195</v>
      </c>
      <c r="BL127" s="27">
        <v>0</v>
      </c>
      <c r="BM127" s="27">
        <v>0</v>
      </c>
      <c r="BN127" s="27">
        <v>0</v>
      </c>
      <c r="BO127" s="27">
        <v>2650</v>
      </c>
      <c r="BP127" s="47">
        <v>0</v>
      </c>
      <c r="BQ127" s="27">
        <v>0</v>
      </c>
      <c r="BR127" s="27">
        <v>2330</v>
      </c>
      <c r="BS127" s="27">
        <v>760</v>
      </c>
      <c r="BT127" s="36">
        <v>0</v>
      </c>
      <c r="BU127" s="39">
        <v>83859</v>
      </c>
      <c r="BV127" s="39">
        <v>83859</v>
      </c>
      <c r="BW127" s="43">
        <v>0</v>
      </c>
      <c r="BX127" s="36">
        <v>0</v>
      </c>
      <c r="BY127" s="43">
        <v>0</v>
      </c>
      <c r="BZ127" s="5">
        <v>0</v>
      </c>
      <c r="CA127" s="5">
        <v>0</v>
      </c>
      <c r="CB127" s="6">
        <v>7530</v>
      </c>
      <c r="CC127" s="27">
        <v>7530</v>
      </c>
      <c r="CD127" s="36">
        <v>0</v>
      </c>
      <c r="CE127" s="36">
        <v>0</v>
      </c>
      <c r="CF127" s="36">
        <v>0</v>
      </c>
      <c r="CG127" s="43">
        <v>0</v>
      </c>
      <c r="CH127" s="47">
        <v>0</v>
      </c>
      <c r="CI127" s="55">
        <v>170185</v>
      </c>
      <c r="CJ127" s="55">
        <v>83859</v>
      </c>
      <c r="CK127" s="55">
        <v>0</v>
      </c>
      <c r="CL127" s="55">
        <v>200</v>
      </c>
      <c r="CM127" s="55">
        <v>254244</v>
      </c>
      <c r="CN127" s="59">
        <v>66.937666178946216</v>
      </c>
      <c r="CO127" s="59">
        <v>66.937666178946216</v>
      </c>
      <c r="CP127" s="59">
        <v>66.937666178946216</v>
      </c>
      <c r="CQ127" s="55">
        <v>410.07096774193548</v>
      </c>
      <c r="CR127" s="55">
        <v>254244</v>
      </c>
      <c r="CS127" s="55">
        <v>410.07096774193548</v>
      </c>
      <c r="CT127" s="55">
        <v>254244</v>
      </c>
      <c r="CU127" s="55">
        <v>410.07096774193548</v>
      </c>
      <c r="CV127" s="55">
        <v>39.161290322580648</v>
      </c>
      <c r="CW127" s="55">
        <v>0</v>
      </c>
      <c r="CX127" s="55">
        <v>33.661290322580648</v>
      </c>
      <c r="CY127" s="55">
        <v>3.7580645161290325</v>
      </c>
      <c r="CZ127" s="55">
        <v>4.274193548387097</v>
      </c>
      <c r="DA127" s="55">
        <v>152.25806451612902</v>
      </c>
      <c r="DB127" s="55">
        <v>1.2258064516129032</v>
      </c>
      <c r="DC127" s="55">
        <v>153.48387096774192</v>
      </c>
      <c r="DD127" s="55">
        <v>135.25645161290322</v>
      </c>
      <c r="DE127" s="55">
        <v>0</v>
      </c>
      <c r="DF127" s="55">
        <v>12.14516129032258</v>
      </c>
      <c r="DG127" s="55">
        <v>0</v>
      </c>
      <c r="DH127" s="55">
        <v>12.14516129032258</v>
      </c>
      <c r="DI127" s="55">
        <v>135.25645161290322</v>
      </c>
    </row>
    <row r="128" spans="1:113">
      <c r="A128" s="7" t="s">
        <v>157</v>
      </c>
      <c r="B128" s="3" t="s">
        <v>80</v>
      </c>
      <c r="C128" s="3" t="s">
        <v>158</v>
      </c>
      <c r="D128" s="4">
        <v>815</v>
      </c>
      <c r="E128" s="5">
        <v>0</v>
      </c>
      <c r="F128" s="5">
        <v>0</v>
      </c>
      <c r="G128" s="5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1340</v>
      </c>
      <c r="N128" s="27">
        <v>0</v>
      </c>
      <c r="O128" s="27">
        <v>0</v>
      </c>
      <c r="P128" s="27">
        <v>18010</v>
      </c>
      <c r="Q128" s="27">
        <v>0</v>
      </c>
      <c r="R128" s="27">
        <v>31620</v>
      </c>
      <c r="S128" s="27">
        <v>0</v>
      </c>
      <c r="T128" s="24">
        <v>0</v>
      </c>
      <c r="U128" s="27">
        <v>0</v>
      </c>
      <c r="V128" s="5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5">
        <v>0</v>
      </c>
      <c r="AC128" s="5">
        <v>0</v>
      </c>
      <c r="AD128" s="5">
        <v>0</v>
      </c>
      <c r="AE128" s="27">
        <v>0</v>
      </c>
      <c r="AF128" s="5">
        <v>0</v>
      </c>
      <c r="AG128" s="5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5">
        <v>0</v>
      </c>
      <c r="AN128" s="5">
        <v>0</v>
      </c>
      <c r="AO128" s="5">
        <v>0</v>
      </c>
      <c r="AP128" s="27">
        <v>0</v>
      </c>
      <c r="AQ128" s="5">
        <v>0</v>
      </c>
      <c r="AR128" s="5">
        <v>0</v>
      </c>
      <c r="AS128" s="5">
        <v>0</v>
      </c>
      <c r="AT128" s="27">
        <v>34191</v>
      </c>
      <c r="AU128" s="27">
        <v>0</v>
      </c>
      <c r="AV128" s="27">
        <v>104320</v>
      </c>
      <c r="AW128" s="27">
        <v>2800</v>
      </c>
      <c r="AX128" s="32">
        <v>0</v>
      </c>
      <c r="AY128" s="32">
        <v>0</v>
      </c>
      <c r="AZ128" s="32">
        <v>0</v>
      </c>
      <c r="BA128" s="32">
        <v>0</v>
      </c>
      <c r="BB128" s="27">
        <v>0</v>
      </c>
      <c r="BC128" s="27">
        <v>0</v>
      </c>
      <c r="BD128" s="27">
        <v>490</v>
      </c>
      <c r="BE128" s="27">
        <v>0</v>
      </c>
      <c r="BF128" s="24">
        <v>0</v>
      </c>
      <c r="BG128" s="24">
        <v>0</v>
      </c>
      <c r="BH128" s="24">
        <v>0</v>
      </c>
      <c r="BI128" s="24">
        <v>103</v>
      </c>
      <c r="BJ128" s="24">
        <v>0</v>
      </c>
      <c r="BK128" s="27">
        <v>70</v>
      </c>
      <c r="BL128" s="27">
        <v>0</v>
      </c>
      <c r="BM128" s="27">
        <v>0</v>
      </c>
      <c r="BN128" s="27">
        <v>0</v>
      </c>
      <c r="BO128" s="27">
        <v>0</v>
      </c>
      <c r="BP128" s="47">
        <v>0</v>
      </c>
      <c r="BQ128" s="27">
        <v>0</v>
      </c>
      <c r="BR128" s="27">
        <v>0</v>
      </c>
      <c r="BS128" s="27">
        <v>0</v>
      </c>
      <c r="BT128" s="36">
        <v>0</v>
      </c>
      <c r="BU128" s="39">
        <v>80053</v>
      </c>
      <c r="BV128" s="39">
        <v>80053</v>
      </c>
      <c r="BW128" s="43">
        <v>0</v>
      </c>
      <c r="BX128" s="36">
        <v>0</v>
      </c>
      <c r="BY128" s="43">
        <v>0</v>
      </c>
      <c r="BZ128" s="5">
        <v>0</v>
      </c>
      <c r="CA128" s="5">
        <v>0</v>
      </c>
      <c r="CB128" s="6">
        <v>4850</v>
      </c>
      <c r="CC128" s="27">
        <v>4850</v>
      </c>
      <c r="CD128" s="36">
        <v>0</v>
      </c>
      <c r="CE128" s="36">
        <v>0</v>
      </c>
      <c r="CF128" s="36">
        <v>0</v>
      </c>
      <c r="CG128" s="43">
        <v>0</v>
      </c>
      <c r="CH128" s="47">
        <v>0</v>
      </c>
      <c r="CI128" s="55">
        <v>197691</v>
      </c>
      <c r="CJ128" s="55">
        <v>80053</v>
      </c>
      <c r="CK128" s="55">
        <v>0</v>
      </c>
      <c r="CL128" s="55">
        <v>103</v>
      </c>
      <c r="CM128" s="55">
        <v>277847</v>
      </c>
      <c r="CN128" s="59">
        <v>71.151029163532456</v>
      </c>
      <c r="CO128" s="59">
        <v>71.151029163532456</v>
      </c>
      <c r="CP128" s="59">
        <v>71.151029163532456</v>
      </c>
      <c r="CQ128" s="55">
        <v>340.91656441717794</v>
      </c>
      <c r="CR128" s="55">
        <v>277847</v>
      </c>
      <c r="CS128" s="55">
        <v>340.91656441717794</v>
      </c>
      <c r="CT128" s="55">
        <v>277847</v>
      </c>
      <c r="CU128" s="55">
        <v>340.91656441717794</v>
      </c>
      <c r="CV128" s="55">
        <v>41.952147239263802</v>
      </c>
      <c r="CW128" s="55">
        <v>1.6441717791411044</v>
      </c>
      <c r="CX128" s="55">
        <v>38.79754601226994</v>
      </c>
      <c r="CY128" s="55">
        <v>0</v>
      </c>
      <c r="CZ128" s="55">
        <v>0</v>
      </c>
      <c r="DA128" s="55">
        <v>128</v>
      </c>
      <c r="DB128" s="55">
        <v>0</v>
      </c>
      <c r="DC128" s="55">
        <v>128</v>
      </c>
      <c r="DD128" s="55">
        <v>98.224539877300614</v>
      </c>
      <c r="DE128" s="55">
        <v>0</v>
      </c>
      <c r="DF128" s="55">
        <v>5.9509202453987733</v>
      </c>
      <c r="DG128" s="55">
        <v>0</v>
      </c>
      <c r="DH128" s="55">
        <v>5.9509202453987733</v>
      </c>
      <c r="DI128" s="55">
        <v>98.224539877300614</v>
      </c>
    </row>
    <row r="129" spans="1:113">
      <c r="A129" s="7" t="s">
        <v>370</v>
      </c>
      <c r="B129" s="3" t="s">
        <v>80</v>
      </c>
      <c r="C129" s="3" t="s">
        <v>371</v>
      </c>
      <c r="D129" s="4">
        <v>2401</v>
      </c>
      <c r="E129" s="5">
        <v>0</v>
      </c>
      <c r="F129" s="5">
        <v>0</v>
      </c>
      <c r="G129" s="5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35150</v>
      </c>
      <c r="M129" s="27">
        <v>5830</v>
      </c>
      <c r="N129" s="27">
        <v>0</v>
      </c>
      <c r="O129" s="27">
        <v>0</v>
      </c>
      <c r="P129" s="27">
        <v>53990</v>
      </c>
      <c r="Q129" s="27">
        <v>0</v>
      </c>
      <c r="R129" s="27">
        <v>68760</v>
      </c>
      <c r="S129" s="27">
        <v>0</v>
      </c>
      <c r="T129" s="24">
        <v>0</v>
      </c>
      <c r="U129" s="27">
        <v>0</v>
      </c>
      <c r="V129" s="5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122</v>
      </c>
      <c r="AB129" s="5">
        <v>0</v>
      </c>
      <c r="AC129" s="5">
        <v>0</v>
      </c>
      <c r="AD129" s="5">
        <v>0</v>
      </c>
      <c r="AE129" s="27">
        <v>0</v>
      </c>
      <c r="AF129" s="5">
        <v>0</v>
      </c>
      <c r="AG129" s="5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5">
        <v>0</v>
      </c>
      <c r="AN129" s="5">
        <v>0</v>
      </c>
      <c r="AO129" s="5">
        <v>0</v>
      </c>
      <c r="AP129" s="27">
        <v>0</v>
      </c>
      <c r="AQ129" s="5">
        <v>0</v>
      </c>
      <c r="AR129" s="5">
        <v>0</v>
      </c>
      <c r="AS129" s="5">
        <v>0</v>
      </c>
      <c r="AT129" s="27">
        <v>44320</v>
      </c>
      <c r="AU129" s="27">
        <v>0</v>
      </c>
      <c r="AV129" s="27">
        <v>310030</v>
      </c>
      <c r="AW129" s="27">
        <v>8390</v>
      </c>
      <c r="AX129" s="32">
        <v>0</v>
      </c>
      <c r="AY129" s="32">
        <v>0</v>
      </c>
      <c r="AZ129" s="32">
        <v>0</v>
      </c>
      <c r="BA129" s="32">
        <v>0</v>
      </c>
      <c r="BB129" s="27">
        <v>0</v>
      </c>
      <c r="BC129" s="27">
        <v>0</v>
      </c>
      <c r="BD129" s="27">
        <v>810</v>
      </c>
      <c r="BE129" s="27">
        <v>0</v>
      </c>
      <c r="BF129" s="24">
        <v>0</v>
      </c>
      <c r="BG129" s="24">
        <v>0</v>
      </c>
      <c r="BH129" s="24">
        <v>0</v>
      </c>
      <c r="BI129" s="24">
        <v>155</v>
      </c>
      <c r="BJ129" s="24">
        <v>0</v>
      </c>
      <c r="BK129" s="27">
        <v>170</v>
      </c>
      <c r="BL129" s="27">
        <v>0</v>
      </c>
      <c r="BM129" s="27">
        <v>0</v>
      </c>
      <c r="BN129" s="27">
        <v>0</v>
      </c>
      <c r="BO129" s="27">
        <v>7220</v>
      </c>
      <c r="BP129" s="47">
        <v>0</v>
      </c>
      <c r="BQ129" s="27">
        <v>0</v>
      </c>
      <c r="BR129" s="27">
        <v>6450</v>
      </c>
      <c r="BS129" s="27">
        <v>125590</v>
      </c>
      <c r="BT129" s="36">
        <v>0</v>
      </c>
      <c r="BU129" s="39">
        <v>216285</v>
      </c>
      <c r="BV129" s="39">
        <v>216285</v>
      </c>
      <c r="BW129" s="43">
        <v>0</v>
      </c>
      <c r="BX129" s="36">
        <v>0</v>
      </c>
      <c r="BY129" s="43">
        <v>0</v>
      </c>
      <c r="BZ129" s="5">
        <v>0</v>
      </c>
      <c r="CA129" s="5">
        <v>0</v>
      </c>
      <c r="CB129" s="6">
        <v>34790</v>
      </c>
      <c r="CC129" s="27">
        <v>34790</v>
      </c>
      <c r="CD129" s="36">
        <v>0</v>
      </c>
      <c r="CE129" s="36">
        <v>0</v>
      </c>
      <c r="CF129" s="36">
        <v>0</v>
      </c>
      <c r="CG129" s="43">
        <v>0</v>
      </c>
      <c r="CH129" s="47">
        <v>0</v>
      </c>
      <c r="CI129" s="55">
        <v>701622</v>
      </c>
      <c r="CJ129" s="55">
        <v>216285</v>
      </c>
      <c r="CK129" s="55">
        <v>0</v>
      </c>
      <c r="CL129" s="55">
        <v>155</v>
      </c>
      <c r="CM129" s="55">
        <v>918062</v>
      </c>
      <c r="CN129" s="59">
        <v>76.424250214037841</v>
      </c>
      <c r="CO129" s="59">
        <v>76.424250214037841</v>
      </c>
      <c r="CP129" s="59">
        <v>76.424250214037841</v>
      </c>
      <c r="CQ129" s="55">
        <v>382.36651395251977</v>
      </c>
      <c r="CR129" s="55">
        <v>918062</v>
      </c>
      <c r="CS129" s="55">
        <v>382.36651395251977</v>
      </c>
      <c r="CT129" s="55">
        <v>918062</v>
      </c>
      <c r="CU129" s="55">
        <v>382.36651395251977</v>
      </c>
      <c r="CV129" s="55">
        <v>33.098708871303621</v>
      </c>
      <c r="CW129" s="55">
        <v>2.428154935443565</v>
      </c>
      <c r="CX129" s="55">
        <v>28.638067471886714</v>
      </c>
      <c r="CY129" s="55">
        <v>2.6863806747188672</v>
      </c>
      <c r="CZ129" s="55">
        <v>3.0070803831736774</v>
      </c>
      <c r="DA129" s="55">
        <v>129.12536443148687</v>
      </c>
      <c r="DB129" s="55">
        <v>52.307371928363182</v>
      </c>
      <c r="DC129" s="55">
        <v>181.43273635985005</v>
      </c>
      <c r="DD129" s="55">
        <v>90.081216159933362</v>
      </c>
      <c r="DE129" s="55">
        <v>5.0812161599333612E-2</v>
      </c>
      <c r="DF129" s="55">
        <v>14.489795918367347</v>
      </c>
      <c r="DG129" s="55">
        <v>0</v>
      </c>
      <c r="DH129" s="55">
        <v>14.489795918367347</v>
      </c>
      <c r="DI129" s="55">
        <v>90.081216159933362</v>
      </c>
    </row>
    <row r="130" spans="1:113">
      <c r="A130" s="7" t="s">
        <v>132</v>
      </c>
      <c r="B130" s="3" t="s">
        <v>80</v>
      </c>
      <c r="C130" s="3" t="s">
        <v>133</v>
      </c>
      <c r="D130" s="4">
        <v>42473</v>
      </c>
      <c r="E130" s="4">
        <v>9820</v>
      </c>
      <c r="F130" s="5">
        <v>0</v>
      </c>
      <c r="G130" s="5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339820</v>
      </c>
      <c r="M130" s="27">
        <v>20450</v>
      </c>
      <c r="N130" s="27">
        <v>0</v>
      </c>
      <c r="O130" s="27">
        <v>0</v>
      </c>
      <c r="P130" s="27">
        <v>1330919</v>
      </c>
      <c r="Q130" s="27">
        <v>0</v>
      </c>
      <c r="R130" s="27">
        <v>1378380</v>
      </c>
      <c r="S130" s="27">
        <v>0</v>
      </c>
      <c r="T130" s="25">
        <v>95</v>
      </c>
      <c r="U130" s="27">
        <v>0</v>
      </c>
      <c r="V130" s="5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2540</v>
      </c>
      <c r="AB130" s="5">
        <v>0</v>
      </c>
      <c r="AC130" s="5">
        <v>0</v>
      </c>
      <c r="AD130" s="5">
        <v>0</v>
      </c>
      <c r="AE130" s="27">
        <v>0</v>
      </c>
      <c r="AF130" s="5">
        <v>0</v>
      </c>
      <c r="AG130" s="5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5">
        <v>0</v>
      </c>
      <c r="AN130" s="4">
        <v>280</v>
      </c>
      <c r="AO130" s="5">
        <v>0</v>
      </c>
      <c r="AP130" s="27">
        <v>0</v>
      </c>
      <c r="AQ130" s="5">
        <v>0</v>
      </c>
      <c r="AR130" s="5">
        <v>0</v>
      </c>
      <c r="AS130" s="5">
        <v>0</v>
      </c>
      <c r="AT130" s="27">
        <v>2508430</v>
      </c>
      <c r="AU130" s="27">
        <v>0</v>
      </c>
      <c r="AV130" s="27">
        <v>5954230</v>
      </c>
      <c r="AW130" s="27">
        <v>170330</v>
      </c>
      <c r="AX130" s="33">
        <v>0</v>
      </c>
      <c r="AY130" s="33">
        <v>0</v>
      </c>
      <c r="AZ130" s="33">
        <v>80</v>
      </c>
      <c r="BA130" s="33">
        <v>60</v>
      </c>
      <c r="BB130" s="27">
        <v>1640</v>
      </c>
      <c r="BC130" s="27">
        <v>49780</v>
      </c>
      <c r="BD130" s="27">
        <v>16495</v>
      </c>
      <c r="BE130" s="27">
        <v>0</v>
      </c>
      <c r="BF130" s="25">
        <v>8860</v>
      </c>
      <c r="BG130" s="25">
        <v>7760</v>
      </c>
      <c r="BH130" s="25">
        <v>520</v>
      </c>
      <c r="BI130" s="25">
        <v>4195</v>
      </c>
      <c r="BJ130" s="25">
        <v>0</v>
      </c>
      <c r="BK130" s="27">
        <v>19595</v>
      </c>
      <c r="BL130" s="27">
        <v>0</v>
      </c>
      <c r="BM130" s="27">
        <v>74053</v>
      </c>
      <c r="BN130" s="27">
        <v>90720</v>
      </c>
      <c r="BO130" s="27">
        <v>438200</v>
      </c>
      <c r="BP130" s="47">
        <v>0</v>
      </c>
      <c r="BQ130" s="27">
        <v>0</v>
      </c>
      <c r="BR130" s="27">
        <v>148570</v>
      </c>
      <c r="BS130" s="27">
        <v>725200</v>
      </c>
      <c r="BT130" s="36">
        <v>0</v>
      </c>
      <c r="BU130" s="39">
        <v>4545910</v>
      </c>
      <c r="BV130" s="39">
        <v>4545910</v>
      </c>
      <c r="BW130" s="43">
        <v>0</v>
      </c>
      <c r="BX130" s="36">
        <v>0</v>
      </c>
      <c r="BY130" s="43">
        <v>919200</v>
      </c>
      <c r="BZ130" s="5">
        <v>0</v>
      </c>
      <c r="CA130" s="5">
        <v>0</v>
      </c>
      <c r="CB130" s="6">
        <v>613580</v>
      </c>
      <c r="CC130" s="27">
        <v>613580</v>
      </c>
      <c r="CD130" s="36">
        <v>0</v>
      </c>
      <c r="CE130" s="36">
        <v>0</v>
      </c>
      <c r="CF130" s="36">
        <v>0</v>
      </c>
      <c r="CG130" s="43">
        <v>0</v>
      </c>
      <c r="CH130" s="47">
        <v>0</v>
      </c>
      <c r="CI130" s="55">
        <v>13882932</v>
      </c>
      <c r="CJ130" s="55">
        <v>4545910</v>
      </c>
      <c r="CK130" s="55">
        <v>0</v>
      </c>
      <c r="CL130" s="55">
        <v>21570</v>
      </c>
      <c r="CM130" s="55">
        <v>18450412</v>
      </c>
      <c r="CN130" s="59">
        <v>75.244563644432432</v>
      </c>
      <c r="CO130" s="59">
        <v>75.244563644432432</v>
      </c>
      <c r="CP130" s="59">
        <v>75.244563644432432</v>
      </c>
      <c r="CQ130" s="55">
        <v>434.40331504720643</v>
      </c>
      <c r="CR130" s="55">
        <v>19369612</v>
      </c>
      <c r="CS130" s="55">
        <v>456.04529936665648</v>
      </c>
      <c r="CT130" s="55">
        <v>19369612</v>
      </c>
      <c r="CU130" s="55">
        <v>456.04529936665648</v>
      </c>
      <c r="CV130" s="55">
        <v>67.06025004120265</v>
      </c>
      <c r="CW130" s="55">
        <v>0.48148235349516161</v>
      </c>
      <c r="CX130" s="55">
        <v>32.453087844042095</v>
      </c>
      <c r="CY130" s="55">
        <v>3.4979869564193722</v>
      </c>
      <c r="CZ130" s="55">
        <v>10.317142655333976</v>
      </c>
      <c r="DA130" s="55">
        <v>140.18859039860618</v>
      </c>
      <c r="DB130" s="55">
        <v>17.074376662821088</v>
      </c>
      <c r="DC130" s="55">
        <v>157.26296706142728</v>
      </c>
      <c r="DD130" s="55">
        <v>107.03058413580392</v>
      </c>
      <c r="DE130" s="55">
        <v>5.1499305441103758</v>
      </c>
      <c r="DF130" s="55">
        <v>14.446354154403974</v>
      </c>
      <c r="DG130" s="55">
        <v>0</v>
      </c>
      <c r="DH130" s="55">
        <v>14.446354154403974</v>
      </c>
      <c r="DI130" s="55">
        <v>107.03058413580392</v>
      </c>
    </row>
    <row r="131" spans="1:113">
      <c r="A131" s="7" t="s">
        <v>481</v>
      </c>
      <c r="B131" s="3" t="s">
        <v>80</v>
      </c>
      <c r="C131" s="3" t="s">
        <v>482</v>
      </c>
      <c r="D131" s="4">
        <v>9981</v>
      </c>
      <c r="E131" s="5">
        <v>0</v>
      </c>
      <c r="F131" s="5">
        <v>0</v>
      </c>
      <c r="G131" s="5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230080</v>
      </c>
      <c r="M131" s="27">
        <v>0</v>
      </c>
      <c r="N131" s="27">
        <v>0</v>
      </c>
      <c r="O131" s="27">
        <v>0</v>
      </c>
      <c r="P131" s="27">
        <v>335920</v>
      </c>
      <c r="Q131" s="27">
        <v>0</v>
      </c>
      <c r="R131" s="27">
        <v>297950</v>
      </c>
      <c r="S131" s="27">
        <v>0</v>
      </c>
      <c r="T131" s="24">
        <v>0</v>
      </c>
      <c r="U131" s="27">
        <v>0</v>
      </c>
      <c r="V131" s="5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133</v>
      </c>
      <c r="AB131" s="5">
        <v>0</v>
      </c>
      <c r="AC131" s="5">
        <v>0</v>
      </c>
      <c r="AD131" s="5">
        <v>0</v>
      </c>
      <c r="AE131" s="27">
        <v>0</v>
      </c>
      <c r="AF131" s="5">
        <v>0</v>
      </c>
      <c r="AG131" s="5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5">
        <v>0</v>
      </c>
      <c r="AN131" s="5">
        <v>0</v>
      </c>
      <c r="AO131" s="5">
        <v>0</v>
      </c>
      <c r="AP131" s="27">
        <v>30710</v>
      </c>
      <c r="AQ131" s="5">
        <v>0</v>
      </c>
      <c r="AR131" s="5">
        <v>0</v>
      </c>
      <c r="AS131" s="5">
        <v>0</v>
      </c>
      <c r="AT131" s="27">
        <v>330912</v>
      </c>
      <c r="AU131" s="27">
        <v>0</v>
      </c>
      <c r="AV131" s="27">
        <v>1384460</v>
      </c>
      <c r="AW131" s="27">
        <v>44720</v>
      </c>
      <c r="AX131" s="32">
        <v>0</v>
      </c>
      <c r="AY131" s="32">
        <v>0</v>
      </c>
      <c r="AZ131" s="32">
        <v>0</v>
      </c>
      <c r="BA131" s="32">
        <v>0</v>
      </c>
      <c r="BB131" s="27">
        <v>290</v>
      </c>
      <c r="BC131" s="27">
        <v>10520</v>
      </c>
      <c r="BD131" s="27">
        <v>8335</v>
      </c>
      <c r="BE131" s="27">
        <v>0</v>
      </c>
      <c r="BF131" s="24">
        <v>16620</v>
      </c>
      <c r="BG131" s="24">
        <v>0</v>
      </c>
      <c r="BH131" s="24">
        <v>0</v>
      </c>
      <c r="BI131" s="24">
        <v>910</v>
      </c>
      <c r="BJ131" s="24">
        <v>0</v>
      </c>
      <c r="BK131" s="27">
        <v>985</v>
      </c>
      <c r="BL131" s="27">
        <v>0</v>
      </c>
      <c r="BM131" s="27">
        <v>18475</v>
      </c>
      <c r="BN131" s="27">
        <v>21330</v>
      </c>
      <c r="BO131" s="27">
        <v>93170</v>
      </c>
      <c r="BP131" s="47">
        <v>0</v>
      </c>
      <c r="BQ131" s="27">
        <v>0</v>
      </c>
      <c r="BR131" s="27">
        <v>38975</v>
      </c>
      <c r="BS131" s="27">
        <v>77330</v>
      </c>
      <c r="BT131" s="36">
        <v>0</v>
      </c>
      <c r="BU131" s="39">
        <v>1154232</v>
      </c>
      <c r="BV131" s="39">
        <v>1154232</v>
      </c>
      <c r="BW131" s="43">
        <v>0</v>
      </c>
      <c r="BX131" s="36">
        <v>0</v>
      </c>
      <c r="BY131" s="43">
        <v>236880</v>
      </c>
      <c r="BZ131" s="5">
        <v>0</v>
      </c>
      <c r="CA131" s="5">
        <v>0</v>
      </c>
      <c r="CB131" s="6">
        <v>105570</v>
      </c>
      <c r="CC131" s="27">
        <v>105570</v>
      </c>
      <c r="CD131" s="36">
        <v>0</v>
      </c>
      <c r="CE131" s="36">
        <v>0</v>
      </c>
      <c r="CF131" s="36">
        <v>0</v>
      </c>
      <c r="CG131" s="43">
        <v>0</v>
      </c>
      <c r="CH131" s="47">
        <v>0</v>
      </c>
      <c r="CI131" s="55">
        <v>3029865</v>
      </c>
      <c r="CJ131" s="55">
        <v>1154232</v>
      </c>
      <c r="CK131" s="55">
        <v>0</v>
      </c>
      <c r="CL131" s="55">
        <v>17530</v>
      </c>
      <c r="CM131" s="55">
        <v>4201627</v>
      </c>
      <c r="CN131" s="59">
        <v>72.11170815495997</v>
      </c>
      <c r="CO131" s="59">
        <v>72.11170815495997</v>
      </c>
      <c r="CP131" s="59">
        <v>72.11170815495997</v>
      </c>
      <c r="CQ131" s="55">
        <v>420.962528804729</v>
      </c>
      <c r="CR131" s="55">
        <v>4438507</v>
      </c>
      <c r="CS131" s="55">
        <v>444.69562168119427</v>
      </c>
      <c r="CT131" s="55">
        <v>4438507</v>
      </c>
      <c r="CU131" s="55">
        <v>444.69562168119427</v>
      </c>
      <c r="CV131" s="55">
        <v>56.205991383628891</v>
      </c>
      <c r="CW131" s="55">
        <v>0</v>
      </c>
      <c r="CX131" s="55">
        <v>29.851718264702935</v>
      </c>
      <c r="CY131" s="55">
        <v>3.9049193467588417</v>
      </c>
      <c r="CZ131" s="55">
        <v>9.3347359983969547</v>
      </c>
      <c r="DA131" s="55">
        <v>138.70954814146879</v>
      </c>
      <c r="DB131" s="55">
        <v>7.7477206692716161</v>
      </c>
      <c r="DC131" s="55">
        <v>146.4572688107404</v>
      </c>
      <c r="DD131" s="55">
        <v>115.6429215509468</v>
      </c>
      <c r="DE131" s="55">
        <v>5.0844604749023148</v>
      </c>
      <c r="DF131" s="55">
        <v>10.577096483318305</v>
      </c>
      <c r="DG131" s="55">
        <v>0</v>
      </c>
      <c r="DH131" s="55">
        <v>10.577096483318305</v>
      </c>
      <c r="DI131" s="55">
        <v>115.6429215509468</v>
      </c>
    </row>
    <row r="132" spans="1:113">
      <c r="A132" s="7" t="s">
        <v>471</v>
      </c>
      <c r="B132" s="3" t="s">
        <v>80</v>
      </c>
      <c r="C132" s="3" t="s">
        <v>472</v>
      </c>
      <c r="D132" s="4">
        <v>4696</v>
      </c>
      <c r="E132" s="4">
        <v>2220</v>
      </c>
      <c r="F132" s="5">
        <v>0</v>
      </c>
      <c r="G132" s="5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91530</v>
      </c>
      <c r="M132" s="27">
        <v>1140</v>
      </c>
      <c r="N132" s="27">
        <v>0</v>
      </c>
      <c r="O132" s="27">
        <v>0</v>
      </c>
      <c r="P132" s="27">
        <v>134340</v>
      </c>
      <c r="Q132" s="27">
        <v>0</v>
      </c>
      <c r="R132" s="27">
        <v>125520</v>
      </c>
      <c r="S132" s="27">
        <v>0</v>
      </c>
      <c r="T132" s="24">
        <v>0</v>
      </c>
      <c r="U132" s="27">
        <v>0</v>
      </c>
      <c r="V132" s="5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171</v>
      </c>
      <c r="AB132" s="5">
        <v>0</v>
      </c>
      <c r="AC132" s="5">
        <v>0</v>
      </c>
      <c r="AD132" s="5">
        <v>0</v>
      </c>
      <c r="AE132" s="27">
        <v>0</v>
      </c>
      <c r="AF132" s="5">
        <v>0</v>
      </c>
      <c r="AG132" s="5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5">
        <v>0</v>
      </c>
      <c r="AN132" s="4">
        <v>220</v>
      </c>
      <c r="AO132" s="5">
        <v>0</v>
      </c>
      <c r="AP132" s="27">
        <v>0</v>
      </c>
      <c r="AQ132" s="5">
        <v>0</v>
      </c>
      <c r="AR132" s="5">
        <v>0</v>
      </c>
      <c r="AS132" s="5">
        <v>0</v>
      </c>
      <c r="AT132" s="27">
        <v>124130</v>
      </c>
      <c r="AU132" s="27">
        <v>0</v>
      </c>
      <c r="AV132" s="27">
        <v>455710</v>
      </c>
      <c r="AW132" s="27">
        <v>18230</v>
      </c>
      <c r="AX132" s="32">
        <v>0</v>
      </c>
      <c r="AY132" s="32">
        <v>0</v>
      </c>
      <c r="AZ132" s="32">
        <v>0</v>
      </c>
      <c r="BA132" s="32">
        <v>0</v>
      </c>
      <c r="BB132" s="27">
        <v>130</v>
      </c>
      <c r="BC132" s="27">
        <v>6220</v>
      </c>
      <c r="BD132" s="27">
        <v>2400</v>
      </c>
      <c r="BE132" s="27">
        <v>0</v>
      </c>
      <c r="BF132" s="24">
        <v>820</v>
      </c>
      <c r="BG132" s="24">
        <v>780</v>
      </c>
      <c r="BH132" s="24">
        <v>0</v>
      </c>
      <c r="BI132" s="24">
        <v>385</v>
      </c>
      <c r="BJ132" s="24">
        <v>0</v>
      </c>
      <c r="BK132" s="27">
        <v>2070</v>
      </c>
      <c r="BL132" s="27">
        <v>0</v>
      </c>
      <c r="BM132" s="27">
        <v>8660</v>
      </c>
      <c r="BN132" s="27">
        <v>13780</v>
      </c>
      <c r="BO132" s="27">
        <v>42410</v>
      </c>
      <c r="BP132" s="47">
        <v>0</v>
      </c>
      <c r="BQ132" s="27">
        <v>0</v>
      </c>
      <c r="BR132" s="27">
        <v>16090</v>
      </c>
      <c r="BS132" s="27">
        <v>78110</v>
      </c>
      <c r="BT132" s="36">
        <v>0</v>
      </c>
      <c r="BU132" s="39">
        <v>463130</v>
      </c>
      <c r="BV132" s="39">
        <v>463130</v>
      </c>
      <c r="BW132" s="43">
        <v>0</v>
      </c>
      <c r="BX132" s="36">
        <v>0</v>
      </c>
      <c r="BY132" s="43">
        <v>66240</v>
      </c>
      <c r="BZ132" s="5">
        <v>0</v>
      </c>
      <c r="CA132" s="5">
        <v>0</v>
      </c>
      <c r="CB132" s="6">
        <v>62270</v>
      </c>
      <c r="CC132" s="27">
        <v>62270</v>
      </c>
      <c r="CD132" s="36">
        <v>0</v>
      </c>
      <c r="CE132" s="36">
        <v>0</v>
      </c>
      <c r="CF132" s="36">
        <v>0</v>
      </c>
      <c r="CG132" s="43">
        <v>0</v>
      </c>
      <c r="CH132" s="47">
        <v>0</v>
      </c>
      <c r="CI132" s="55">
        <v>1182911</v>
      </c>
      <c r="CJ132" s="55">
        <v>463130</v>
      </c>
      <c r="CK132" s="55">
        <v>0</v>
      </c>
      <c r="CL132" s="55">
        <v>1985</v>
      </c>
      <c r="CM132" s="55">
        <v>1648026</v>
      </c>
      <c r="CN132" s="59">
        <v>71.777447685898153</v>
      </c>
      <c r="CO132" s="59">
        <v>71.777447685898153</v>
      </c>
      <c r="CP132" s="59">
        <v>71.777447685898153</v>
      </c>
      <c r="CQ132" s="55">
        <v>350.94250425894376</v>
      </c>
      <c r="CR132" s="55">
        <v>1714266</v>
      </c>
      <c r="CS132" s="55">
        <v>365.04812606473592</v>
      </c>
      <c r="CT132" s="55">
        <v>1714266</v>
      </c>
      <c r="CU132" s="55">
        <v>365.04812606473592</v>
      </c>
      <c r="CV132" s="55">
        <v>45.92419080068143</v>
      </c>
      <c r="CW132" s="55">
        <v>0.24275979557069846</v>
      </c>
      <c r="CX132" s="55">
        <v>26.729131175468485</v>
      </c>
      <c r="CY132" s="55">
        <v>3.426320272572402</v>
      </c>
      <c r="CZ132" s="55">
        <v>9.0310902896081764</v>
      </c>
      <c r="DA132" s="55">
        <v>97.04216354344122</v>
      </c>
      <c r="DB132" s="55">
        <v>16.633304940374789</v>
      </c>
      <c r="DC132" s="55">
        <v>113.675468483816</v>
      </c>
      <c r="DD132" s="55">
        <v>98.622231686541738</v>
      </c>
      <c r="DE132" s="55">
        <v>6.1671635434412266</v>
      </c>
      <c r="DF132" s="55">
        <v>13.260221465076661</v>
      </c>
      <c r="DG132" s="55">
        <v>0</v>
      </c>
      <c r="DH132" s="55">
        <v>13.260221465076661</v>
      </c>
      <c r="DI132" s="55">
        <v>98.622231686541738</v>
      </c>
    </row>
    <row r="133" spans="1:113">
      <c r="A133" s="7" t="s">
        <v>473</v>
      </c>
      <c r="B133" s="3" t="s">
        <v>80</v>
      </c>
      <c r="C133" s="3" t="s">
        <v>474</v>
      </c>
      <c r="D133" s="4">
        <v>7125</v>
      </c>
      <c r="E133" s="5">
        <v>0</v>
      </c>
      <c r="F133" s="5">
        <v>0</v>
      </c>
      <c r="G133" s="5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116120</v>
      </c>
      <c r="M133" s="27">
        <v>0</v>
      </c>
      <c r="N133" s="27">
        <v>0</v>
      </c>
      <c r="O133" s="27">
        <v>0</v>
      </c>
      <c r="P133" s="27">
        <v>280530</v>
      </c>
      <c r="Q133" s="27">
        <v>0</v>
      </c>
      <c r="R133" s="27">
        <v>223380</v>
      </c>
      <c r="S133" s="27">
        <v>0</v>
      </c>
      <c r="T133" s="25">
        <v>200</v>
      </c>
      <c r="U133" s="27">
        <v>3850</v>
      </c>
      <c r="V133" s="5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209</v>
      </c>
      <c r="AB133" s="5">
        <v>0</v>
      </c>
      <c r="AC133" s="5">
        <v>0</v>
      </c>
      <c r="AD133" s="5">
        <v>0</v>
      </c>
      <c r="AE133" s="27">
        <v>0</v>
      </c>
      <c r="AF133" s="5">
        <v>0</v>
      </c>
      <c r="AG133" s="5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5">
        <v>0</v>
      </c>
      <c r="AN133" s="5">
        <v>0</v>
      </c>
      <c r="AO133" s="5">
        <v>0</v>
      </c>
      <c r="AP133" s="27">
        <v>0</v>
      </c>
      <c r="AQ133" s="5">
        <v>0</v>
      </c>
      <c r="AR133" s="5">
        <v>0</v>
      </c>
      <c r="AS133" s="5">
        <v>0</v>
      </c>
      <c r="AT133" s="27">
        <v>350340</v>
      </c>
      <c r="AU133" s="27">
        <v>0</v>
      </c>
      <c r="AV133" s="27">
        <v>1196860</v>
      </c>
      <c r="AW133" s="27">
        <v>17970</v>
      </c>
      <c r="AX133" s="33">
        <v>0</v>
      </c>
      <c r="AY133" s="33">
        <v>0</v>
      </c>
      <c r="AZ133" s="33">
        <v>0</v>
      </c>
      <c r="BA133" s="33">
        <v>0</v>
      </c>
      <c r="BB133" s="27">
        <v>408</v>
      </c>
      <c r="BC133" s="27">
        <v>11480</v>
      </c>
      <c r="BD133" s="27">
        <v>6960</v>
      </c>
      <c r="BE133" s="27">
        <v>0</v>
      </c>
      <c r="BF133" s="25">
        <v>3900</v>
      </c>
      <c r="BG133" s="25">
        <v>0</v>
      </c>
      <c r="BH133" s="25">
        <v>0</v>
      </c>
      <c r="BI133" s="25">
        <v>875</v>
      </c>
      <c r="BJ133" s="25">
        <v>0</v>
      </c>
      <c r="BK133" s="27">
        <v>4017</v>
      </c>
      <c r="BL133" s="27">
        <v>0</v>
      </c>
      <c r="BM133" s="27">
        <v>11680</v>
      </c>
      <c r="BN133" s="27">
        <v>30330</v>
      </c>
      <c r="BO133" s="27">
        <v>83090</v>
      </c>
      <c r="BP133" s="47">
        <v>0</v>
      </c>
      <c r="BQ133" s="27">
        <v>0</v>
      </c>
      <c r="BR133" s="27">
        <v>31180</v>
      </c>
      <c r="BS133" s="27">
        <v>149920</v>
      </c>
      <c r="BT133" s="36">
        <v>0</v>
      </c>
      <c r="BU133" s="39">
        <v>574210</v>
      </c>
      <c r="BV133" s="39">
        <v>574210</v>
      </c>
      <c r="BW133" s="43">
        <v>0</v>
      </c>
      <c r="BX133" s="36">
        <v>0</v>
      </c>
      <c r="BY133" s="43">
        <v>174410</v>
      </c>
      <c r="BZ133" s="5">
        <v>0</v>
      </c>
      <c r="CA133" s="5">
        <v>0</v>
      </c>
      <c r="CB133" s="6">
        <v>114465</v>
      </c>
      <c r="CC133" s="27">
        <v>114465</v>
      </c>
      <c r="CD133" s="36">
        <v>0</v>
      </c>
      <c r="CE133" s="36">
        <v>0</v>
      </c>
      <c r="CF133" s="36">
        <v>0</v>
      </c>
      <c r="CG133" s="43">
        <v>0</v>
      </c>
      <c r="CH133" s="47">
        <v>0</v>
      </c>
      <c r="CI133" s="55">
        <v>2632789</v>
      </c>
      <c r="CJ133" s="55">
        <v>574210</v>
      </c>
      <c r="CK133" s="55">
        <v>0</v>
      </c>
      <c r="CL133" s="55">
        <v>4975</v>
      </c>
      <c r="CM133" s="55">
        <v>3211974</v>
      </c>
      <c r="CN133" s="59">
        <v>81.967942455324987</v>
      </c>
      <c r="CO133" s="59">
        <v>81.967942455324987</v>
      </c>
      <c r="CP133" s="59">
        <v>81.967942455324987</v>
      </c>
      <c r="CQ133" s="55">
        <v>450.80336842105265</v>
      </c>
      <c r="CR133" s="55">
        <v>3386384</v>
      </c>
      <c r="CS133" s="55">
        <v>475.28196491228073</v>
      </c>
      <c r="CT133" s="55">
        <v>3386384</v>
      </c>
      <c r="CU133" s="55">
        <v>475.28196491228073</v>
      </c>
      <c r="CV133" s="55">
        <v>65.468070175438598</v>
      </c>
      <c r="CW133" s="55">
        <v>0</v>
      </c>
      <c r="CX133" s="55">
        <v>31.35157894736842</v>
      </c>
      <c r="CY133" s="55">
        <v>4.3761403508771926</v>
      </c>
      <c r="CZ133" s="55">
        <v>11.661754385964912</v>
      </c>
      <c r="DA133" s="55">
        <v>167.98035087719299</v>
      </c>
      <c r="DB133" s="55">
        <v>21.041403508771928</v>
      </c>
      <c r="DC133" s="55">
        <v>189.02175438596493</v>
      </c>
      <c r="DD133" s="55">
        <v>80.590877192982461</v>
      </c>
      <c r="DE133" s="55">
        <v>7.5939649122807014</v>
      </c>
      <c r="DF133" s="55">
        <v>16.065263157894737</v>
      </c>
      <c r="DG133" s="55">
        <v>0</v>
      </c>
      <c r="DH133" s="55">
        <v>16.065263157894737</v>
      </c>
      <c r="DI133" s="55">
        <v>80.590877192982461</v>
      </c>
    </row>
    <row r="134" spans="1:113">
      <c r="A134" s="7" t="s">
        <v>475</v>
      </c>
      <c r="B134" s="3" t="s">
        <v>80</v>
      </c>
      <c r="C134" s="3" t="s">
        <v>476</v>
      </c>
      <c r="D134" s="4">
        <v>145</v>
      </c>
      <c r="E134" s="5">
        <v>0</v>
      </c>
      <c r="F134" s="5">
        <v>0</v>
      </c>
      <c r="G134" s="5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6610</v>
      </c>
      <c r="Q134" s="27">
        <v>0</v>
      </c>
      <c r="R134" s="27">
        <v>4070</v>
      </c>
      <c r="S134" s="27">
        <v>0</v>
      </c>
      <c r="T134" s="24">
        <v>0</v>
      </c>
      <c r="U134" s="27">
        <v>0</v>
      </c>
      <c r="V134" s="5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5">
        <v>0</v>
      </c>
      <c r="AC134" s="5">
        <v>0</v>
      </c>
      <c r="AD134" s="5">
        <v>0</v>
      </c>
      <c r="AE134" s="27">
        <v>0</v>
      </c>
      <c r="AF134" s="5">
        <v>0</v>
      </c>
      <c r="AG134" s="5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5">
        <v>0</v>
      </c>
      <c r="AN134" s="5">
        <v>0</v>
      </c>
      <c r="AO134" s="5">
        <v>0</v>
      </c>
      <c r="AP134" s="27">
        <v>0</v>
      </c>
      <c r="AQ134" s="5">
        <v>0</v>
      </c>
      <c r="AR134" s="5">
        <v>0</v>
      </c>
      <c r="AS134" s="5">
        <v>0</v>
      </c>
      <c r="AT134" s="27">
        <v>6080</v>
      </c>
      <c r="AU134" s="27">
        <v>0</v>
      </c>
      <c r="AV134" s="27">
        <v>18980</v>
      </c>
      <c r="AW134" s="27">
        <v>0</v>
      </c>
      <c r="AX134" s="32">
        <v>0</v>
      </c>
      <c r="AY134" s="32">
        <v>0</v>
      </c>
      <c r="AZ134" s="32">
        <v>0</v>
      </c>
      <c r="BA134" s="32">
        <v>0</v>
      </c>
      <c r="BB134" s="27">
        <v>0</v>
      </c>
      <c r="BC134" s="27">
        <v>0</v>
      </c>
      <c r="BD134" s="27">
        <v>40</v>
      </c>
      <c r="BE134" s="27">
        <v>0</v>
      </c>
      <c r="BF134" s="24">
        <v>0</v>
      </c>
      <c r="BG134" s="24">
        <v>0</v>
      </c>
      <c r="BH134" s="24">
        <v>0</v>
      </c>
      <c r="BI134" s="24">
        <v>0</v>
      </c>
      <c r="BJ134" s="24">
        <v>0</v>
      </c>
      <c r="BK134" s="27">
        <v>0</v>
      </c>
      <c r="BL134" s="27">
        <v>0</v>
      </c>
      <c r="BM134" s="27">
        <v>0</v>
      </c>
      <c r="BN134" s="27">
        <v>640</v>
      </c>
      <c r="BO134" s="27">
        <v>440</v>
      </c>
      <c r="BP134" s="47">
        <v>0</v>
      </c>
      <c r="BQ134" s="27">
        <v>0</v>
      </c>
      <c r="BR134" s="27">
        <v>110</v>
      </c>
      <c r="BS134" s="27">
        <v>0</v>
      </c>
      <c r="BT134" s="36">
        <v>0</v>
      </c>
      <c r="BU134" s="39">
        <v>21340</v>
      </c>
      <c r="BV134" s="39">
        <v>21340</v>
      </c>
      <c r="BW134" s="43">
        <v>0</v>
      </c>
      <c r="BX134" s="36">
        <v>0</v>
      </c>
      <c r="BY134" s="43">
        <v>0</v>
      </c>
      <c r="BZ134" s="5">
        <v>0</v>
      </c>
      <c r="CA134" s="5">
        <v>0</v>
      </c>
      <c r="CB134" s="6">
        <v>1740</v>
      </c>
      <c r="CC134" s="27">
        <v>1740</v>
      </c>
      <c r="CD134" s="36">
        <v>0</v>
      </c>
      <c r="CE134" s="36">
        <v>0</v>
      </c>
      <c r="CF134" s="36">
        <v>0</v>
      </c>
      <c r="CG134" s="43">
        <v>0</v>
      </c>
      <c r="CH134" s="47">
        <v>0</v>
      </c>
      <c r="CI134" s="55">
        <v>38710</v>
      </c>
      <c r="CJ134" s="55">
        <v>21340</v>
      </c>
      <c r="CK134" s="55">
        <v>0</v>
      </c>
      <c r="CL134" s="55">
        <v>0</v>
      </c>
      <c r="CM134" s="55">
        <v>60050</v>
      </c>
      <c r="CN134" s="59">
        <v>64.462947543713568</v>
      </c>
      <c r="CO134" s="59">
        <v>64.462947543713568</v>
      </c>
      <c r="CP134" s="59">
        <v>64.462947543713568</v>
      </c>
      <c r="CQ134" s="55">
        <v>414.13793103448273</v>
      </c>
      <c r="CR134" s="55">
        <v>60050</v>
      </c>
      <c r="CS134" s="55">
        <v>414.13793103448273</v>
      </c>
      <c r="CT134" s="55">
        <v>60050</v>
      </c>
      <c r="CU134" s="55">
        <v>414.13793103448273</v>
      </c>
      <c r="CV134" s="55">
        <v>41.931034482758619</v>
      </c>
      <c r="CW134" s="55">
        <v>0</v>
      </c>
      <c r="CX134" s="55">
        <v>28.068965517241381</v>
      </c>
      <c r="CY134" s="55">
        <v>0.75862068965517238</v>
      </c>
      <c r="CZ134" s="55">
        <v>3.0344827586206895</v>
      </c>
      <c r="DA134" s="55">
        <v>130.89655172413794</v>
      </c>
      <c r="DB134" s="55">
        <v>0</v>
      </c>
      <c r="DC134" s="55">
        <v>130.89655172413794</v>
      </c>
      <c r="DD134" s="55">
        <v>147.17241379310346</v>
      </c>
      <c r="DE134" s="55">
        <v>4.4137931034482758</v>
      </c>
      <c r="DF134" s="55">
        <v>12</v>
      </c>
      <c r="DG134" s="55">
        <v>0</v>
      </c>
      <c r="DH134" s="55">
        <v>12</v>
      </c>
      <c r="DI134" s="55">
        <v>147.17241379310346</v>
      </c>
    </row>
    <row r="135" spans="1:113">
      <c r="A135" s="7" t="s">
        <v>469</v>
      </c>
      <c r="B135" s="3" t="s">
        <v>80</v>
      </c>
      <c r="C135" s="3" t="s">
        <v>470</v>
      </c>
      <c r="D135" s="4">
        <v>7113</v>
      </c>
      <c r="E135" s="5">
        <v>0</v>
      </c>
      <c r="F135" s="5">
        <v>0</v>
      </c>
      <c r="G135" s="5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83540</v>
      </c>
      <c r="M135" s="27">
        <v>19460</v>
      </c>
      <c r="N135" s="27">
        <v>0</v>
      </c>
      <c r="O135" s="27">
        <v>0</v>
      </c>
      <c r="P135" s="27">
        <v>203980</v>
      </c>
      <c r="Q135" s="27">
        <v>0</v>
      </c>
      <c r="R135" s="27">
        <v>207780</v>
      </c>
      <c r="S135" s="27">
        <v>0</v>
      </c>
      <c r="T135" s="24">
        <v>0</v>
      </c>
      <c r="U135" s="27">
        <v>0</v>
      </c>
      <c r="V135" s="4">
        <v>990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5">
        <v>0</v>
      </c>
      <c r="AC135" s="5">
        <v>0</v>
      </c>
      <c r="AD135" s="5">
        <v>0</v>
      </c>
      <c r="AE135" s="27">
        <v>0</v>
      </c>
      <c r="AF135" s="5">
        <v>0</v>
      </c>
      <c r="AG135" s="5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30310</v>
      </c>
      <c r="AM135" s="5">
        <v>0</v>
      </c>
      <c r="AN135" s="5">
        <v>0</v>
      </c>
      <c r="AO135" s="5">
        <v>0</v>
      </c>
      <c r="AP135" s="27">
        <v>0</v>
      </c>
      <c r="AQ135" s="5">
        <v>0</v>
      </c>
      <c r="AR135" s="5">
        <v>0</v>
      </c>
      <c r="AS135" s="5">
        <v>0</v>
      </c>
      <c r="AT135" s="27">
        <v>265490</v>
      </c>
      <c r="AU135" s="27">
        <v>0</v>
      </c>
      <c r="AV135" s="27">
        <v>1130610</v>
      </c>
      <c r="AW135" s="27">
        <v>30270</v>
      </c>
      <c r="AX135" s="32">
        <v>0</v>
      </c>
      <c r="AY135" s="32">
        <v>0</v>
      </c>
      <c r="AZ135" s="32">
        <v>0</v>
      </c>
      <c r="BA135" s="32">
        <v>0</v>
      </c>
      <c r="BB135" s="27">
        <v>200</v>
      </c>
      <c r="BC135" s="27">
        <v>6380</v>
      </c>
      <c r="BD135" s="27">
        <v>4835</v>
      </c>
      <c r="BE135" s="27">
        <v>0</v>
      </c>
      <c r="BF135" s="24">
        <v>2180</v>
      </c>
      <c r="BG135" s="24">
        <v>0</v>
      </c>
      <c r="BH135" s="24">
        <v>0</v>
      </c>
      <c r="BI135" s="24">
        <v>425</v>
      </c>
      <c r="BJ135" s="24">
        <v>0</v>
      </c>
      <c r="BK135" s="27">
        <v>2462</v>
      </c>
      <c r="BL135" s="27">
        <v>0</v>
      </c>
      <c r="BM135" s="27">
        <v>13420</v>
      </c>
      <c r="BN135" s="27">
        <v>19130</v>
      </c>
      <c r="BO135" s="27">
        <v>78800</v>
      </c>
      <c r="BP135" s="47">
        <v>0</v>
      </c>
      <c r="BQ135" s="27">
        <v>0</v>
      </c>
      <c r="BR135" s="27">
        <v>0</v>
      </c>
      <c r="BS135" s="27">
        <v>177630</v>
      </c>
      <c r="BT135" s="36">
        <v>0</v>
      </c>
      <c r="BU135" s="39">
        <v>845090</v>
      </c>
      <c r="BV135" s="39">
        <v>845090</v>
      </c>
      <c r="BW135" s="43">
        <v>0</v>
      </c>
      <c r="BX135" s="36">
        <v>0</v>
      </c>
      <c r="BY135" s="43">
        <v>74720</v>
      </c>
      <c r="BZ135" s="5">
        <v>0</v>
      </c>
      <c r="CA135" s="5">
        <v>0</v>
      </c>
      <c r="CB135" s="6">
        <v>60100</v>
      </c>
      <c r="CC135" s="27">
        <v>60100</v>
      </c>
      <c r="CD135" s="36">
        <v>0</v>
      </c>
      <c r="CE135" s="36">
        <v>0</v>
      </c>
      <c r="CF135" s="36">
        <v>0</v>
      </c>
      <c r="CG135" s="43">
        <v>0</v>
      </c>
      <c r="CH135" s="47">
        <v>0</v>
      </c>
      <c r="CI135" s="55">
        <v>2334397</v>
      </c>
      <c r="CJ135" s="55">
        <v>845090</v>
      </c>
      <c r="CK135" s="55">
        <v>0</v>
      </c>
      <c r="CL135" s="55">
        <v>2605</v>
      </c>
      <c r="CM135" s="55">
        <v>3182092</v>
      </c>
      <c r="CN135" s="59">
        <v>73.360449666445845</v>
      </c>
      <c r="CO135" s="59">
        <v>73.360449666445845</v>
      </c>
      <c r="CP135" s="59">
        <v>73.360449666445845</v>
      </c>
      <c r="CQ135" s="55">
        <v>447.36285674117812</v>
      </c>
      <c r="CR135" s="55">
        <v>3256812</v>
      </c>
      <c r="CS135" s="55">
        <v>457.86756642766767</v>
      </c>
      <c r="CT135" s="55">
        <v>3256812</v>
      </c>
      <c r="CU135" s="55">
        <v>457.86756642766767</v>
      </c>
      <c r="CV135" s="55">
        <v>49.069309714607058</v>
      </c>
      <c r="CW135" s="55">
        <v>2.7358357936173205</v>
      </c>
      <c r="CX135" s="55">
        <v>29.211303247574865</v>
      </c>
      <c r="CY135" s="55">
        <v>0</v>
      </c>
      <c r="CZ135" s="55">
        <v>11.078307324616899</v>
      </c>
      <c r="DA135" s="55">
        <v>158.94981020666384</v>
      </c>
      <c r="DB135" s="55">
        <v>24.972585407001265</v>
      </c>
      <c r="DC135" s="55">
        <v>183.92239561366512</v>
      </c>
      <c r="DD135" s="55">
        <v>118.80922255026009</v>
      </c>
      <c r="DE135" s="55">
        <v>5.5011949950794321</v>
      </c>
      <c r="DF135" s="55">
        <v>8.4493181498664409</v>
      </c>
      <c r="DG135" s="55">
        <v>0</v>
      </c>
      <c r="DH135" s="55">
        <v>8.4493181498664409</v>
      </c>
      <c r="DI135" s="55">
        <v>118.80922255026009</v>
      </c>
    </row>
    <row r="136" spans="1:113">
      <c r="A136" s="7" t="s">
        <v>477</v>
      </c>
      <c r="B136" s="3" t="s">
        <v>80</v>
      </c>
      <c r="C136" s="3" t="s">
        <v>478</v>
      </c>
      <c r="D136" s="4">
        <v>3541</v>
      </c>
      <c r="E136" s="5">
        <v>0</v>
      </c>
      <c r="F136" s="5">
        <v>0</v>
      </c>
      <c r="G136" s="5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278430</v>
      </c>
      <c r="M136" s="27">
        <v>9800</v>
      </c>
      <c r="N136" s="27">
        <v>0</v>
      </c>
      <c r="O136" s="27">
        <v>0</v>
      </c>
      <c r="P136" s="27">
        <v>99430</v>
      </c>
      <c r="Q136" s="27">
        <v>0</v>
      </c>
      <c r="R136" s="27">
        <v>107470</v>
      </c>
      <c r="S136" s="27">
        <v>0</v>
      </c>
      <c r="T136" s="24">
        <v>0</v>
      </c>
      <c r="U136" s="27">
        <v>0</v>
      </c>
      <c r="V136" s="5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5">
        <v>0</v>
      </c>
      <c r="AC136" s="5">
        <v>0</v>
      </c>
      <c r="AD136" s="5">
        <v>0</v>
      </c>
      <c r="AE136" s="27">
        <v>0</v>
      </c>
      <c r="AF136" s="5">
        <v>0</v>
      </c>
      <c r="AG136" s="5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5">
        <v>0</v>
      </c>
      <c r="AN136" s="5">
        <v>0</v>
      </c>
      <c r="AO136" s="5">
        <v>0</v>
      </c>
      <c r="AP136" s="27">
        <v>0</v>
      </c>
      <c r="AQ136" s="5">
        <v>0</v>
      </c>
      <c r="AR136" s="5">
        <v>0</v>
      </c>
      <c r="AS136" s="5">
        <v>0</v>
      </c>
      <c r="AT136" s="27">
        <v>98440</v>
      </c>
      <c r="AU136" s="27">
        <v>0</v>
      </c>
      <c r="AV136" s="27">
        <v>395630</v>
      </c>
      <c r="AW136" s="27">
        <v>15500</v>
      </c>
      <c r="AX136" s="32">
        <v>0</v>
      </c>
      <c r="AY136" s="32">
        <v>0</v>
      </c>
      <c r="AZ136" s="32">
        <v>0</v>
      </c>
      <c r="BA136" s="32">
        <v>0</v>
      </c>
      <c r="BB136" s="27">
        <v>190</v>
      </c>
      <c r="BC136" s="27">
        <v>3850</v>
      </c>
      <c r="BD136" s="27">
        <v>1990</v>
      </c>
      <c r="BE136" s="27">
        <v>0</v>
      </c>
      <c r="BF136" s="24">
        <v>0</v>
      </c>
      <c r="BG136" s="24">
        <v>0</v>
      </c>
      <c r="BH136" s="24">
        <v>0</v>
      </c>
      <c r="BI136" s="24">
        <v>285</v>
      </c>
      <c r="BJ136" s="24">
        <v>0</v>
      </c>
      <c r="BK136" s="27">
        <v>180</v>
      </c>
      <c r="BL136" s="27">
        <v>0</v>
      </c>
      <c r="BM136" s="27">
        <v>8280</v>
      </c>
      <c r="BN136" s="27">
        <v>1590</v>
      </c>
      <c r="BO136" s="27">
        <v>52060</v>
      </c>
      <c r="BP136" s="47">
        <v>0</v>
      </c>
      <c r="BQ136" s="27">
        <v>0</v>
      </c>
      <c r="BR136" s="27">
        <v>19670</v>
      </c>
      <c r="BS136" s="27">
        <v>99990</v>
      </c>
      <c r="BT136" s="36">
        <v>0</v>
      </c>
      <c r="BU136" s="39">
        <v>367110</v>
      </c>
      <c r="BV136" s="39">
        <v>367110</v>
      </c>
      <c r="BW136" s="43">
        <v>0</v>
      </c>
      <c r="BX136" s="36">
        <v>0</v>
      </c>
      <c r="BY136" s="43">
        <v>0</v>
      </c>
      <c r="BZ136" s="5">
        <v>0</v>
      </c>
      <c r="CA136" s="5">
        <v>0</v>
      </c>
      <c r="CB136" s="6">
        <v>100300</v>
      </c>
      <c r="CC136" s="27">
        <v>100300</v>
      </c>
      <c r="CD136" s="36">
        <v>0</v>
      </c>
      <c r="CE136" s="36">
        <v>0</v>
      </c>
      <c r="CF136" s="36">
        <v>0</v>
      </c>
      <c r="CG136" s="43">
        <v>0</v>
      </c>
      <c r="CH136" s="47">
        <v>0</v>
      </c>
      <c r="CI136" s="55">
        <v>1292800</v>
      </c>
      <c r="CJ136" s="55">
        <v>367110</v>
      </c>
      <c r="CK136" s="55">
        <v>0</v>
      </c>
      <c r="CL136" s="55">
        <v>285</v>
      </c>
      <c r="CM136" s="55">
        <v>1660195</v>
      </c>
      <c r="CN136" s="59">
        <v>77.870370649230964</v>
      </c>
      <c r="CO136" s="59">
        <v>77.870370649230964</v>
      </c>
      <c r="CP136" s="59">
        <v>77.870370649230964</v>
      </c>
      <c r="CQ136" s="55">
        <v>468.84919514261509</v>
      </c>
      <c r="CR136" s="55">
        <v>1660195</v>
      </c>
      <c r="CS136" s="55">
        <v>468.84919514261509</v>
      </c>
      <c r="CT136" s="55">
        <v>1660195</v>
      </c>
      <c r="CU136" s="55">
        <v>468.84919514261509</v>
      </c>
      <c r="CV136" s="55">
        <v>106.43038689635696</v>
      </c>
      <c r="CW136" s="55">
        <v>2.767579779723242</v>
      </c>
      <c r="CX136" s="55">
        <v>30.350183563964983</v>
      </c>
      <c r="CY136" s="55">
        <v>5.5549279864445076</v>
      </c>
      <c r="CZ136" s="55">
        <v>14.702061564529794</v>
      </c>
      <c r="DA136" s="55">
        <v>111.72832533182716</v>
      </c>
      <c r="DB136" s="55">
        <v>28.23778593617622</v>
      </c>
      <c r="DC136" s="55">
        <v>139.96611126800337</v>
      </c>
      <c r="DD136" s="55">
        <v>103.67410336063259</v>
      </c>
      <c r="DE136" s="55">
        <v>3.9282688506071732</v>
      </c>
      <c r="DF136" s="55">
        <v>28.325331827167467</v>
      </c>
      <c r="DG136" s="55">
        <v>0</v>
      </c>
      <c r="DH136" s="55">
        <v>28.325331827167467</v>
      </c>
      <c r="DI136" s="55">
        <v>103.67410336063259</v>
      </c>
    </row>
    <row r="137" spans="1:113">
      <c r="A137" s="7" t="s">
        <v>479</v>
      </c>
      <c r="B137" s="3" t="s">
        <v>80</v>
      </c>
      <c r="C137" s="3" t="s">
        <v>480</v>
      </c>
      <c r="D137" s="4">
        <v>3596</v>
      </c>
      <c r="E137" s="5">
        <v>0</v>
      </c>
      <c r="F137" s="5">
        <v>0</v>
      </c>
      <c r="G137" s="5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46210</v>
      </c>
      <c r="M137" s="27">
        <v>3120</v>
      </c>
      <c r="N137" s="27">
        <v>0</v>
      </c>
      <c r="O137" s="27">
        <v>0</v>
      </c>
      <c r="P137" s="27">
        <v>135620</v>
      </c>
      <c r="Q137" s="27">
        <v>0</v>
      </c>
      <c r="R137" s="27">
        <v>109810</v>
      </c>
      <c r="S137" s="27">
        <v>0</v>
      </c>
      <c r="T137" s="24">
        <v>0</v>
      </c>
      <c r="U137" s="27">
        <v>0</v>
      </c>
      <c r="V137" s="5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40</v>
      </c>
      <c r="AB137" s="5">
        <v>0</v>
      </c>
      <c r="AC137" s="5">
        <v>0</v>
      </c>
      <c r="AD137" s="5">
        <v>0</v>
      </c>
      <c r="AE137" s="27">
        <v>0</v>
      </c>
      <c r="AF137" s="5">
        <v>0</v>
      </c>
      <c r="AG137" s="5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5">
        <v>0</v>
      </c>
      <c r="AN137" s="5">
        <v>0</v>
      </c>
      <c r="AO137" s="5">
        <v>0</v>
      </c>
      <c r="AP137" s="27">
        <v>0</v>
      </c>
      <c r="AQ137" s="5">
        <v>0</v>
      </c>
      <c r="AR137" s="5">
        <v>0</v>
      </c>
      <c r="AS137" s="5">
        <v>0</v>
      </c>
      <c r="AT137" s="27">
        <v>128560</v>
      </c>
      <c r="AU137" s="27">
        <v>0</v>
      </c>
      <c r="AV137" s="27">
        <v>476530</v>
      </c>
      <c r="AW137" s="27">
        <v>7250</v>
      </c>
      <c r="AX137" s="32">
        <v>0</v>
      </c>
      <c r="AY137" s="32">
        <v>0</v>
      </c>
      <c r="AZ137" s="32">
        <v>0</v>
      </c>
      <c r="BA137" s="32">
        <v>0</v>
      </c>
      <c r="BB137" s="27">
        <v>170</v>
      </c>
      <c r="BC137" s="27">
        <v>880</v>
      </c>
      <c r="BD137" s="27">
        <v>2440</v>
      </c>
      <c r="BE137" s="27">
        <v>0</v>
      </c>
      <c r="BF137" s="24">
        <v>0</v>
      </c>
      <c r="BG137" s="24">
        <v>820</v>
      </c>
      <c r="BH137" s="24">
        <v>0</v>
      </c>
      <c r="BI137" s="24">
        <v>325</v>
      </c>
      <c r="BJ137" s="24">
        <v>0</v>
      </c>
      <c r="BK137" s="27">
        <v>3670</v>
      </c>
      <c r="BL137" s="27">
        <v>0</v>
      </c>
      <c r="BM137" s="27">
        <v>4220</v>
      </c>
      <c r="BN137" s="27">
        <v>2800</v>
      </c>
      <c r="BO137" s="27">
        <v>31430</v>
      </c>
      <c r="BP137" s="47">
        <v>0</v>
      </c>
      <c r="BQ137" s="27">
        <v>0</v>
      </c>
      <c r="BR137" s="27">
        <v>18470</v>
      </c>
      <c r="BS137" s="27">
        <v>115490</v>
      </c>
      <c r="BT137" s="36">
        <v>0</v>
      </c>
      <c r="BU137" s="39">
        <v>259600</v>
      </c>
      <c r="BV137" s="39">
        <v>259600</v>
      </c>
      <c r="BW137" s="43">
        <v>0</v>
      </c>
      <c r="BX137" s="36">
        <v>0</v>
      </c>
      <c r="BY137" s="43">
        <v>57010</v>
      </c>
      <c r="BZ137" s="5">
        <v>0</v>
      </c>
      <c r="CA137" s="5">
        <v>0</v>
      </c>
      <c r="CB137" s="6">
        <v>50340</v>
      </c>
      <c r="CC137" s="27">
        <v>50340</v>
      </c>
      <c r="CD137" s="36">
        <v>0</v>
      </c>
      <c r="CE137" s="36">
        <v>0</v>
      </c>
      <c r="CF137" s="36">
        <v>0</v>
      </c>
      <c r="CG137" s="43">
        <v>0</v>
      </c>
      <c r="CH137" s="47">
        <v>0</v>
      </c>
      <c r="CI137" s="55">
        <v>1137050</v>
      </c>
      <c r="CJ137" s="55">
        <v>259600</v>
      </c>
      <c r="CK137" s="55">
        <v>0</v>
      </c>
      <c r="CL137" s="55">
        <v>1145</v>
      </c>
      <c r="CM137" s="55">
        <v>1397795</v>
      </c>
      <c r="CN137" s="59">
        <v>81.34597705672148</v>
      </c>
      <c r="CO137" s="59">
        <v>81.34597705672148</v>
      </c>
      <c r="CP137" s="59">
        <v>81.34597705672148</v>
      </c>
      <c r="CQ137" s="55">
        <v>388.70828698553947</v>
      </c>
      <c r="CR137" s="55">
        <v>1454805</v>
      </c>
      <c r="CS137" s="55">
        <v>404.56201334816461</v>
      </c>
      <c r="CT137" s="55">
        <v>1454805</v>
      </c>
      <c r="CU137" s="55">
        <v>404.56201334816461</v>
      </c>
      <c r="CV137" s="55">
        <v>48.601223581757509</v>
      </c>
      <c r="CW137" s="55">
        <v>0.8676307007786429</v>
      </c>
      <c r="CX137" s="55">
        <v>30.536707452725249</v>
      </c>
      <c r="CY137" s="55">
        <v>5.1362625139043381</v>
      </c>
      <c r="CZ137" s="55">
        <v>8.740266963292548</v>
      </c>
      <c r="DA137" s="55">
        <v>132.5166852057842</v>
      </c>
      <c r="DB137" s="55">
        <v>32.116240266963295</v>
      </c>
      <c r="DC137" s="55">
        <v>164.6329254727475</v>
      </c>
      <c r="DD137" s="55">
        <v>72.191323692992214</v>
      </c>
      <c r="DE137" s="55">
        <v>2.2552836484983314</v>
      </c>
      <c r="DF137" s="55">
        <v>13.998887652947719</v>
      </c>
      <c r="DG137" s="55">
        <v>0</v>
      </c>
      <c r="DH137" s="55">
        <v>13.998887652947719</v>
      </c>
      <c r="DI137" s="55">
        <v>72.191323692992214</v>
      </c>
    </row>
    <row r="138" spans="1:113">
      <c r="A138" s="7" t="s">
        <v>311</v>
      </c>
      <c r="B138" s="3" t="s">
        <v>80</v>
      </c>
      <c r="C138" s="3" t="s">
        <v>312</v>
      </c>
      <c r="D138" s="4">
        <v>8191</v>
      </c>
      <c r="E138" s="5">
        <v>0</v>
      </c>
      <c r="F138" s="5">
        <v>0</v>
      </c>
      <c r="G138" s="5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137130</v>
      </c>
      <c r="M138" s="27">
        <v>17150</v>
      </c>
      <c r="N138" s="27">
        <v>0</v>
      </c>
      <c r="O138" s="27">
        <v>0</v>
      </c>
      <c r="P138" s="27">
        <v>164320</v>
      </c>
      <c r="Q138" s="27">
        <v>0</v>
      </c>
      <c r="R138" s="27">
        <v>213280</v>
      </c>
      <c r="S138" s="27">
        <v>0</v>
      </c>
      <c r="T138" s="24">
        <v>0</v>
      </c>
      <c r="U138" s="27">
        <v>0</v>
      </c>
      <c r="V138" s="5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200</v>
      </c>
      <c r="AB138" s="5">
        <v>0</v>
      </c>
      <c r="AC138" s="5">
        <v>0</v>
      </c>
      <c r="AD138" s="5">
        <v>0</v>
      </c>
      <c r="AE138" s="27">
        <v>0</v>
      </c>
      <c r="AF138" s="5">
        <v>0</v>
      </c>
      <c r="AG138" s="5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5">
        <v>0</v>
      </c>
      <c r="AN138" s="5">
        <v>0</v>
      </c>
      <c r="AO138" s="5">
        <v>0</v>
      </c>
      <c r="AP138" s="27">
        <v>0</v>
      </c>
      <c r="AQ138" s="5">
        <v>0</v>
      </c>
      <c r="AR138" s="5">
        <v>0</v>
      </c>
      <c r="AS138" s="5">
        <v>0</v>
      </c>
      <c r="AT138" s="27">
        <v>251500</v>
      </c>
      <c r="AU138" s="27">
        <v>0</v>
      </c>
      <c r="AV138" s="27">
        <v>1061670</v>
      </c>
      <c r="AW138" s="27">
        <v>33910</v>
      </c>
      <c r="AX138" s="32">
        <v>0</v>
      </c>
      <c r="AY138" s="32">
        <v>0</v>
      </c>
      <c r="AZ138" s="32">
        <v>0</v>
      </c>
      <c r="BA138" s="32">
        <v>0</v>
      </c>
      <c r="BB138" s="27">
        <v>490</v>
      </c>
      <c r="BC138" s="27">
        <v>7010</v>
      </c>
      <c r="BD138" s="27">
        <v>2530</v>
      </c>
      <c r="BE138" s="27">
        <v>0</v>
      </c>
      <c r="BF138" s="24">
        <v>720</v>
      </c>
      <c r="BG138" s="24">
        <v>0</v>
      </c>
      <c r="BH138" s="24">
        <v>0</v>
      </c>
      <c r="BI138" s="24">
        <v>585</v>
      </c>
      <c r="BJ138" s="24">
        <v>0</v>
      </c>
      <c r="BK138" s="27">
        <v>380</v>
      </c>
      <c r="BL138" s="27">
        <v>0</v>
      </c>
      <c r="BM138" s="27">
        <v>9490</v>
      </c>
      <c r="BN138" s="27">
        <v>11140</v>
      </c>
      <c r="BO138" s="27">
        <v>75290</v>
      </c>
      <c r="BP138" s="47">
        <v>0</v>
      </c>
      <c r="BQ138" s="27">
        <v>0</v>
      </c>
      <c r="BR138" s="27">
        <v>39040</v>
      </c>
      <c r="BS138" s="27">
        <v>115060</v>
      </c>
      <c r="BT138" s="36">
        <v>0</v>
      </c>
      <c r="BU138" s="39">
        <v>602230</v>
      </c>
      <c r="BV138" s="39">
        <v>602230</v>
      </c>
      <c r="BW138" s="43">
        <v>0</v>
      </c>
      <c r="BX138" s="36">
        <v>0</v>
      </c>
      <c r="BY138" s="43">
        <v>83780</v>
      </c>
      <c r="BZ138" s="5">
        <v>0</v>
      </c>
      <c r="CA138" s="5">
        <v>0</v>
      </c>
      <c r="CB138" s="6">
        <v>113670</v>
      </c>
      <c r="CC138" s="27">
        <v>113670</v>
      </c>
      <c r="CD138" s="36">
        <v>0</v>
      </c>
      <c r="CE138" s="36">
        <v>0</v>
      </c>
      <c r="CF138" s="36">
        <v>0</v>
      </c>
      <c r="CG138" s="43">
        <v>0</v>
      </c>
      <c r="CH138" s="47">
        <v>0</v>
      </c>
      <c r="CI138" s="55">
        <v>2253260</v>
      </c>
      <c r="CJ138" s="55">
        <v>602230</v>
      </c>
      <c r="CK138" s="55">
        <v>0</v>
      </c>
      <c r="CL138" s="55">
        <v>1305</v>
      </c>
      <c r="CM138" s="55">
        <v>2856795</v>
      </c>
      <c r="CN138" s="59">
        <v>78.873702873324831</v>
      </c>
      <c r="CO138" s="59">
        <v>78.873702873324831</v>
      </c>
      <c r="CP138" s="59">
        <v>78.873702873324831</v>
      </c>
      <c r="CQ138" s="55">
        <v>348.77243315834454</v>
      </c>
      <c r="CR138" s="55">
        <v>2940575</v>
      </c>
      <c r="CS138" s="55">
        <v>359.00073251129288</v>
      </c>
      <c r="CT138" s="55">
        <v>2940575</v>
      </c>
      <c r="CU138" s="55">
        <v>359.00073251129288</v>
      </c>
      <c r="CV138" s="55">
        <v>47.445977292149919</v>
      </c>
      <c r="CW138" s="55">
        <v>2.0937614454889513</v>
      </c>
      <c r="CX138" s="55">
        <v>26.038334757660849</v>
      </c>
      <c r="CY138" s="55">
        <v>4.7662068123550236</v>
      </c>
      <c r="CZ138" s="55">
        <v>9.1917958735197161</v>
      </c>
      <c r="DA138" s="55">
        <v>129.61421071908191</v>
      </c>
      <c r="DB138" s="55">
        <v>14.047124893175436</v>
      </c>
      <c r="DC138" s="55">
        <v>143.66133561225735</v>
      </c>
      <c r="DD138" s="55">
        <v>73.523379318764498</v>
      </c>
      <c r="DE138" s="55">
        <v>3.4586741545598829</v>
      </c>
      <c r="DF138" s="55">
        <v>13.877426443657672</v>
      </c>
      <c r="DG138" s="55">
        <v>0</v>
      </c>
      <c r="DH138" s="55">
        <v>13.877426443657672</v>
      </c>
      <c r="DI138" s="55">
        <v>73.523379318764498</v>
      </c>
    </row>
    <row r="139" spans="1:113">
      <c r="A139" s="7" t="s">
        <v>483</v>
      </c>
      <c r="B139" s="3" t="s">
        <v>80</v>
      </c>
      <c r="C139" s="3" t="s">
        <v>484</v>
      </c>
      <c r="D139" s="4">
        <v>765</v>
      </c>
      <c r="E139" s="5">
        <v>0</v>
      </c>
      <c r="F139" s="5">
        <v>0</v>
      </c>
      <c r="G139" s="5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1250</v>
      </c>
      <c r="N139" s="27">
        <v>0</v>
      </c>
      <c r="O139" s="27">
        <v>0</v>
      </c>
      <c r="P139" s="27">
        <v>20320</v>
      </c>
      <c r="Q139" s="27">
        <v>0</v>
      </c>
      <c r="R139" s="27">
        <v>30750</v>
      </c>
      <c r="S139" s="27">
        <v>0</v>
      </c>
      <c r="T139" s="24">
        <v>0</v>
      </c>
      <c r="U139" s="27">
        <v>0</v>
      </c>
      <c r="V139" s="5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5">
        <v>0</v>
      </c>
      <c r="AC139" s="5">
        <v>0</v>
      </c>
      <c r="AD139" s="5">
        <v>0</v>
      </c>
      <c r="AE139" s="27">
        <v>0</v>
      </c>
      <c r="AF139" s="5">
        <v>0</v>
      </c>
      <c r="AG139" s="5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5">
        <v>0</v>
      </c>
      <c r="AN139" s="5">
        <v>0</v>
      </c>
      <c r="AO139" s="5">
        <v>0</v>
      </c>
      <c r="AP139" s="27">
        <v>0</v>
      </c>
      <c r="AQ139" s="5">
        <v>0</v>
      </c>
      <c r="AR139" s="5">
        <v>0</v>
      </c>
      <c r="AS139" s="5">
        <v>0</v>
      </c>
      <c r="AT139" s="27">
        <v>33441</v>
      </c>
      <c r="AU139" s="27">
        <v>0</v>
      </c>
      <c r="AV139" s="27">
        <v>85050</v>
      </c>
      <c r="AW139" s="27">
        <v>1520</v>
      </c>
      <c r="AX139" s="32">
        <v>0</v>
      </c>
      <c r="AY139" s="32">
        <v>0</v>
      </c>
      <c r="AZ139" s="32">
        <v>0</v>
      </c>
      <c r="BA139" s="32">
        <v>0</v>
      </c>
      <c r="BB139" s="27">
        <v>0</v>
      </c>
      <c r="BC139" s="27">
        <v>0</v>
      </c>
      <c r="BD139" s="27">
        <v>200</v>
      </c>
      <c r="BE139" s="27">
        <v>0</v>
      </c>
      <c r="BF139" s="24">
        <v>0</v>
      </c>
      <c r="BG139" s="24">
        <v>0</v>
      </c>
      <c r="BH139" s="24">
        <v>0</v>
      </c>
      <c r="BI139" s="24">
        <v>68</v>
      </c>
      <c r="BJ139" s="24">
        <v>0</v>
      </c>
      <c r="BK139" s="27">
        <v>40</v>
      </c>
      <c r="BL139" s="27">
        <v>0</v>
      </c>
      <c r="BM139" s="27">
        <v>0</v>
      </c>
      <c r="BN139" s="27">
        <v>0</v>
      </c>
      <c r="BO139" s="27">
        <v>280</v>
      </c>
      <c r="BP139" s="47">
        <v>0</v>
      </c>
      <c r="BQ139" s="27">
        <v>0</v>
      </c>
      <c r="BR139" s="27">
        <v>70</v>
      </c>
      <c r="BS139" s="27">
        <v>0</v>
      </c>
      <c r="BT139" s="36">
        <v>0</v>
      </c>
      <c r="BU139" s="39">
        <v>68400</v>
      </c>
      <c r="BV139" s="39">
        <v>68400</v>
      </c>
      <c r="BW139" s="43">
        <v>0</v>
      </c>
      <c r="BX139" s="36">
        <v>0</v>
      </c>
      <c r="BY139" s="43">
        <v>0</v>
      </c>
      <c r="BZ139" s="5">
        <v>0</v>
      </c>
      <c r="CA139" s="5">
        <v>0</v>
      </c>
      <c r="CB139" s="6">
        <v>10300</v>
      </c>
      <c r="CC139" s="27">
        <v>10300</v>
      </c>
      <c r="CD139" s="36">
        <v>0</v>
      </c>
      <c r="CE139" s="36">
        <v>0</v>
      </c>
      <c r="CF139" s="36">
        <v>0</v>
      </c>
      <c r="CG139" s="43">
        <v>0</v>
      </c>
      <c r="CH139" s="47">
        <v>0</v>
      </c>
      <c r="CI139" s="55">
        <v>183221</v>
      </c>
      <c r="CJ139" s="55">
        <v>68400</v>
      </c>
      <c r="CK139" s="55">
        <v>0</v>
      </c>
      <c r="CL139" s="55">
        <v>68</v>
      </c>
      <c r="CM139" s="55">
        <v>251689</v>
      </c>
      <c r="CN139" s="59">
        <v>72.796586263205782</v>
      </c>
      <c r="CO139" s="59">
        <v>72.796586263205782</v>
      </c>
      <c r="CP139" s="59">
        <v>72.796586263205782</v>
      </c>
      <c r="CQ139" s="55">
        <v>329.00522875816995</v>
      </c>
      <c r="CR139" s="55">
        <v>251689</v>
      </c>
      <c r="CS139" s="55">
        <v>329.00522875816995</v>
      </c>
      <c r="CT139" s="55">
        <v>251689</v>
      </c>
      <c r="CU139" s="55">
        <v>329.00522875816995</v>
      </c>
      <c r="CV139" s="55">
        <v>43.713725490196076</v>
      </c>
      <c r="CW139" s="55">
        <v>1.6339869281045751</v>
      </c>
      <c r="CX139" s="55">
        <v>40.196078431372548</v>
      </c>
      <c r="CY139" s="55">
        <v>9.1503267973856203E-2</v>
      </c>
      <c r="CZ139" s="55">
        <v>0.36601307189542481</v>
      </c>
      <c r="DA139" s="55">
        <v>111.17647058823529</v>
      </c>
      <c r="DB139" s="55">
        <v>0</v>
      </c>
      <c r="DC139" s="55">
        <v>111.17647058823529</v>
      </c>
      <c r="DD139" s="55">
        <v>89.411764705882348</v>
      </c>
      <c r="DE139" s="55">
        <v>0</v>
      </c>
      <c r="DF139" s="55">
        <v>13.464052287581699</v>
      </c>
      <c r="DG139" s="55">
        <v>0</v>
      </c>
      <c r="DH139" s="55">
        <v>13.464052287581699</v>
      </c>
      <c r="DI139" s="55">
        <v>89.411764705882348</v>
      </c>
    </row>
    <row r="140" spans="1:113">
      <c r="A140" s="7" t="s">
        <v>487</v>
      </c>
      <c r="B140" s="3" t="s">
        <v>80</v>
      </c>
      <c r="C140" s="3" t="s">
        <v>488</v>
      </c>
      <c r="D140" s="4">
        <v>10195</v>
      </c>
      <c r="E140" s="5">
        <v>0</v>
      </c>
      <c r="F140" s="5">
        <v>0</v>
      </c>
      <c r="G140" s="5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39780</v>
      </c>
      <c r="M140" s="27">
        <v>27020</v>
      </c>
      <c r="N140" s="27">
        <v>0</v>
      </c>
      <c r="O140" s="27">
        <v>0</v>
      </c>
      <c r="P140" s="27">
        <v>277090</v>
      </c>
      <c r="Q140" s="27">
        <v>0</v>
      </c>
      <c r="R140" s="27">
        <v>269270</v>
      </c>
      <c r="S140" s="27">
        <v>0</v>
      </c>
      <c r="T140" s="25">
        <v>40</v>
      </c>
      <c r="U140" s="27">
        <v>5340</v>
      </c>
      <c r="V140" s="5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337</v>
      </c>
      <c r="AB140" s="5">
        <v>0</v>
      </c>
      <c r="AC140" s="5">
        <v>0</v>
      </c>
      <c r="AD140" s="5">
        <v>0</v>
      </c>
      <c r="AE140" s="27">
        <v>0</v>
      </c>
      <c r="AF140" s="5">
        <v>0</v>
      </c>
      <c r="AG140" s="5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5">
        <v>0</v>
      </c>
      <c r="AN140" s="5">
        <v>0</v>
      </c>
      <c r="AO140" s="5">
        <v>0</v>
      </c>
      <c r="AP140" s="27">
        <v>0</v>
      </c>
      <c r="AQ140" s="5">
        <v>0</v>
      </c>
      <c r="AR140" s="5">
        <v>0</v>
      </c>
      <c r="AS140" s="5">
        <v>0</v>
      </c>
      <c r="AT140" s="27">
        <v>493020</v>
      </c>
      <c r="AU140" s="27">
        <v>0</v>
      </c>
      <c r="AV140" s="27">
        <v>1333550</v>
      </c>
      <c r="AW140" s="27">
        <v>39830</v>
      </c>
      <c r="AX140" s="33">
        <v>0</v>
      </c>
      <c r="AY140" s="33">
        <v>0</v>
      </c>
      <c r="AZ140" s="33">
        <v>0</v>
      </c>
      <c r="BA140" s="33">
        <v>180</v>
      </c>
      <c r="BB140" s="27">
        <v>610</v>
      </c>
      <c r="BC140" s="27">
        <v>15280</v>
      </c>
      <c r="BD140" s="27">
        <v>7360</v>
      </c>
      <c r="BE140" s="27">
        <v>0</v>
      </c>
      <c r="BF140" s="25">
        <v>2860</v>
      </c>
      <c r="BG140" s="25">
        <v>1520</v>
      </c>
      <c r="BH140" s="25">
        <v>0</v>
      </c>
      <c r="BI140" s="25">
        <v>1055</v>
      </c>
      <c r="BJ140" s="25">
        <v>0</v>
      </c>
      <c r="BK140" s="27">
        <v>520</v>
      </c>
      <c r="BL140" s="27">
        <v>0</v>
      </c>
      <c r="BM140" s="43">
        <v>13070</v>
      </c>
      <c r="BN140" s="27">
        <v>43960</v>
      </c>
      <c r="BO140" s="27">
        <v>88270</v>
      </c>
      <c r="BP140" s="47">
        <v>0</v>
      </c>
      <c r="BQ140" s="27">
        <v>0</v>
      </c>
      <c r="BR140" s="27">
        <v>31490</v>
      </c>
      <c r="BS140" s="27">
        <v>130880</v>
      </c>
      <c r="BT140" s="36">
        <v>0</v>
      </c>
      <c r="BU140" s="39">
        <v>996260</v>
      </c>
      <c r="BV140" s="39">
        <v>996260</v>
      </c>
      <c r="BW140" s="43">
        <v>0</v>
      </c>
      <c r="BX140" s="36">
        <v>0</v>
      </c>
      <c r="BY140" s="43">
        <v>191640</v>
      </c>
      <c r="BZ140" s="5">
        <v>0</v>
      </c>
      <c r="CA140" s="5">
        <v>0</v>
      </c>
      <c r="CB140" s="6">
        <v>139930</v>
      </c>
      <c r="CC140" s="27">
        <v>139930</v>
      </c>
      <c r="CD140" s="36">
        <v>0</v>
      </c>
      <c r="CE140" s="36">
        <v>0</v>
      </c>
      <c r="CF140" s="36">
        <v>0</v>
      </c>
      <c r="CG140" s="43">
        <v>0</v>
      </c>
      <c r="CH140" s="47">
        <v>0</v>
      </c>
      <c r="CI140" s="55">
        <v>2956607</v>
      </c>
      <c r="CJ140" s="55">
        <v>996260</v>
      </c>
      <c r="CK140" s="55">
        <v>0</v>
      </c>
      <c r="CL140" s="55">
        <v>5655</v>
      </c>
      <c r="CM140" s="55">
        <v>3958522</v>
      </c>
      <c r="CN140" s="59">
        <v>74.689669528172388</v>
      </c>
      <c r="CO140" s="59">
        <v>74.689669528172388</v>
      </c>
      <c r="CP140" s="59">
        <v>74.689669528172388</v>
      </c>
      <c r="CQ140" s="55">
        <v>388.28072584600295</v>
      </c>
      <c r="CR140" s="55">
        <v>4150162</v>
      </c>
      <c r="CS140" s="55">
        <v>407.07817557626288</v>
      </c>
      <c r="CT140" s="55">
        <v>4150162</v>
      </c>
      <c r="CU140" s="55">
        <v>407.07817557626288</v>
      </c>
      <c r="CV140" s="55">
        <v>52.260912211868565</v>
      </c>
      <c r="CW140" s="55">
        <v>2.6503187837175086</v>
      </c>
      <c r="CX140" s="55">
        <v>26.411966650318785</v>
      </c>
      <c r="CY140" s="55">
        <v>3.0887690044139284</v>
      </c>
      <c r="CZ140" s="55">
        <v>8.6581657675331041</v>
      </c>
      <c r="DA140" s="55">
        <v>130.80431584109857</v>
      </c>
      <c r="DB140" s="55">
        <v>12.837665522314861</v>
      </c>
      <c r="DC140" s="55">
        <v>143.64198136341344</v>
      </c>
      <c r="DD140" s="55">
        <v>97.720451201569404</v>
      </c>
      <c r="DE140" s="55">
        <v>7.1855811672388423</v>
      </c>
      <c r="DF140" s="55">
        <v>13.725355566454144</v>
      </c>
      <c r="DG140" s="55">
        <v>0</v>
      </c>
      <c r="DH140" s="55">
        <v>13.725355566454144</v>
      </c>
      <c r="DI140" s="55">
        <v>97.720451201569404</v>
      </c>
    </row>
    <row r="141" spans="1:113">
      <c r="A141" s="7" t="s">
        <v>489</v>
      </c>
      <c r="B141" s="3" t="s">
        <v>80</v>
      </c>
      <c r="C141" s="3" t="s">
        <v>490</v>
      </c>
      <c r="D141" s="4">
        <v>915</v>
      </c>
      <c r="E141" s="5">
        <v>0</v>
      </c>
      <c r="F141" s="5">
        <v>0</v>
      </c>
      <c r="G141" s="5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2310</v>
      </c>
      <c r="O141" s="27">
        <v>0</v>
      </c>
      <c r="P141" s="27">
        <v>35220</v>
      </c>
      <c r="Q141" s="27">
        <v>0</v>
      </c>
      <c r="R141" s="27">
        <v>43230</v>
      </c>
      <c r="S141" s="27">
        <v>0</v>
      </c>
      <c r="T141" s="24">
        <v>0</v>
      </c>
      <c r="U141" s="27">
        <v>0</v>
      </c>
      <c r="V141" s="5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5">
        <v>0</v>
      </c>
      <c r="AC141" s="5">
        <v>0</v>
      </c>
      <c r="AD141" s="5">
        <v>0</v>
      </c>
      <c r="AE141" s="27">
        <v>0</v>
      </c>
      <c r="AF141" s="5">
        <v>0</v>
      </c>
      <c r="AG141" s="5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5">
        <v>0</v>
      </c>
      <c r="AN141" s="5">
        <v>0</v>
      </c>
      <c r="AO141" s="5">
        <v>0</v>
      </c>
      <c r="AP141" s="27">
        <v>0</v>
      </c>
      <c r="AQ141" s="5">
        <v>0</v>
      </c>
      <c r="AR141" s="5">
        <v>0</v>
      </c>
      <c r="AS141" s="5">
        <v>0</v>
      </c>
      <c r="AT141" s="27">
        <v>72170</v>
      </c>
      <c r="AU141" s="27">
        <v>0</v>
      </c>
      <c r="AV141" s="27">
        <v>142150</v>
      </c>
      <c r="AW141" s="27">
        <v>5850</v>
      </c>
      <c r="AX141" s="32">
        <v>0</v>
      </c>
      <c r="AY141" s="32">
        <v>0</v>
      </c>
      <c r="AZ141" s="32">
        <v>0</v>
      </c>
      <c r="BA141" s="32">
        <v>0</v>
      </c>
      <c r="BB141" s="27">
        <v>0</v>
      </c>
      <c r="BC141" s="27">
        <v>0</v>
      </c>
      <c r="BD141" s="27">
        <v>520</v>
      </c>
      <c r="BE141" s="27">
        <v>0</v>
      </c>
      <c r="BF141" s="24">
        <v>580</v>
      </c>
      <c r="BG141" s="24">
        <v>0</v>
      </c>
      <c r="BH141" s="24">
        <v>0</v>
      </c>
      <c r="BI141" s="24">
        <v>60</v>
      </c>
      <c r="BJ141" s="24">
        <v>0</v>
      </c>
      <c r="BK141" s="27">
        <v>480</v>
      </c>
      <c r="BL141" s="27">
        <v>0</v>
      </c>
      <c r="BM141" s="27">
        <v>2340</v>
      </c>
      <c r="BN141" s="27">
        <v>2320</v>
      </c>
      <c r="BO141" s="27">
        <v>9450</v>
      </c>
      <c r="BP141" s="47">
        <v>0</v>
      </c>
      <c r="BQ141" s="27">
        <v>0</v>
      </c>
      <c r="BR141" s="27">
        <v>2200</v>
      </c>
      <c r="BS141" s="27">
        <v>1890</v>
      </c>
      <c r="BT141" s="36">
        <v>0</v>
      </c>
      <c r="BU141" s="39">
        <v>146950</v>
      </c>
      <c r="BV141" s="39">
        <v>146950</v>
      </c>
      <c r="BW141" s="43">
        <v>0</v>
      </c>
      <c r="BX141" s="36">
        <v>0</v>
      </c>
      <c r="BY141" s="43">
        <v>0</v>
      </c>
      <c r="BZ141" s="5">
        <v>0</v>
      </c>
      <c r="CA141" s="5">
        <v>0</v>
      </c>
      <c r="CB141" s="6">
        <v>13200</v>
      </c>
      <c r="CC141" s="27">
        <v>13200</v>
      </c>
      <c r="CD141" s="36">
        <v>0</v>
      </c>
      <c r="CE141" s="36">
        <v>0</v>
      </c>
      <c r="CF141" s="36">
        <v>0</v>
      </c>
      <c r="CG141" s="43">
        <v>0</v>
      </c>
      <c r="CH141" s="47">
        <v>0</v>
      </c>
      <c r="CI141" s="55">
        <v>333330</v>
      </c>
      <c r="CJ141" s="55">
        <v>146950</v>
      </c>
      <c r="CK141" s="55">
        <v>0</v>
      </c>
      <c r="CL141" s="55">
        <v>640</v>
      </c>
      <c r="CM141" s="55">
        <v>480920</v>
      </c>
      <c r="CN141" s="59">
        <v>69.31090410047409</v>
      </c>
      <c r="CO141" s="59">
        <v>69.31090410047409</v>
      </c>
      <c r="CP141" s="59">
        <v>69.31090410047409</v>
      </c>
      <c r="CQ141" s="55">
        <v>525.59562841530055</v>
      </c>
      <c r="CR141" s="55">
        <v>480920</v>
      </c>
      <c r="CS141" s="55">
        <v>525.59562841530055</v>
      </c>
      <c r="CT141" s="55">
        <v>480920</v>
      </c>
      <c r="CU141" s="55">
        <v>525.59562841530055</v>
      </c>
      <c r="CV141" s="55">
        <v>78.874316939890704</v>
      </c>
      <c r="CW141" s="55">
        <v>0</v>
      </c>
      <c r="CX141" s="55">
        <v>47.245901639344261</v>
      </c>
      <c r="CY141" s="55">
        <v>2.4043715846994536</v>
      </c>
      <c r="CZ141" s="55">
        <v>12.852459016393443</v>
      </c>
      <c r="DA141" s="55">
        <v>155.35519125683061</v>
      </c>
      <c r="DB141" s="55">
        <v>2.0655737704918034</v>
      </c>
      <c r="DC141" s="55">
        <v>157.4207650273224</v>
      </c>
      <c r="DD141" s="55">
        <v>160.60109289617486</v>
      </c>
      <c r="DE141" s="55">
        <v>5.0928961748633883</v>
      </c>
      <c r="DF141" s="55">
        <v>14.426229508196721</v>
      </c>
      <c r="DG141" s="55">
        <v>0</v>
      </c>
      <c r="DH141" s="55">
        <v>14.426229508196721</v>
      </c>
      <c r="DI141" s="55">
        <v>160.60109289617486</v>
      </c>
    </row>
    <row r="142" spans="1:113">
      <c r="A142" s="7" t="s">
        <v>151</v>
      </c>
      <c r="B142" s="3" t="s">
        <v>80</v>
      </c>
      <c r="C142" s="3" t="s">
        <v>152</v>
      </c>
      <c r="D142" s="4">
        <v>1108</v>
      </c>
      <c r="E142" s="5">
        <v>0</v>
      </c>
      <c r="F142" s="5">
        <v>0</v>
      </c>
      <c r="G142" s="5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1530</v>
      </c>
      <c r="N142" s="27">
        <v>0</v>
      </c>
      <c r="O142" s="27">
        <v>0</v>
      </c>
      <c r="P142" s="27">
        <v>24880</v>
      </c>
      <c r="Q142" s="27">
        <v>0</v>
      </c>
      <c r="R142" s="27">
        <v>44910</v>
      </c>
      <c r="S142" s="27">
        <v>0</v>
      </c>
      <c r="T142" s="24">
        <v>0</v>
      </c>
      <c r="U142" s="27">
        <v>0</v>
      </c>
      <c r="V142" s="5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5">
        <v>0</v>
      </c>
      <c r="AC142" s="5">
        <v>0</v>
      </c>
      <c r="AD142" s="5">
        <v>0</v>
      </c>
      <c r="AE142" s="27">
        <v>0</v>
      </c>
      <c r="AF142" s="5">
        <v>0</v>
      </c>
      <c r="AG142" s="5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5">
        <v>0</v>
      </c>
      <c r="AN142" s="5">
        <v>0</v>
      </c>
      <c r="AO142" s="5">
        <v>0</v>
      </c>
      <c r="AP142" s="27">
        <v>0</v>
      </c>
      <c r="AQ142" s="5">
        <v>0</v>
      </c>
      <c r="AR142" s="5">
        <v>0</v>
      </c>
      <c r="AS142" s="5">
        <v>0</v>
      </c>
      <c r="AT142" s="27">
        <v>45643</v>
      </c>
      <c r="AU142" s="27">
        <v>0</v>
      </c>
      <c r="AV142" s="27">
        <v>126250</v>
      </c>
      <c r="AW142" s="27">
        <v>2510</v>
      </c>
      <c r="AX142" s="32">
        <v>0</v>
      </c>
      <c r="AY142" s="32">
        <v>0</v>
      </c>
      <c r="AZ142" s="32">
        <v>0</v>
      </c>
      <c r="BA142" s="32">
        <v>0</v>
      </c>
      <c r="BB142" s="27">
        <v>0</v>
      </c>
      <c r="BC142" s="27">
        <v>0</v>
      </c>
      <c r="BD142" s="27">
        <v>540</v>
      </c>
      <c r="BE142" s="27">
        <v>0</v>
      </c>
      <c r="BF142" s="24">
        <v>0</v>
      </c>
      <c r="BG142" s="24">
        <v>0</v>
      </c>
      <c r="BH142" s="24">
        <v>0</v>
      </c>
      <c r="BI142" s="24">
        <v>117</v>
      </c>
      <c r="BJ142" s="24">
        <v>0</v>
      </c>
      <c r="BK142" s="27">
        <v>50</v>
      </c>
      <c r="BL142" s="27">
        <v>0</v>
      </c>
      <c r="BM142" s="27">
        <v>0</v>
      </c>
      <c r="BN142" s="27">
        <v>0</v>
      </c>
      <c r="BO142" s="27">
        <v>0</v>
      </c>
      <c r="BP142" s="47">
        <v>0</v>
      </c>
      <c r="BQ142" s="27">
        <v>0</v>
      </c>
      <c r="BR142" s="27">
        <v>0</v>
      </c>
      <c r="BS142" s="27">
        <v>19090</v>
      </c>
      <c r="BT142" s="36">
        <v>0</v>
      </c>
      <c r="BU142" s="39">
        <v>109497</v>
      </c>
      <c r="BV142" s="39">
        <v>109497</v>
      </c>
      <c r="BW142" s="43">
        <v>0</v>
      </c>
      <c r="BX142" s="36">
        <v>0</v>
      </c>
      <c r="BY142" s="43">
        <v>0</v>
      </c>
      <c r="BZ142" s="5">
        <v>0</v>
      </c>
      <c r="CA142" s="5">
        <v>0</v>
      </c>
      <c r="CB142" s="6">
        <v>11610</v>
      </c>
      <c r="CC142" s="27">
        <v>11610</v>
      </c>
      <c r="CD142" s="36">
        <v>0</v>
      </c>
      <c r="CE142" s="36">
        <v>0</v>
      </c>
      <c r="CF142" s="36">
        <v>0</v>
      </c>
      <c r="CG142" s="43">
        <v>0</v>
      </c>
      <c r="CH142" s="47">
        <v>0</v>
      </c>
      <c r="CI142" s="55">
        <v>277013</v>
      </c>
      <c r="CJ142" s="55">
        <v>109497</v>
      </c>
      <c r="CK142" s="55">
        <v>0</v>
      </c>
      <c r="CL142" s="55">
        <v>117</v>
      </c>
      <c r="CM142" s="55">
        <v>386627</v>
      </c>
      <c r="CN142" s="59">
        <v>71.648643265990216</v>
      </c>
      <c r="CO142" s="59">
        <v>71.648643265990216</v>
      </c>
      <c r="CP142" s="59">
        <v>71.648643265990216</v>
      </c>
      <c r="CQ142" s="55">
        <v>348.94133574007219</v>
      </c>
      <c r="CR142" s="55">
        <v>386627</v>
      </c>
      <c r="CS142" s="55">
        <v>348.94133574007219</v>
      </c>
      <c r="CT142" s="55">
        <v>386627</v>
      </c>
      <c r="CU142" s="55">
        <v>348.94133574007219</v>
      </c>
      <c r="CV142" s="55">
        <v>41.194043321299638</v>
      </c>
      <c r="CW142" s="55">
        <v>1.3808664259927799</v>
      </c>
      <c r="CX142" s="55">
        <v>40.532490974729242</v>
      </c>
      <c r="CY142" s="55">
        <v>0</v>
      </c>
      <c r="CZ142" s="55">
        <v>0</v>
      </c>
      <c r="DA142" s="55">
        <v>113.94404332129965</v>
      </c>
      <c r="DB142" s="55">
        <v>17.229241877256317</v>
      </c>
      <c r="DC142" s="55">
        <v>131.17328519855596</v>
      </c>
      <c r="DD142" s="55">
        <v>98.8240072202166</v>
      </c>
      <c r="DE142" s="55">
        <v>0</v>
      </c>
      <c r="DF142" s="55">
        <v>10.478339350180505</v>
      </c>
      <c r="DG142" s="55">
        <v>0</v>
      </c>
      <c r="DH142" s="55">
        <v>10.478339350180505</v>
      </c>
      <c r="DI142" s="55">
        <v>98.8240072202166</v>
      </c>
    </row>
    <row r="143" spans="1:113">
      <c r="A143" s="7" t="s">
        <v>183</v>
      </c>
      <c r="B143" s="3" t="s">
        <v>80</v>
      </c>
      <c r="C143" s="3" t="s">
        <v>184</v>
      </c>
      <c r="D143" s="4">
        <v>1998</v>
      </c>
      <c r="E143" s="5">
        <v>0</v>
      </c>
      <c r="F143" s="5">
        <v>0</v>
      </c>
      <c r="G143" s="5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10660</v>
      </c>
      <c r="M143" s="27">
        <v>0</v>
      </c>
      <c r="N143" s="27">
        <v>0</v>
      </c>
      <c r="O143" s="27">
        <v>0</v>
      </c>
      <c r="P143" s="27">
        <v>45180</v>
      </c>
      <c r="Q143" s="27">
        <v>0</v>
      </c>
      <c r="R143" s="27">
        <v>55030</v>
      </c>
      <c r="S143" s="27">
        <v>0</v>
      </c>
      <c r="T143" s="24">
        <v>0</v>
      </c>
      <c r="U143" s="27">
        <v>0</v>
      </c>
      <c r="V143" s="5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130</v>
      </c>
      <c r="AB143" s="5">
        <v>0</v>
      </c>
      <c r="AC143" s="5">
        <v>0</v>
      </c>
      <c r="AD143" s="5">
        <v>0</v>
      </c>
      <c r="AE143" s="27">
        <v>0</v>
      </c>
      <c r="AF143" s="5">
        <v>0</v>
      </c>
      <c r="AG143" s="5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5">
        <v>0</v>
      </c>
      <c r="AN143" s="5">
        <v>0</v>
      </c>
      <c r="AO143" s="5">
        <v>0</v>
      </c>
      <c r="AP143" s="27">
        <v>0</v>
      </c>
      <c r="AQ143" s="5">
        <v>0</v>
      </c>
      <c r="AR143" s="5">
        <v>0</v>
      </c>
      <c r="AS143" s="5">
        <v>0</v>
      </c>
      <c r="AT143" s="27">
        <v>60570</v>
      </c>
      <c r="AU143" s="27">
        <v>0</v>
      </c>
      <c r="AV143" s="27">
        <v>272340</v>
      </c>
      <c r="AW143" s="27">
        <v>8330</v>
      </c>
      <c r="AX143" s="32">
        <v>0</v>
      </c>
      <c r="AY143" s="32">
        <v>0</v>
      </c>
      <c r="AZ143" s="32">
        <v>0</v>
      </c>
      <c r="BA143" s="32">
        <v>0</v>
      </c>
      <c r="BB143" s="27">
        <v>135</v>
      </c>
      <c r="BC143" s="27">
        <v>0</v>
      </c>
      <c r="BD143" s="27">
        <v>1205</v>
      </c>
      <c r="BE143" s="27">
        <v>0</v>
      </c>
      <c r="BF143" s="24">
        <v>0</v>
      </c>
      <c r="BG143" s="24">
        <v>0</v>
      </c>
      <c r="BH143" s="24">
        <v>0</v>
      </c>
      <c r="BI143" s="24">
        <v>200</v>
      </c>
      <c r="BJ143" s="24">
        <v>0</v>
      </c>
      <c r="BK143" s="27">
        <v>240</v>
      </c>
      <c r="BL143" s="27">
        <v>0</v>
      </c>
      <c r="BM143" s="27">
        <v>0</v>
      </c>
      <c r="BN143" s="27">
        <v>0</v>
      </c>
      <c r="BO143" s="27">
        <v>11690</v>
      </c>
      <c r="BP143" s="47">
        <v>0</v>
      </c>
      <c r="BQ143" s="27">
        <v>0</v>
      </c>
      <c r="BR143" s="27">
        <v>4950</v>
      </c>
      <c r="BS143" s="27">
        <v>12080</v>
      </c>
      <c r="BT143" s="36">
        <v>0</v>
      </c>
      <c r="BU143" s="39">
        <v>158170</v>
      </c>
      <c r="BV143" s="39">
        <v>158170</v>
      </c>
      <c r="BW143" s="43">
        <v>0</v>
      </c>
      <c r="BX143" s="36">
        <v>0</v>
      </c>
      <c r="BY143" s="43">
        <v>0</v>
      </c>
      <c r="BZ143" s="5">
        <v>0</v>
      </c>
      <c r="CA143" s="5">
        <v>0</v>
      </c>
      <c r="CB143" s="6">
        <v>17750</v>
      </c>
      <c r="CC143" s="27">
        <v>17750</v>
      </c>
      <c r="CD143" s="36">
        <v>0</v>
      </c>
      <c r="CE143" s="36">
        <v>0</v>
      </c>
      <c r="CF143" s="36">
        <v>0</v>
      </c>
      <c r="CG143" s="43">
        <v>0</v>
      </c>
      <c r="CH143" s="47">
        <v>0</v>
      </c>
      <c r="CI143" s="55">
        <v>500290</v>
      </c>
      <c r="CJ143" s="55">
        <v>158170</v>
      </c>
      <c r="CK143" s="55">
        <v>0</v>
      </c>
      <c r="CL143" s="55">
        <v>200</v>
      </c>
      <c r="CM143" s="55">
        <v>658660</v>
      </c>
      <c r="CN143" s="59">
        <v>75.955728296845109</v>
      </c>
      <c r="CO143" s="59">
        <v>75.955728296845109</v>
      </c>
      <c r="CP143" s="59">
        <v>75.955728296845109</v>
      </c>
      <c r="CQ143" s="55">
        <v>329.65965965965967</v>
      </c>
      <c r="CR143" s="55">
        <v>658660</v>
      </c>
      <c r="CS143" s="55">
        <v>329.65965965965967</v>
      </c>
      <c r="CT143" s="55">
        <v>658660</v>
      </c>
      <c r="CU143" s="55">
        <v>329.65965965965967</v>
      </c>
      <c r="CV143" s="55">
        <v>35.650650650650654</v>
      </c>
      <c r="CW143" s="55">
        <v>0</v>
      </c>
      <c r="CX143" s="55">
        <v>27.542542542542542</v>
      </c>
      <c r="CY143" s="55">
        <v>2.4774774774774775</v>
      </c>
      <c r="CZ143" s="55">
        <v>5.8508508508508505</v>
      </c>
      <c r="DA143" s="55">
        <v>136.30630630630631</v>
      </c>
      <c r="DB143" s="55">
        <v>6.0460460460460457</v>
      </c>
      <c r="DC143" s="55">
        <v>142.35235235235237</v>
      </c>
      <c r="DD143" s="55">
        <v>79.164164164164163</v>
      </c>
      <c r="DE143" s="55">
        <v>0.13263263263263264</v>
      </c>
      <c r="DF143" s="55">
        <v>8.8838838838838843</v>
      </c>
      <c r="DG143" s="55">
        <v>0</v>
      </c>
      <c r="DH143" s="55">
        <v>8.8838838838838843</v>
      </c>
      <c r="DI143" s="55">
        <v>79.164164164164163</v>
      </c>
    </row>
    <row r="144" spans="1:113">
      <c r="A144" s="7" t="s">
        <v>79</v>
      </c>
      <c r="B144" s="3" t="s">
        <v>80</v>
      </c>
      <c r="C144" s="3" t="s">
        <v>81</v>
      </c>
      <c r="D144" s="4">
        <v>866</v>
      </c>
      <c r="E144" s="5">
        <v>0</v>
      </c>
      <c r="F144" s="5">
        <v>0</v>
      </c>
      <c r="G144" s="5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16800</v>
      </c>
      <c r="Q144" s="27">
        <v>0</v>
      </c>
      <c r="R144" s="27">
        <v>27160</v>
      </c>
      <c r="S144" s="27">
        <v>0</v>
      </c>
      <c r="T144" s="24">
        <v>0</v>
      </c>
      <c r="U144" s="27">
        <v>2160</v>
      </c>
      <c r="V144" s="5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5">
        <v>0</v>
      </c>
      <c r="AC144" s="5">
        <v>0</v>
      </c>
      <c r="AD144" s="5">
        <v>0</v>
      </c>
      <c r="AE144" s="27">
        <v>0</v>
      </c>
      <c r="AF144" s="5">
        <v>0</v>
      </c>
      <c r="AG144" s="5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5">
        <v>0</v>
      </c>
      <c r="AN144" s="5">
        <v>0</v>
      </c>
      <c r="AO144" s="5">
        <v>0</v>
      </c>
      <c r="AP144" s="27">
        <v>0</v>
      </c>
      <c r="AQ144" s="5">
        <v>0</v>
      </c>
      <c r="AR144" s="5">
        <v>0</v>
      </c>
      <c r="AS144" s="5">
        <v>0</v>
      </c>
      <c r="AT144" s="27">
        <v>26010</v>
      </c>
      <c r="AU144" s="27">
        <v>0</v>
      </c>
      <c r="AV144" s="27">
        <v>150180</v>
      </c>
      <c r="AW144" s="27">
        <v>4280</v>
      </c>
      <c r="AX144" s="32">
        <v>0</v>
      </c>
      <c r="AY144" s="32">
        <v>0</v>
      </c>
      <c r="AZ144" s="32">
        <v>0</v>
      </c>
      <c r="BA144" s="32">
        <v>0</v>
      </c>
      <c r="BB144" s="27">
        <v>40</v>
      </c>
      <c r="BC144" s="27">
        <v>2040</v>
      </c>
      <c r="BD144" s="27">
        <v>680</v>
      </c>
      <c r="BE144" s="27">
        <v>0</v>
      </c>
      <c r="BF144" s="24">
        <v>0</v>
      </c>
      <c r="BG144" s="24">
        <v>0</v>
      </c>
      <c r="BH144" s="24">
        <v>0</v>
      </c>
      <c r="BI144" s="24">
        <v>50</v>
      </c>
      <c r="BJ144" s="24">
        <v>0</v>
      </c>
      <c r="BK144" s="27">
        <v>670</v>
      </c>
      <c r="BL144" s="27">
        <v>0</v>
      </c>
      <c r="BM144" s="27">
        <v>680</v>
      </c>
      <c r="BN144" s="27">
        <v>1940</v>
      </c>
      <c r="BO144" s="27">
        <v>12160</v>
      </c>
      <c r="BP144" s="47">
        <v>0</v>
      </c>
      <c r="BQ144" s="27">
        <v>0</v>
      </c>
      <c r="BR144" s="27">
        <v>8630</v>
      </c>
      <c r="BS144" s="27">
        <v>16590</v>
      </c>
      <c r="BT144" s="36">
        <v>0</v>
      </c>
      <c r="BU144" s="39">
        <v>90550</v>
      </c>
      <c r="BV144" s="39">
        <v>90550</v>
      </c>
      <c r="BW144" s="43">
        <v>0</v>
      </c>
      <c r="BX144" s="36">
        <v>0</v>
      </c>
      <c r="BY144" s="43">
        <v>0</v>
      </c>
      <c r="BZ144" s="6">
        <v>16000</v>
      </c>
      <c r="CA144" s="5">
        <v>0</v>
      </c>
      <c r="CB144" s="6">
        <v>30650</v>
      </c>
      <c r="CC144" s="27">
        <v>30650</v>
      </c>
      <c r="CD144" s="36">
        <v>0</v>
      </c>
      <c r="CE144" s="36">
        <v>0</v>
      </c>
      <c r="CF144" s="36">
        <v>0</v>
      </c>
      <c r="CG144" s="43">
        <v>0</v>
      </c>
      <c r="CH144" s="47">
        <v>0</v>
      </c>
      <c r="CI144" s="55">
        <v>300670</v>
      </c>
      <c r="CJ144" s="55">
        <v>90550</v>
      </c>
      <c r="CK144" s="55">
        <v>0</v>
      </c>
      <c r="CL144" s="55">
        <v>50</v>
      </c>
      <c r="CM144" s="55">
        <v>391270</v>
      </c>
      <c r="CN144" s="59">
        <v>76.844634140107857</v>
      </c>
      <c r="CO144" s="59">
        <v>76.844634140107857</v>
      </c>
      <c r="CP144" s="59">
        <v>76.844634140107857</v>
      </c>
      <c r="CQ144" s="55">
        <v>451.81293302540416</v>
      </c>
      <c r="CR144" s="55">
        <v>391270</v>
      </c>
      <c r="CS144" s="55">
        <v>451.81293302540416</v>
      </c>
      <c r="CT144" s="55">
        <v>391270</v>
      </c>
      <c r="CU144" s="55">
        <v>451.81293302540416</v>
      </c>
      <c r="CV144" s="55">
        <v>30.034642032332563</v>
      </c>
      <c r="CW144" s="55">
        <v>0</v>
      </c>
      <c r="CX144" s="55">
        <v>31.362586605080832</v>
      </c>
      <c r="CY144" s="55">
        <v>9.9653579676674369</v>
      </c>
      <c r="CZ144" s="55">
        <v>14.041570438799075</v>
      </c>
      <c r="DA144" s="55">
        <v>173.41801385681293</v>
      </c>
      <c r="DB144" s="55">
        <v>19.157043879907622</v>
      </c>
      <c r="DC144" s="55">
        <v>192.57505773672057</v>
      </c>
      <c r="DD144" s="55">
        <v>104.56120092378752</v>
      </c>
      <c r="DE144" s="55">
        <v>5.4272517321016167</v>
      </c>
      <c r="DF144" s="55">
        <v>35.392609699769054</v>
      </c>
      <c r="DG144" s="55">
        <v>0</v>
      </c>
      <c r="DH144" s="55">
        <v>35.392609699769054</v>
      </c>
      <c r="DI144" s="55">
        <v>104.56120092378752</v>
      </c>
    </row>
    <row r="145" spans="1:113">
      <c r="A145" s="7" t="s">
        <v>163</v>
      </c>
      <c r="B145" s="3" t="s">
        <v>80</v>
      </c>
      <c r="C145" s="3" t="s">
        <v>164</v>
      </c>
      <c r="D145" s="4">
        <v>1458</v>
      </c>
      <c r="E145" s="5">
        <v>0</v>
      </c>
      <c r="F145" s="5">
        <v>0</v>
      </c>
      <c r="G145" s="5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51640</v>
      </c>
      <c r="Q145" s="27">
        <v>0</v>
      </c>
      <c r="R145" s="27">
        <v>39110</v>
      </c>
      <c r="S145" s="27">
        <v>0</v>
      </c>
      <c r="T145" s="24">
        <v>0</v>
      </c>
      <c r="U145" s="27">
        <v>0</v>
      </c>
      <c r="V145" s="5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5">
        <v>0</v>
      </c>
      <c r="AC145" s="5">
        <v>0</v>
      </c>
      <c r="AD145" s="5">
        <v>0</v>
      </c>
      <c r="AE145" s="27">
        <v>0</v>
      </c>
      <c r="AF145" s="5">
        <v>0</v>
      </c>
      <c r="AG145" s="5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5">
        <v>0</v>
      </c>
      <c r="AN145" s="5">
        <v>0</v>
      </c>
      <c r="AO145" s="5">
        <v>0</v>
      </c>
      <c r="AP145" s="27">
        <v>0</v>
      </c>
      <c r="AQ145" s="5">
        <v>0</v>
      </c>
      <c r="AR145" s="5">
        <v>0</v>
      </c>
      <c r="AS145" s="5">
        <v>0</v>
      </c>
      <c r="AT145" s="27">
        <v>51440</v>
      </c>
      <c r="AU145" s="27">
        <v>0</v>
      </c>
      <c r="AV145" s="27">
        <v>171470</v>
      </c>
      <c r="AW145" s="27">
        <v>8580</v>
      </c>
      <c r="AX145" s="32">
        <v>0</v>
      </c>
      <c r="AY145" s="32">
        <v>0</v>
      </c>
      <c r="AZ145" s="32">
        <v>0</v>
      </c>
      <c r="BA145" s="32">
        <v>0</v>
      </c>
      <c r="BB145" s="27">
        <v>0</v>
      </c>
      <c r="BC145" s="27">
        <v>0</v>
      </c>
      <c r="BD145" s="27">
        <v>200</v>
      </c>
      <c r="BE145" s="27">
        <v>0</v>
      </c>
      <c r="BF145" s="24">
        <v>0</v>
      </c>
      <c r="BG145" s="24">
        <v>0</v>
      </c>
      <c r="BH145" s="24">
        <v>0</v>
      </c>
      <c r="BI145" s="24">
        <v>55</v>
      </c>
      <c r="BJ145" s="24">
        <v>0</v>
      </c>
      <c r="BK145" s="27">
        <v>580</v>
      </c>
      <c r="BL145" s="27">
        <v>0</v>
      </c>
      <c r="BM145" s="27">
        <v>0</v>
      </c>
      <c r="BN145" s="27">
        <v>2350</v>
      </c>
      <c r="BO145" s="27">
        <v>11050</v>
      </c>
      <c r="BP145" s="47">
        <v>0</v>
      </c>
      <c r="BQ145" s="27">
        <v>0</v>
      </c>
      <c r="BR145" s="27">
        <v>3250</v>
      </c>
      <c r="BS145" s="27">
        <v>3110</v>
      </c>
      <c r="BT145" s="36">
        <v>0</v>
      </c>
      <c r="BU145" s="39">
        <v>223830</v>
      </c>
      <c r="BV145" s="39">
        <v>223830</v>
      </c>
      <c r="BW145" s="43">
        <v>0</v>
      </c>
      <c r="BX145" s="36">
        <v>0</v>
      </c>
      <c r="BY145" s="43">
        <v>0</v>
      </c>
      <c r="BZ145" s="5">
        <v>0</v>
      </c>
      <c r="CA145" s="5">
        <v>0</v>
      </c>
      <c r="CB145" s="6">
        <v>22760</v>
      </c>
      <c r="CC145" s="27">
        <v>22760</v>
      </c>
      <c r="CD145" s="36">
        <v>0</v>
      </c>
      <c r="CE145" s="36">
        <v>0</v>
      </c>
      <c r="CF145" s="36">
        <v>0</v>
      </c>
      <c r="CG145" s="43">
        <v>0</v>
      </c>
      <c r="CH145" s="47">
        <v>0</v>
      </c>
      <c r="CI145" s="55">
        <v>365540</v>
      </c>
      <c r="CJ145" s="55">
        <v>223830</v>
      </c>
      <c r="CK145" s="55">
        <v>0</v>
      </c>
      <c r="CL145" s="55">
        <v>55</v>
      </c>
      <c r="CM145" s="55">
        <v>589425</v>
      </c>
      <c r="CN145" s="59">
        <v>62.016371887856813</v>
      </c>
      <c r="CO145" s="59">
        <v>62.016371887856813</v>
      </c>
      <c r="CP145" s="59">
        <v>62.016371887856813</v>
      </c>
      <c r="CQ145" s="55">
        <v>404.26954732510291</v>
      </c>
      <c r="CR145" s="55">
        <v>589425</v>
      </c>
      <c r="CS145" s="55">
        <v>404.26954732510291</v>
      </c>
      <c r="CT145" s="55">
        <v>589425</v>
      </c>
      <c r="CU145" s="55">
        <v>404.26954732510291</v>
      </c>
      <c r="CV145" s="55">
        <v>35.281207133058984</v>
      </c>
      <c r="CW145" s="55">
        <v>0</v>
      </c>
      <c r="CX145" s="55">
        <v>26.824417009602193</v>
      </c>
      <c r="CY145" s="55">
        <v>2.2290809327846364</v>
      </c>
      <c r="CZ145" s="55">
        <v>7.5788751714677645</v>
      </c>
      <c r="DA145" s="55">
        <v>117.60631001371742</v>
      </c>
      <c r="DB145" s="55">
        <v>2.1330589849108366</v>
      </c>
      <c r="DC145" s="55">
        <v>119.73936899862825</v>
      </c>
      <c r="DD145" s="55">
        <v>153.5185185185185</v>
      </c>
      <c r="DE145" s="55">
        <v>1.6117969821673526</v>
      </c>
      <c r="DF145" s="55">
        <v>15.61042524005487</v>
      </c>
      <c r="DG145" s="55">
        <v>0</v>
      </c>
      <c r="DH145" s="55">
        <v>15.61042524005487</v>
      </c>
      <c r="DI145" s="55">
        <v>153.5185185185185</v>
      </c>
    </row>
    <row r="146" spans="1:113">
      <c r="A146" s="7" t="s">
        <v>167</v>
      </c>
      <c r="B146" s="3" t="s">
        <v>80</v>
      </c>
      <c r="C146" s="3" t="s">
        <v>168</v>
      </c>
      <c r="D146" s="4">
        <v>1134</v>
      </c>
      <c r="E146" s="5">
        <v>0</v>
      </c>
      <c r="F146" s="5">
        <v>0</v>
      </c>
      <c r="G146" s="5">
        <v>0</v>
      </c>
      <c r="H146" s="28">
        <v>35</v>
      </c>
      <c r="I146" s="28">
        <v>0</v>
      </c>
      <c r="J146" s="28">
        <v>0</v>
      </c>
      <c r="K146" s="28">
        <v>0</v>
      </c>
      <c r="L146" s="28">
        <v>0</v>
      </c>
      <c r="M146" s="28">
        <v>1160</v>
      </c>
      <c r="N146" s="28">
        <v>0</v>
      </c>
      <c r="O146" s="28">
        <v>0</v>
      </c>
      <c r="P146" s="28">
        <v>35840</v>
      </c>
      <c r="Q146" s="28">
        <v>0</v>
      </c>
      <c r="R146" s="28">
        <v>32350</v>
      </c>
      <c r="S146" s="28">
        <v>0</v>
      </c>
      <c r="T146" s="24">
        <v>0</v>
      </c>
      <c r="U146" s="28">
        <v>0</v>
      </c>
      <c r="V146" s="4">
        <v>430</v>
      </c>
      <c r="W146" s="28">
        <v>0</v>
      </c>
      <c r="X146" s="28">
        <v>0</v>
      </c>
      <c r="Y146" s="28">
        <v>0</v>
      </c>
      <c r="Z146" s="28">
        <v>0</v>
      </c>
      <c r="AA146" s="28">
        <v>18</v>
      </c>
      <c r="AB146" s="5">
        <v>0</v>
      </c>
      <c r="AC146" s="5">
        <v>0</v>
      </c>
      <c r="AD146" s="5">
        <v>0</v>
      </c>
      <c r="AE146" s="28">
        <v>0</v>
      </c>
      <c r="AF146" s="5">
        <v>0</v>
      </c>
      <c r="AG146" s="5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5">
        <v>0</v>
      </c>
      <c r="AN146" s="5">
        <v>0</v>
      </c>
      <c r="AO146" s="5">
        <v>0</v>
      </c>
      <c r="AP146" s="28">
        <v>0</v>
      </c>
      <c r="AQ146" s="5">
        <v>0</v>
      </c>
      <c r="AR146" s="4">
        <v>4320</v>
      </c>
      <c r="AS146" s="4">
        <v>7320</v>
      </c>
      <c r="AT146" s="28">
        <v>57556</v>
      </c>
      <c r="AU146" s="28">
        <v>0</v>
      </c>
      <c r="AV146" s="28">
        <v>179810</v>
      </c>
      <c r="AW146" s="28">
        <v>3600</v>
      </c>
      <c r="AX146" s="32">
        <v>0</v>
      </c>
      <c r="AY146" s="32">
        <v>0</v>
      </c>
      <c r="AZ146" s="32">
        <v>0</v>
      </c>
      <c r="BA146" s="32">
        <v>0</v>
      </c>
      <c r="BB146" s="28">
        <v>0</v>
      </c>
      <c r="BC146" s="28">
        <v>1880</v>
      </c>
      <c r="BD146" s="28">
        <v>510</v>
      </c>
      <c r="BE146" s="28">
        <v>0</v>
      </c>
      <c r="BF146" s="24">
        <v>380</v>
      </c>
      <c r="BG146" s="24">
        <v>460</v>
      </c>
      <c r="BH146" s="24">
        <v>0</v>
      </c>
      <c r="BI146" s="24">
        <v>120</v>
      </c>
      <c r="BJ146" s="24">
        <v>0</v>
      </c>
      <c r="BK146" s="28">
        <v>140</v>
      </c>
      <c r="BL146" s="28">
        <v>0</v>
      </c>
      <c r="BM146" s="28">
        <v>5553</v>
      </c>
      <c r="BN146" s="28">
        <v>4570</v>
      </c>
      <c r="BO146" s="28">
        <v>13650</v>
      </c>
      <c r="BP146" s="47">
        <v>0</v>
      </c>
      <c r="BQ146" s="28">
        <v>0</v>
      </c>
      <c r="BR146" s="28">
        <v>3680</v>
      </c>
      <c r="BS146" s="28">
        <v>4470</v>
      </c>
      <c r="BT146" s="36">
        <v>0</v>
      </c>
      <c r="BU146" s="39">
        <v>120610</v>
      </c>
      <c r="BV146" s="39">
        <v>120610</v>
      </c>
      <c r="BW146" s="43">
        <v>0</v>
      </c>
      <c r="BX146" s="36">
        <v>0</v>
      </c>
      <c r="BY146" s="43">
        <v>46540</v>
      </c>
      <c r="BZ146" s="6">
        <v>5000</v>
      </c>
      <c r="CA146" s="5">
        <v>0</v>
      </c>
      <c r="CB146" s="6">
        <v>16897</v>
      </c>
      <c r="CC146" s="28">
        <v>16897</v>
      </c>
      <c r="CD146" s="36">
        <v>0</v>
      </c>
      <c r="CE146" s="36">
        <v>0</v>
      </c>
      <c r="CF146" s="36">
        <v>0</v>
      </c>
      <c r="CG146" s="43">
        <v>798310</v>
      </c>
      <c r="CH146" s="47">
        <v>0</v>
      </c>
      <c r="CI146" s="55">
        <v>361719</v>
      </c>
      <c r="CJ146" s="55">
        <v>120610</v>
      </c>
      <c r="CK146" s="55">
        <v>0</v>
      </c>
      <c r="CL146" s="55">
        <v>960</v>
      </c>
      <c r="CM146" s="55">
        <v>483289</v>
      </c>
      <c r="CN146" s="59">
        <v>74.845278911789833</v>
      </c>
      <c r="CO146" s="59">
        <v>74.845278911789833</v>
      </c>
      <c r="CP146" s="59">
        <v>74.845278911789833</v>
      </c>
      <c r="CQ146" s="55">
        <v>426.18077601410937</v>
      </c>
      <c r="CR146" s="55">
        <v>529829</v>
      </c>
      <c r="CS146" s="55">
        <v>467.22134038800704</v>
      </c>
      <c r="CT146" s="55">
        <v>529829</v>
      </c>
      <c r="CU146" s="55">
        <v>467.22134038800704</v>
      </c>
      <c r="CV146" s="55">
        <v>50.754850088183424</v>
      </c>
      <c r="CW146" s="55">
        <v>1.0229276895943562</v>
      </c>
      <c r="CX146" s="55">
        <v>28.527336860670193</v>
      </c>
      <c r="CY146" s="55">
        <v>3.2451499118165783</v>
      </c>
      <c r="CZ146" s="55">
        <v>12.037037037037036</v>
      </c>
      <c r="DA146" s="55">
        <v>158.56261022927688</v>
      </c>
      <c r="DB146" s="55">
        <v>3.9417989417989419</v>
      </c>
      <c r="DC146" s="55">
        <v>162.50440917107582</v>
      </c>
      <c r="DD146" s="55">
        <v>106.35802469135803</v>
      </c>
      <c r="DE146" s="55">
        <v>10.600529100529101</v>
      </c>
      <c r="DF146" s="55">
        <v>14.900352733686066</v>
      </c>
      <c r="DG146" s="55">
        <v>0</v>
      </c>
      <c r="DH146" s="55">
        <v>14.900352733686066</v>
      </c>
      <c r="DI146" s="55">
        <v>106.35802469135803</v>
      </c>
    </row>
    <row r="147" spans="1:113">
      <c r="A147" s="7" t="s">
        <v>108</v>
      </c>
      <c r="B147" s="3" t="s">
        <v>80</v>
      </c>
      <c r="C147" s="3" t="s">
        <v>109</v>
      </c>
      <c r="D147" s="4">
        <v>246</v>
      </c>
      <c r="E147" s="5">
        <v>0</v>
      </c>
      <c r="F147" s="5">
        <v>0</v>
      </c>
      <c r="G147" s="5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2100</v>
      </c>
      <c r="N147" s="27">
        <v>0</v>
      </c>
      <c r="O147" s="27">
        <v>0</v>
      </c>
      <c r="P147" s="27">
        <v>0</v>
      </c>
      <c r="Q147" s="27">
        <v>0</v>
      </c>
      <c r="R147" s="27">
        <v>1760</v>
      </c>
      <c r="S147" s="27">
        <v>0</v>
      </c>
      <c r="T147" s="24">
        <v>0</v>
      </c>
      <c r="U147" s="27">
        <v>0</v>
      </c>
      <c r="V147" s="5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5">
        <v>0</v>
      </c>
      <c r="AC147" s="5">
        <v>0</v>
      </c>
      <c r="AD147" s="5">
        <v>0</v>
      </c>
      <c r="AE147" s="27">
        <v>0</v>
      </c>
      <c r="AF147" s="5">
        <v>0</v>
      </c>
      <c r="AG147" s="5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5">
        <v>0</v>
      </c>
      <c r="AN147" s="5">
        <v>0</v>
      </c>
      <c r="AO147" s="5">
        <v>0</v>
      </c>
      <c r="AP147" s="27">
        <v>0</v>
      </c>
      <c r="AQ147" s="5">
        <v>0</v>
      </c>
      <c r="AR147" s="5">
        <v>0</v>
      </c>
      <c r="AS147" s="5">
        <v>0</v>
      </c>
      <c r="AT147" s="27">
        <v>2430</v>
      </c>
      <c r="AU147" s="27">
        <v>0</v>
      </c>
      <c r="AV147" s="27">
        <v>0</v>
      </c>
      <c r="AW147" s="27">
        <v>0</v>
      </c>
      <c r="AX147" s="32">
        <v>0</v>
      </c>
      <c r="AY147" s="32">
        <v>0</v>
      </c>
      <c r="AZ147" s="32">
        <v>0</v>
      </c>
      <c r="BA147" s="32">
        <v>0</v>
      </c>
      <c r="BB147" s="27">
        <v>0</v>
      </c>
      <c r="BC147" s="27">
        <v>0</v>
      </c>
      <c r="BD147" s="27">
        <v>0</v>
      </c>
      <c r="BE147" s="27">
        <v>0</v>
      </c>
      <c r="BF147" s="24">
        <v>0</v>
      </c>
      <c r="BG147" s="24">
        <v>0</v>
      </c>
      <c r="BH147" s="24">
        <v>0</v>
      </c>
      <c r="BI147" s="24">
        <v>45</v>
      </c>
      <c r="BJ147" s="24">
        <v>0</v>
      </c>
      <c r="BK147" s="27">
        <v>25</v>
      </c>
      <c r="BL147" s="27">
        <v>0</v>
      </c>
      <c r="BM147" s="27">
        <v>0</v>
      </c>
      <c r="BN147" s="27">
        <v>0</v>
      </c>
      <c r="BO147" s="27">
        <v>0</v>
      </c>
      <c r="BP147" s="47">
        <v>0</v>
      </c>
      <c r="BQ147" s="27">
        <v>0</v>
      </c>
      <c r="BR147" s="27">
        <v>0</v>
      </c>
      <c r="BS147" s="27">
        <v>0</v>
      </c>
      <c r="BT147" s="36">
        <v>0</v>
      </c>
      <c r="BU147" s="39">
        <v>71245</v>
      </c>
      <c r="BV147" s="39">
        <v>71245</v>
      </c>
      <c r="BW147" s="43">
        <v>0</v>
      </c>
      <c r="BX147" s="36">
        <v>0</v>
      </c>
      <c r="BY147" s="43">
        <v>0</v>
      </c>
      <c r="BZ147" s="5">
        <v>0</v>
      </c>
      <c r="CA147" s="5">
        <v>0</v>
      </c>
      <c r="CB147" s="5">
        <v>0</v>
      </c>
      <c r="CC147" s="27">
        <v>0</v>
      </c>
      <c r="CD147" s="36">
        <v>0</v>
      </c>
      <c r="CE147" s="36">
        <v>0</v>
      </c>
      <c r="CF147" s="36">
        <v>0</v>
      </c>
      <c r="CG147" s="43">
        <v>0</v>
      </c>
      <c r="CH147" s="47">
        <v>0</v>
      </c>
      <c r="CI147" s="55">
        <v>6315</v>
      </c>
      <c r="CJ147" s="55">
        <v>71245</v>
      </c>
      <c r="CK147" s="55">
        <v>0</v>
      </c>
      <c r="CL147" s="55">
        <v>45</v>
      </c>
      <c r="CM147" s="55">
        <v>77605</v>
      </c>
      <c r="CN147" s="59">
        <v>8.1373622833580317</v>
      </c>
      <c r="CO147" s="59">
        <v>8.1373622833580317</v>
      </c>
      <c r="CP147" s="59">
        <v>8.1373622833580317</v>
      </c>
      <c r="CQ147" s="55">
        <v>315.46747967479672</v>
      </c>
      <c r="CR147" s="55">
        <v>77605</v>
      </c>
      <c r="CS147" s="55">
        <v>315.46747967479672</v>
      </c>
      <c r="CT147" s="55">
        <v>77605</v>
      </c>
      <c r="CU147" s="55">
        <v>315.46747967479672</v>
      </c>
      <c r="CV147" s="55">
        <v>9.8780487804878057</v>
      </c>
      <c r="CW147" s="55">
        <v>8.536585365853659</v>
      </c>
      <c r="CX147" s="55">
        <v>7.154471544715447</v>
      </c>
      <c r="CY147" s="55">
        <v>0</v>
      </c>
      <c r="CZ147" s="55">
        <v>0</v>
      </c>
      <c r="DA147" s="55">
        <v>0</v>
      </c>
      <c r="DB147" s="55">
        <v>0</v>
      </c>
      <c r="DC147" s="55">
        <v>0</v>
      </c>
      <c r="DD147" s="55">
        <v>289.61382113821139</v>
      </c>
      <c r="DE147" s="55">
        <v>0</v>
      </c>
      <c r="DF147" s="55">
        <v>0</v>
      </c>
      <c r="DG147" s="55">
        <v>0</v>
      </c>
      <c r="DH147" s="55">
        <v>0</v>
      </c>
      <c r="DI147" s="55">
        <v>289.61382113821139</v>
      </c>
    </row>
    <row r="148" spans="1:113">
      <c r="A148" s="7" t="s">
        <v>191</v>
      </c>
      <c r="B148" s="3" t="s">
        <v>80</v>
      </c>
      <c r="C148" s="3" t="s">
        <v>192</v>
      </c>
      <c r="D148" s="4">
        <v>6618</v>
      </c>
      <c r="E148" s="5">
        <v>0</v>
      </c>
      <c r="F148" s="5">
        <v>0</v>
      </c>
      <c r="G148" s="5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48260</v>
      </c>
      <c r="M148" s="27">
        <v>0</v>
      </c>
      <c r="N148" s="27">
        <v>0</v>
      </c>
      <c r="O148" s="27">
        <v>0</v>
      </c>
      <c r="P148" s="27">
        <v>169410</v>
      </c>
      <c r="Q148" s="27">
        <v>0</v>
      </c>
      <c r="R148" s="27">
        <v>201210</v>
      </c>
      <c r="S148" s="27">
        <v>0</v>
      </c>
      <c r="T148" s="24">
        <v>0</v>
      </c>
      <c r="U148" s="27">
        <v>0</v>
      </c>
      <c r="V148" s="5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130</v>
      </c>
      <c r="AB148" s="5">
        <v>0</v>
      </c>
      <c r="AC148" s="5">
        <v>0</v>
      </c>
      <c r="AD148" s="5">
        <v>0</v>
      </c>
      <c r="AE148" s="27">
        <v>0</v>
      </c>
      <c r="AF148" s="5">
        <v>0</v>
      </c>
      <c r="AG148" s="5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5">
        <v>0</v>
      </c>
      <c r="AN148" s="4">
        <v>60</v>
      </c>
      <c r="AO148" s="5">
        <v>0</v>
      </c>
      <c r="AP148" s="27">
        <v>0</v>
      </c>
      <c r="AQ148" s="5">
        <v>0</v>
      </c>
      <c r="AR148" s="5">
        <v>0</v>
      </c>
      <c r="AS148" s="5">
        <v>0</v>
      </c>
      <c r="AT148" s="27">
        <v>253380</v>
      </c>
      <c r="AU148" s="27">
        <v>0</v>
      </c>
      <c r="AV148" s="27">
        <v>771660</v>
      </c>
      <c r="AW148" s="27">
        <v>25120</v>
      </c>
      <c r="AX148" s="32">
        <v>0</v>
      </c>
      <c r="AY148" s="32">
        <v>0</v>
      </c>
      <c r="AZ148" s="32">
        <v>0</v>
      </c>
      <c r="BA148" s="32">
        <v>0</v>
      </c>
      <c r="BB148" s="27">
        <v>260</v>
      </c>
      <c r="BC148" s="27">
        <v>8030</v>
      </c>
      <c r="BD148" s="27">
        <v>3740</v>
      </c>
      <c r="BE148" s="27">
        <v>0</v>
      </c>
      <c r="BF148" s="24">
        <v>7400</v>
      </c>
      <c r="BG148" s="24">
        <v>0</v>
      </c>
      <c r="BH148" s="24">
        <v>0</v>
      </c>
      <c r="BI148" s="24">
        <v>250</v>
      </c>
      <c r="BJ148" s="24">
        <v>0</v>
      </c>
      <c r="BK148" s="27">
        <v>3243</v>
      </c>
      <c r="BL148" s="27">
        <v>0</v>
      </c>
      <c r="BM148" s="27">
        <v>11820</v>
      </c>
      <c r="BN148" s="27">
        <v>16600</v>
      </c>
      <c r="BO148" s="27">
        <v>67880</v>
      </c>
      <c r="BP148" s="47">
        <v>0</v>
      </c>
      <c r="BQ148" s="27">
        <v>0</v>
      </c>
      <c r="BR148" s="27">
        <v>27940</v>
      </c>
      <c r="BS148" s="27">
        <v>215230</v>
      </c>
      <c r="BT148" s="36">
        <v>0</v>
      </c>
      <c r="BU148" s="39">
        <v>490630</v>
      </c>
      <c r="BV148" s="39">
        <v>490630</v>
      </c>
      <c r="BW148" s="43">
        <v>0</v>
      </c>
      <c r="BX148" s="36">
        <v>0</v>
      </c>
      <c r="BY148" s="43">
        <v>71580</v>
      </c>
      <c r="BZ148" s="5">
        <v>0</v>
      </c>
      <c r="CA148" s="5">
        <v>0</v>
      </c>
      <c r="CB148" s="6">
        <v>115900</v>
      </c>
      <c r="CC148" s="27">
        <v>115900</v>
      </c>
      <c r="CD148" s="36">
        <v>0</v>
      </c>
      <c r="CE148" s="36">
        <v>0</v>
      </c>
      <c r="CF148" s="36">
        <v>0</v>
      </c>
      <c r="CG148" s="43">
        <v>0</v>
      </c>
      <c r="CH148" s="47">
        <v>0</v>
      </c>
      <c r="CI148" s="55">
        <v>1939813</v>
      </c>
      <c r="CJ148" s="55">
        <v>490630</v>
      </c>
      <c r="CK148" s="55">
        <v>0</v>
      </c>
      <c r="CL148" s="55">
        <v>7650</v>
      </c>
      <c r="CM148" s="55">
        <v>2438093</v>
      </c>
      <c r="CN148" s="59">
        <v>79.562715614211598</v>
      </c>
      <c r="CO148" s="59">
        <v>79.562715614211598</v>
      </c>
      <c r="CP148" s="59">
        <v>79.562715614211598</v>
      </c>
      <c r="CQ148" s="55">
        <v>368.40329404653971</v>
      </c>
      <c r="CR148" s="55">
        <v>2509673</v>
      </c>
      <c r="CS148" s="55">
        <v>379.2192505288607</v>
      </c>
      <c r="CT148" s="55">
        <v>2509673</v>
      </c>
      <c r="CU148" s="55">
        <v>379.2192505288607</v>
      </c>
      <c r="CV148" s="55">
        <v>45.578724690238744</v>
      </c>
      <c r="CW148" s="55">
        <v>0</v>
      </c>
      <c r="CX148" s="55">
        <v>30.40344514959202</v>
      </c>
      <c r="CY148" s="55">
        <v>4.2218192807494708</v>
      </c>
      <c r="CZ148" s="55">
        <v>10.256875188878816</v>
      </c>
      <c r="DA148" s="55">
        <v>116.60018132366274</v>
      </c>
      <c r="DB148" s="55">
        <v>32.521909942580841</v>
      </c>
      <c r="DC148" s="55">
        <v>149.12209126624359</v>
      </c>
      <c r="DD148" s="55">
        <v>74.135690540948929</v>
      </c>
      <c r="DE148" s="55">
        <v>5.5666364460562106</v>
      </c>
      <c r="DF148" s="55">
        <v>17.512843759443939</v>
      </c>
      <c r="DG148" s="55">
        <v>0</v>
      </c>
      <c r="DH148" s="55">
        <v>17.512843759443939</v>
      </c>
      <c r="DI148" s="55">
        <v>74.135690540948929</v>
      </c>
    </row>
    <row r="149" spans="1:113">
      <c r="A149" s="7" t="s">
        <v>189</v>
      </c>
      <c r="B149" s="3" t="s">
        <v>80</v>
      </c>
      <c r="C149" s="3" t="s">
        <v>190</v>
      </c>
      <c r="D149" s="4">
        <v>12531</v>
      </c>
      <c r="E149" s="5">
        <v>0</v>
      </c>
      <c r="F149" s="5">
        <v>0</v>
      </c>
      <c r="G149" s="5">
        <v>0</v>
      </c>
      <c r="H149" s="27">
        <v>0</v>
      </c>
      <c r="I149" s="27">
        <v>0</v>
      </c>
      <c r="J149" s="27">
        <v>150</v>
      </c>
      <c r="K149" s="27">
        <v>0</v>
      </c>
      <c r="L149" s="27">
        <v>281680</v>
      </c>
      <c r="M149" s="27">
        <v>0</v>
      </c>
      <c r="N149" s="27">
        <v>0</v>
      </c>
      <c r="O149" s="27">
        <v>0</v>
      </c>
      <c r="P149" s="27">
        <v>477170</v>
      </c>
      <c r="Q149" s="27">
        <v>0</v>
      </c>
      <c r="R149" s="27">
        <v>580550</v>
      </c>
      <c r="S149" s="27">
        <v>0</v>
      </c>
      <c r="T149" s="24">
        <v>0</v>
      </c>
      <c r="U149" s="27">
        <v>6370</v>
      </c>
      <c r="V149" s="5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422</v>
      </c>
      <c r="AB149" s="5">
        <v>0</v>
      </c>
      <c r="AC149" s="5">
        <v>0</v>
      </c>
      <c r="AD149" s="5">
        <v>0</v>
      </c>
      <c r="AE149" s="27">
        <v>0</v>
      </c>
      <c r="AF149" s="5">
        <v>0</v>
      </c>
      <c r="AG149" s="5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5">
        <v>0</v>
      </c>
      <c r="AN149" s="5">
        <v>0</v>
      </c>
      <c r="AO149" s="5">
        <v>0</v>
      </c>
      <c r="AP149" s="27">
        <v>0</v>
      </c>
      <c r="AQ149" s="4">
        <v>2</v>
      </c>
      <c r="AR149" s="5">
        <v>0</v>
      </c>
      <c r="AS149" s="5">
        <v>0</v>
      </c>
      <c r="AT149" s="27">
        <v>530560</v>
      </c>
      <c r="AU149" s="27">
        <v>0</v>
      </c>
      <c r="AV149" s="27">
        <v>1951530</v>
      </c>
      <c r="AW149" s="27">
        <v>33420</v>
      </c>
      <c r="AX149" s="32">
        <v>0</v>
      </c>
      <c r="AY149" s="32">
        <v>0</v>
      </c>
      <c r="AZ149" s="32">
        <v>0</v>
      </c>
      <c r="BA149" s="32">
        <v>0</v>
      </c>
      <c r="BB149" s="27">
        <v>350</v>
      </c>
      <c r="BC149" s="27">
        <v>13080</v>
      </c>
      <c r="BD149" s="27">
        <v>5565</v>
      </c>
      <c r="BE149" s="27">
        <v>0</v>
      </c>
      <c r="BF149" s="24">
        <v>1260</v>
      </c>
      <c r="BG149" s="24">
        <v>1800</v>
      </c>
      <c r="BH149" s="24">
        <v>0</v>
      </c>
      <c r="BI149" s="24">
        <v>665</v>
      </c>
      <c r="BJ149" s="24">
        <v>0</v>
      </c>
      <c r="BK149" s="27">
        <v>3247</v>
      </c>
      <c r="BL149" s="27">
        <v>0</v>
      </c>
      <c r="BM149" s="27">
        <v>18050</v>
      </c>
      <c r="BN149" s="27">
        <v>32210</v>
      </c>
      <c r="BO149" s="27">
        <v>310120</v>
      </c>
      <c r="BP149" s="47">
        <v>0</v>
      </c>
      <c r="BQ149" s="27">
        <v>0</v>
      </c>
      <c r="BR149" s="27">
        <v>49500</v>
      </c>
      <c r="BS149" s="27">
        <v>872230</v>
      </c>
      <c r="BT149" s="36">
        <v>0</v>
      </c>
      <c r="BU149" s="39">
        <v>2415500</v>
      </c>
      <c r="BV149" s="39">
        <v>2415500</v>
      </c>
      <c r="BW149" s="43">
        <v>0</v>
      </c>
      <c r="BX149" s="36">
        <v>0</v>
      </c>
      <c r="BY149" s="43">
        <v>112050</v>
      </c>
      <c r="BZ149" s="5">
        <v>0</v>
      </c>
      <c r="CA149" s="5">
        <v>0</v>
      </c>
      <c r="CB149" s="6">
        <v>200170</v>
      </c>
      <c r="CC149" s="27">
        <v>200170</v>
      </c>
      <c r="CD149" s="36">
        <v>0</v>
      </c>
      <c r="CE149" s="36">
        <v>0</v>
      </c>
      <c r="CF149" s="36">
        <v>0</v>
      </c>
      <c r="CG149" s="43">
        <v>0</v>
      </c>
      <c r="CH149" s="47">
        <v>499120</v>
      </c>
      <c r="CI149" s="55">
        <v>5366374</v>
      </c>
      <c r="CJ149" s="55">
        <v>2415500</v>
      </c>
      <c r="CK149" s="55">
        <v>0</v>
      </c>
      <c r="CL149" s="55">
        <v>3725</v>
      </c>
      <c r="CM149" s="55">
        <v>7785599</v>
      </c>
      <c r="CN149" s="59">
        <v>68.92692521153478</v>
      </c>
      <c r="CO149" s="59">
        <v>68.92692521153478</v>
      </c>
      <c r="CP149" s="59">
        <v>68.92692521153478</v>
      </c>
      <c r="CQ149" s="55">
        <v>621.30707844545532</v>
      </c>
      <c r="CR149" s="55">
        <v>7897649</v>
      </c>
      <c r="CS149" s="55">
        <v>630.24890272125128</v>
      </c>
      <c r="CT149" s="55">
        <v>8396769</v>
      </c>
      <c r="CU149" s="55">
        <v>670.07972228872393</v>
      </c>
      <c r="CV149" s="55">
        <v>64.81845024339637</v>
      </c>
      <c r="CW149" s="55">
        <v>0</v>
      </c>
      <c r="CX149" s="55">
        <v>46.329103822520153</v>
      </c>
      <c r="CY149" s="55">
        <v>3.9502034953315777</v>
      </c>
      <c r="CZ149" s="55">
        <v>24.748224403479369</v>
      </c>
      <c r="DA149" s="55">
        <v>155.73617428776635</v>
      </c>
      <c r="DB149" s="55">
        <v>69.605777671374994</v>
      </c>
      <c r="DC149" s="55">
        <v>225.34195195914134</v>
      </c>
      <c r="DD149" s="55">
        <v>192.76195036309952</v>
      </c>
      <c r="DE149" s="55">
        <v>5.1162716463171334</v>
      </c>
      <c r="DF149" s="55">
        <v>15.973984518394381</v>
      </c>
      <c r="DG149" s="55">
        <v>0</v>
      </c>
      <c r="DH149" s="55">
        <v>15.973984518394381</v>
      </c>
      <c r="DI149" s="55">
        <v>192.76195036309952</v>
      </c>
    </row>
    <row r="150" spans="1:113">
      <c r="A150" s="7" t="s">
        <v>187</v>
      </c>
      <c r="B150" s="3" t="s">
        <v>80</v>
      </c>
      <c r="C150" s="3" t="s">
        <v>188</v>
      </c>
      <c r="D150" s="4">
        <v>15936</v>
      </c>
      <c r="E150" s="5">
        <v>0</v>
      </c>
      <c r="F150" s="5">
        <v>0</v>
      </c>
      <c r="G150" s="5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555610</v>
      </c>
      <c r="M150" s="27">
        <v>74290</v>
      </c>
      <c r="N150" s="27">
        <v>0</v>
      </c>
      <c r="O150" s="27">
        <v>0</v>
      </c>
      <c r="P150" s="27">
        <v>557540</v>
      </c>
      <c r="Q150" s="27">
        <v>0</v>
      </c>
      <c r="R150" s="27">
        <v>571530</v>
      </c>
      <c r="S150" s="27">
        <v>0</v>
      </c>
      <c r="T150" s="24">
        <v>0</v>
      </c>
      <c r="U150" s="27">
        <v>6630</v>
      </c>
      <c r="V150" s="5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436</v>
      </c>
      <c r="AB150" s="5">
        <v>0</v>
      </c>
      <c r="AC150" s="5">
        <v>0</v>
      </c>
      <c r="AD150" s="5">
        <v>0</v>
      </c>
      <c r="AE150" s="27">
        <v>0</v>
      </c>
      <c r="AF150" s="5">
        <v>0</v>
      </c>
      <c r="AG150" s="5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5">
        <v>0</v>
      </c>
      <c r="AN150" s="5">
        <v>0</v>
      </c>
      <c r="AO150" s="5">
        <v>0</v>
      </c>
      <c r="AP150" s="27">
        <v>252580</v>
      </c>
      <c r="AQ150" s="5">
        <v>0</v>
      </c>
      <c r="AR150" s="5">
        <v>0</v>
      </c>
      <c r="AS150" s="5">
        <v>0</v>
      </c>
      <c r="AT150" s="27">
        <v>456630</v>
      </c>
      <c r="AU150" s="27">
        <v>0</v>
      </c>
      <c r="AV150" s="27">
        <v>2449850</v>
      </c>
      <c r="AW150" s="27">
        <v>29920</v>
      </c>
      <c r="AX150" s="32">
        <v>0</v>
      </c>
      <c r="AY150" s="32">
        <v>0</v>
      </c>
      <c r="AZ150" s="32">
        <v>0</v>
      </c>
      <c r="BA150" s="32">
        <v>0</v>
      </c>
      <c r="BB150" s="27">
        <v>0</v>
      </c>
      <c r="BC150" s="27">
        <v>0</v>
      </c>
      <c r="BD150" s="27">
        <v>9395</v>
      </c>
      <c r="BE150" s="27">
        <v>0</v>
      </c>
      <c r="BF150" s="24">
        <v>0</v>
      </c>
      <c r="BG150" s="24">
        <v>0</v>
      </c>
      <c r="BH150" s="24">
        <v>0</v>
      </c>
      <c r="BI150" s="24">
        <v>885</v>
      </c>
      <c r="BJ150" s="24">
        <v>0</v>
      </c>
      <c r="BK150" s="27">
        <v>1829</v>
      </c>
      <c r="BL150" s="27">
        <v>0</v>
      </c>
      <c r="BM150" s="27">
        <v>0</v>
      </c>
      <c r="BN150" s="27">
        <v>0</v>
      </c>
      <c r="BO150" s="27">
        <v>374030</v>
      </c>
      <c r="BP150" s="47">
        <v>0</v>
      </c>
      <c r="BQ150" s="27">
        <v>0</v>
      </c>
      <c r="BR150" s="27">
        <v>127080</v>
      </c>
      <c r="BS150" s="27">
        <v>1320490</v>
      </c>
      <c r="BT150" s="36">
        <v>0</v>
      </c>
      <c r="BU150" s="39">
        <v>2196570</v>
      </c>
      <c r="BV150" s="39">
        <v>2196570</v>
      </c>
      <c r="BW150" s="43">
        <v>0</v>
      </c>
      <c r="BX150" s="36">
        <v>0</v>
      </c>
      <c r="BY150" s="43">
        <v>126550</v>
      </c>
      <c r="BZ150" s="5">
        <v>0</v>
      </c>
      <c r="CA150" s="5">
        <v>0</v>
      </c>
      <c r="CB150" s="6">
        <v>494620</v>
      </c>
      <c r="CC150" s="27">
        <v>494620</v>
      </c>
      <c r="CD150" s="36">
        <v>0</v>
      </c>
      <c r="CE150" s="36">
        <v>0</v>
      </c>
      <c r="CF150" s="36">
        <v>0</v>
      </c>
      <c r="CG150" s="43">
        <v>0</v>
      </c>
      <c r="CH150" s="47">
        <v>10950</v>
      </c>
      <c r="CI150" s="55">
        <v>7282460</v>
      </c>
      <c r="CJ150" s="55">
        <v>2196570</v>
      </c>
      <c r="CK150" s="55">
        <v>0</v>
      </c>
      <c r="CL150" s="55">
        <v>885</v>
      </c>
      <c r="CM150" s="55">
        <v>9479915</v>
      </c>
      <c r="CN150" s="59">
        <v>76.819887098143809</v>
      </c>
      <c r="CO150" s="59">
        <v>76.819887098143809</v>
      </c>
      <c r="CP150" s="59">
        <v>76.819887098143809</v>
      </c>
      <c r="CQ150" s="55">
        <v>594.87418423694783</v>
      </c>
      <c r="CR150" s="55">
        <v>9606465</v>
      </c>
      <c r="CS150" s="55">
        <v>602.81532379518069</v>
      </c>
      <c r="CT150" s="55">
        <v>9617415</v>
      </c>
      <c r="CU150" s="55">
        <v>603.50244728915663</v>
      </c>
      <c r="CV150" s="55">
        <v>63.519076305220885</v>
      </c>
      <c r="CW150" s="55">
        <v>4.6617720883534135</v>
      </c>
      <c r="CX150" s="55">
        <v>35.864081325301207</v>
      </c>
      <c r="CY150" s="55">
        <v>7.9743975903614457</v>
      </c>
      <c r="CZ150" s="55">
        <v>23.470758032128515</v>
      </c>
      <c r="DA150" s="55">
        <v>153.73054718875503</v>
      </c>
      <c r="DB150" s="55">
        <v>82.862073293172685</v>
      </c>
      <c r="DC150" s="55">
        <v>236.59262048192772</v>
      </c>
      <c r="DD150" s="55">
        <v>137.83697289156626</v>
      </c>
      <c r="DE150" s="55">
        <v>2.7359437751004016E-2</v>
      </c>
      <c r="DF150" s="55">
        <v>31.037901606425702</v>
      </c>
      <c r="DG150" s="55">
        <v>0</v>
      </c>
      <c r="DH150" s="55">
        <v>31.037901606425702</v>
      </c>
      <c r="DI150" s="55">
        <v>137.83697289156626</v>
      </c>
    </row>
    <row r="151" spans="1:113">
      <c r="A151" s="7" t="s">
        <v>185</v>
      </c>
      <c r="B151" s="3" t="s">
        <v>80</v>
      </c>
      <c r="C151" s="3" t="s">
        <v>186</v>
      </c>
      <c r="D151" s="4">
        <v>21349</v>
      </c>
      <c r="E151" s="5">
        <v>0</v>
      </c>
      <c r="F151" s="5">
        <v>0</v>
      </c>
      <c r="G151" s="5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706290</v>
      </c>
      <c r="M151" s="27">
        <v>0</v>
      </c>
      <c r="N151" s="27">
        <v>0</v>
      </c>
      <c r="O151" s="27">
        <v>0</v>
      </c>
      <c r="P151" s="27">
        <v>703020</v>
      </c>
      <c r="Q151" s="27">
        <v>0</v>
      </c>
      <c r="R151" s="27">
        <v>694810</v>
      </c>
      <c r="S151" s="27">
        <v>0</v>
      </c>
      <c r="T151" s="24">
        <v>0</v>
      </c>
      <c r="U151" s="27">
        <v>8640</v>
      </c>
      <c r="V151" s="5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1303</v>
      </c>
      <c r="AB151" s="5">
        <v>0</v>
      </c>
      <c r="AC151" s="5">
        <v>0</v>
      </c>
      <c r="AD151" s="5">
        <v>0</v>
      </c>
      <c r="AE151" s="27">
        <v>0</v>
      </c>
      <c r="AF151" s="5">
        <v>0</v>
      </c>
      <c r="AG151" s="5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5">
        <v>0</v>
      </c>
      <c r="AN151" s="4">
        <v>328</v>
      </c>
      <c r="AO151" s="5">
        <v>0</v>
      </c>
      <c r="AP151" s="27">
        <v>7350</v>
      </c>
      <c r="AQ151" s="5">
        <v>0</v>
      </c>
      <c r="AR151" s="5">
        <v>0</v>
      </c>
      <c r="AS151" s="5">
        <v>0</v>
      </c>
      <c r="AT151" s="27">
        <v>756020</v>
      </c>
      <c r="AU151" s="27">
        <v>0</v>
      </c>
      <c r="AV151" s="27">
        <v>3056040</v>
      </c>
      <c r="AW151" s="27">
        <v>39270</v>
      </c>
      <c r="AX151" s="32">
        <v>0</v>
      </c>
      <c r="AY151" s="32">
        <v>0</v>
      </c>
      <c r="AZ151" s="32">
        <v>0</v>
      </c>
      <c r="BA151" s="32">
        <v>0</v>
      </c>
      <c r="BB151" s="27">
        <v>850</v>
      </c>
      <c r="BC151" s="27">
        <v>25740</v>
      </c>
      <c r="BD151" s="27">
        <v>12235</v>
      </c>
      <c r="BE151" s="27">
        <v>0</v>
      </c>
      <c r="BF151" s="24">
        <v>1690</v>
      </c>
      <c r="BG151" s="24">
        <v>2340</v>
      </c>
      <c r="BH151" s="24">
        <v>0</v>
      </c>
      <c r="BI151" s="24">
        <v>1335</v>
      </c>
      <c r="BJ151" s="24">
        <v>0</v>
      </c>
      <c r="BK151" s="27">
        <v>9765</v>
      </c>
      <c r="BL151" s="27">
        <v>0</v>
      </c>
      <c r="BM151" s="27">
        <v>32560</v>
      </c>
      <c r="BN151" s="27">
        <v>64810</v>
      </c>
      <c r="BO151" s="27">
        <v>240720</v>
      </c>
      <c r="BP151" s="47">
        <v>0</v>
      </c>
      <c r="BQ151" s="27">
        <v>0</v>
      </c>
      <c r="BR151" s="27">
        <v>101220</v>
      </c>
      <c r="BS151" s="27">
        <v>687260</v>
      </c>
      <c r="BT151" s="36">
        <v>0</v>
      </c>
      <c r="BU151" s="39">
        <v>1992450</v>
      </c>
      <c r="BV151" s="39">
        <v>1992450</v>
      </c>
      <c r="BW151" s="43">
        <v>0</v>
      </c>
      <c r="BX151" s="36">
        <v>0</v>
      </c>
      <c r="BY151" s="43">
        <v>68160</v>
      </c>
      <c r="BZ151" s="6">
        <v>1510</v>
      </c>
      <c r="CA151" s="5">
        <v>0</v>
      </c>
      <c r="CB151" s="6">
        <v>249065</v>
      </c>
      <c r="CC151" s="27">
        <v>249065</v>
      </c>
      <c r="CD151" s="36">
        <v>0</v>
      </c>
      <c r="CE151" s="36">
        <v>0</v>
      </c>
      <c r="CF151" s="36">
        <v>0</v>
      </c>
      <c r="CG151" s="43">
        <v>0</v>
      </c>
      <c r="CH151" s="47">
        <v>0</v>
      </c>
      <c r="CI151" s="55">
        <v>7396968</v>
      </c>
      <c r="CJ151" s="55">
        <v>1992450</v>
      </c>
      <c r="CK151" s="55">
        <v>0</v>
      </c>
      <c r="CL151" s="55">
        <v>5365</v>
      </c>
      <c r="CM151" s="55">
        <v>9394783</v>
      </c>
      <c r="CN151" s="59">
        <v>78.734846776130965</v>
      </c>
      <c r="CO151" s="59">
        <v>78.734846776130965</v>
      </c>
      <c r="CP151" s="59">
        <v>78.734846776130965</v>
      </c>
      <c r="CQ151" s="55">
        <v>440.05728605555294</v>
      </c>
      <c r="CR151" s="55">
        <v>9462943</v>
      </c>
      <c r="CS151" s="55">
        <v>443.24994144924818</v>
      </c>
      <c r="CT151" s="55">
        <v>9462943</v>
      </c>
      <c r="CU151" s="55">
        <v>443.24994144924818</v>
      </c>
      <c r="CV151" s="55">
        <v>68.495479881961685</v>
      </c>
      <c r="CW151" s="55">
        <v>0</v>
      </c>
      <c r="CX151" s="55">
        <v>32.545318281886736</v>
      </c>
      <c r="CY151" s="55">
        <v>4.7412056770808935</v>
      </c>
      <c r="CZ151" s="55">
        <v>11.275469577029369</v>
      </c>
      <c r="DA151" s="55">
        <v>143.14675160429059</v>
      </c>
      <c r="DB151" s="55">
        <v>32.191671741065157</v>
      </c>
      <c r="DC151" s="55">
        <v>175.33842334535575</v>
      </c>
      <c r="DD151" s="55">
        <v>93.327556325823224</v>
      </c>
      <c r="DE151" s="55">
        <v>5.8673942573422639</v>
      </c>
      <c r="DF151" s="55">
        <v>11.666354395990444</v>
      </c>
      <c r="DG151" s="55">
        <v>0</v>
      </c>
      <c r="DH151" s="55">
        <v>11.666354395990444</v>
      </c>
      <c r="DI151" s="55">
        <v>93.327556325823224</v>
      </c>
    </row>
    <row r="152" spans="1:113">
      <c r="A152" s="7" t="s">
        <v>159</v>
      </c>
      <c r="B152" s="3" t="s">
        <v>80</v>
      </c>
      <c r="C152" s="3" t="s">
        <v>160</v>
      </c>
      <c r="D152" s="4">
        <v>852</v>
      </c>
      <c r="E152" s="5">
        <v>0</v>
      </c>
      <c r="F152" s="5">
        <v>0</v>
      </c>
      <c r="G152" s="5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36910</v>
      </c>
      <c r="Q152" s="27">
        <v>0</v>
      </c>
      <c r="R152" s="27">
        <v>35760</v>
      </c>
      <c r="S152" s="27">
        <v>0</v>
      </c>
      <c r="T152" s="24">
        <v>0</v>
      </c>
      <c r="U152" s="27">
        <v>0</v>
      </c>
      <c r="V152" s="5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5">
        <v>0</v>
      </c>
      <c r="AC152" s="5">
        <v>0</v>
      </c>
      <c r="AD152" s="5">
        <v>0</v>
      </c>
      <c r="AE152" s="27">
        <v>0</v>
      </c>
      <c r="AF152" s="5">
        <v>0</v>
      </c>
      <c r="AG152" s="5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5">
        <v>0</v>
      </c>
      <c r="AN152" s="5">
        <v>0</v>
      </c>
      <c r="AO152" s="5">
        <v>0</v>
      </c>
      <c r="AP152" s="27">
        <v>0</v>
      </c>
      <c r="AQ152" s="5">
        <v>0</v>
      </c>
      <c r="AR152" s="5">
        <v>0</v>
      </c>
      <c r="AS152" s="5">
        <v>0</v>
      </c>
      <c r="AT152" s="27">
        <v>50210</v>
      </c>
      <c r="AU152" s="27">
        <v>0</v>
      </c>
      <c r="AV152" s="27">
        <v>93440</v>
      </c>
      <c r="AW152" s="27">
        <v>3530</v>
      </c>
      <c r="AX152" s="32">
        <v>0</v>
      </c>
      <c r="AY152" s="32">
        <v>0</v>
      </c>
      <c r="AZ152" s="32">
        <v>0</v>
      </c>
      <c r="BA152" s="32">
        <v>0</v>
      </c>
      <c r="BB152" s="27">
        <v>0</v>
      </c>
      <c r="BC152" s="27">
        <v>0</v>
      </c>
      <c r="BD152" s="27">
        <v>0</v>
      </c>
      <c r="BE152" s="27">
        <v>0</v>
      </c>
      <c r="BF152" s="24">
        <v>0</v>
      </c>
      <c r="BG152" s="24">
        <v>0</v>
      </c>
      <c r="BH152" s="24">
        <v>0</v>
      </c>
      <c r="BI152" s="24">
        <v>110</v>
      </c>
      <c r="BJ152" s="24">
        <v>0</v>
      </c>
      <c r="BK152" s="27">
        <v>90</v>
      </c>
      <c r="BL152" s="27">
        <v>0</v>
      </c>
      <c r="BM152" s="27">
        <v>0</v>
      </c>
      <c r="BN152" s="27">
        <v>0</v>
      </c>
      <c r="BO152" s="27">
        <v>0</v>
      </c>
      <c r="BP152" s="47">
        <v>0</v>
      </c>
      <c r="BQ152" s="27">
        <v>0</v>
      </c>
      <c r="BR152" s="27">
        <v>0</v>
      </c>
      <c r="BS152" s="27">
        <v>22580</v>
      </c>
      <c r="BT152" s="36">
        <v>0</v>
      </c>
      <c r="BU152" s="39">
        <v>59590</v>
      </c>
      <c r="BV152" s="39">
        <v>59590</v>
      </c>
      <c r="BW152" s="43">
        <v>0</v>
      </c>
      <c r="BX152" s="36">
        <v>0</v>
      </c>
      <c r="BY152" s="43">
        <v>0</v>
      </c>
      <c r="BZ152" s="5">
        <v>0</v>
      </c>
      <c r="CA152" s="5">
        <v>0</v>
      </c>
      <c r="CB152" s="6">
        <v>520</v>
      </c>
      <c r="CC152" s="27">
        <v>520</v>
      </c>
      <c r="CD152" s="36">
        <v>0</v>
      </c>
      <c r="CE152" s="36">
        <v>0</v>
      </c>
      <c r="CF152" s="36">
        <v>0</v>
      </c>
      <c r="CG152" s="43">
        <v>0</v>
      </c>
      <c r="CH152" s="47">
        <v>0</v>
      </c>
      <c r="CI152" s="55">
        <v>243040</v>
      </c>
      <c r="CJ152" s="55">
        <v>59590</v>
      </c>
      <c r="CK152" s="55">
        <v>0</v>
      </c>
      <c r="CL152" s="55">
        <v>110</v>
      </c>
      <c r="CM152" s="55">
        <v>302740</v>
      </c>
      <c r="CN152" s="59">
        <v>80.280108343793358</v>
      </c>
      <c r="CO152" s="59">
        <v>80.280108343793358</v>
      </c>
      <c r="CP152" s="59">
        <v>80.280108343793358</v>
      </c>
      <c r="CQ152" s="55">
        <v>355.32863849765261</v>
      </c>
      <c r="CR152" s="55">
        <v>302740</v>
      </c>
      <c r="CS152" s="55">
        <v>355.32863849765261</v>
      </c>
      <c r="CT152" s="55">
        <v>302740</v>
      </c>
      <c r="CU152" s="55">
        <v>355.32863849765261</v>
      </c>
      <c r="CV152" s="55">
        <v>58.931924882629104</v>
      </c>
      <c r="CW152" s="55">
        <v>0</v>
      </c>
      <c r="CX152" s="55">
        <v>41.971830985915496</v>
      </c>
      <c r="CY152" s="55">
        <v>0</v>
      </c>
      <c r="CZ152" s="55">
        <v>0</v>
      </c>
      <c r="DA152" s="55">
        <v>109.67136150234742</v>
      </c>
      <c r="DB152" s="55">
        <v>26.502347417840376</v>
      </c>
      <c r="DC152" s="55">
        <v>136.17370892018781</v>
      </c>
      <c r="DD152" s="55">
        <v>69.941314553990608</v>
      </c>
      <c r="DE152" s="55">
        <v>0</v>
      </c>
      <c r="DF152" s="55">
        <v>0.61032863849765262</v>
      </c>
      <c r="DG152" s="55">
        <v>0</v>
      </c>
      <c r="DH152" s="55">
        <v>0.61032863849765262</v>
      </c>
      <c r="DI152" s="55">
        <v>69.941314553990608</v>
      </c>
    </row>
    <row r="153" spans="1:113">
      <c r="A153" s="7" t="s">
        <v>181</v>
      </c>
      <c r="B153" s="3" t="s">
        <v>80</v>
      </c>
      <c r="C153" s="3" t="s">
        <v>182</v>
      </c>
      <c r="D153" s="4">
        <v>3498</v>
      </c>
      <c r="E153" s="5">
        <v>0</v>
      </c>
      <c r="F153" s="5">
        <v>0</v>
      </c>
      <c r="G153" s="5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53785</v>
      </c>
      <c r="M153" s="27">
        <v>11650</v>
      </c>
      <c r="N153" s="27">
        <v>0</v>
      </c>
      <c r="O153" s="27">
        <v>0</v>
      </c>
      <c r="P153" s="27">
        <v>83620</v>
      </c>
      <c r="Q153" s="27">
        <v>0</v>
      </c>
      <c r="R153" s="27">
        <v>124090</v>
      </c>
      <c r="S153" s="27">
        <v>0</v>
      </c>
      <c r="T153" s="24">
        <v>0</v>
      </c>
      <c r="U153" s="27">
        <v>7790</v>
      </c>
      <c r="V153" s="5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5">
        <v>0</v>
      </c>
      <c r="AC153" s="5">
        <v>0</v>
      </c>
      <c r="AD153" s="5">
        <v>0</v>
      </c>
      <c r="AE153" s="27">
        <v>0</v>
      </c>
      <c r="AF153" s="5">
        <v>0</v>
      </c>
      <c r="AG153" s="5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5">
        <v>0</v>
      </c>
      <c r="AN153" s="5">
        <v>0</v>
      </c>
      <c r="AO153" s="5">
        <v>0</v>
      </c>
      <c r="AP153" s="27">
        <v>0</v>
      </c>
      <c r="AQ153" s="5">
        <v>0</v>
      </c>
      <c r="AR153" s="5">
        <v>0</v>
      </c>
      <c r="AS153" s="5">
        <v>0</v>
      </c>
      <c r="AT153" s="27">
        <v>75440</v>
      </c>
      <c r="AU153" s="27">
        <v>0</v>
      </c>
      <c r="AV153" s="27">
        <v>290910</v>
      </c>
      <c r="AW153" s="27">
        <v>11330</v>
      </c>
      <c r="AX153" s="32">
        <v>0</v>
      </c>
      <c r="AY153" s="32">
        <v>0</v>
      </c>
      <c r="AZ153" s="32">
        <v>0</v>
      </c>
      <c r="BA153" s="32">
        <v>0</v>
      </c>
      <c r="BB153" s="27">
        <v>0</v>
      </c>
      <c r="BC153" s="27">
        <v>0</v>
      </c>
      <c r="BD153" s="27">
        <v>400</v>
      </c>
      <c r="BE153" s="27">
        <v>0</v>
      </c>
      <c r="BF153" s="24">
        <v>0</v>
      </c>
      <c r="BG153" s="24">
        <v>0</v>
      </c>
      <c r="BH153" s="24">
        <v>0</v>
      </c>
      <c r="BI153" s="24">
        <v>105</v>
      </c>
      <c r="BJ153" s="24">
        <v>0</v>
      </c>
      <c r="BK153" s="27">
        <v>160</v>
      </c>
      <c r="BL153" s="27">
        <v>0</v>
      </c>
      <c r="BM153" s="27">
        <v>0</v>
      </c>
      <c r="BN153" s="27">
        <v>0</v>
      </c>
      <c r="BO153" s="27">
        <v>66020</v>
      </c>
      <c r="BP153" s="47">
        <v>0</v>
      </c>
      <c r="BQ153" s="27">
        <v>0</v>
      </c>
      <c r="BR153" s="27">
        <v>20810</v>
      </c>
      <c r="BS153" s="27">
        <v>41990</v>
      </c>
      <c r="BT153" s="36">
        <v>0</v>
      </c>
      <c r="BU153" s="39">
        <v>306460</v>
      </c>
      <c r="BV153" s="39">
        <v>306460</v>
      </c>
      <c r="BW153" s="43">
        <v>0</v>
      </c>
      <c r="BX153" s="36">
        <v>0</v>
      </c>
      <c r="BY153" s="43">
        <v>34300</v>
      </c>
      <c r="BZ153" s="5">
        <v>0</v>
      </c>
      <c r="CA153" s="5">
        <v>0</v>
      </c>
      <c r="CB153" s="6">
        <v>107010</v>
      </c>
      <c r="CC153" s="27">
        <v>107010</v>
      </c>
      <c r="CD153" s="36">
        <v>0</v>
      </c>
      <c r="CE153" s="36">
        <v>0</v>
      </c>
      <c r="CF153" s="36">
        <v>0</v>
      </c>
      <c r="CG153" s="43">
        <v>0</v>
      </c>
      <c r="CH153" s="47">
        <v>0</v>
      </c>
      <c r="CI153" s="55">
        <v>895005</v>
      </c>
      <c r="CJ153" s="55">
        <v>306460</v>
      </c>
      <c r="CK153" s="55">
        <v>0</v>
      </c>
      <c r="CL153" s="55">
        <v>105</v>
      </c>
      <c r="CM153" s="55">
        <v>1201570</v>
      </c>
      <c r="CN153" s="59">
        <v>74.486297094634523</v>
      </c>
      <c r="CO153" s="59">
        <v>74.486297094634523</v>
      </c>
      <c r="CP153" s="59">
        <v>74.486297094634523</v>
      </c>
      <c r="CQ153" s="55">
        <v>343.5020011435106</v>
      </c>
      <c r="CR153" s="55">
        <v>1235870</v>
      </c>
      <c r="CS153" s="55">
        <v>353.30760434534017</v>
      </c>
      <c r="CT153" s="55">
        <v>1235870</v>
      </c>
      <c r="CU153" s="55">
        <v>353.30760434534017</v>
      </c>
      <c r="CV153" s="55">
        <v>36.942538593481991</v>
      </c>
      <c r="CW153" s="55">
        <v>3.3304745568896514</v>
      </c>
      <c r="CX153" s="55">
        <v>35.474556889651232</v>
      </c>
      <c r="CY153" s="55">
        <v>5.9491137793024587</v>
      </c>
      <c r="CZ153" s="55">
        <v>18.873642081189249</v>
      </c>
      <c r="DA153" s="55">
        <v>83.164665523156089</v>
      </c>
      <c r="DB153" s="55">
        <v>12.004002287021155</v>
      </c>
      <c r="DC153" s="55">
        <v>95.16866781017724</v>
      </c>
      <c r="DD153" s="55">
        <v>87.610062893081761</v>
      </c>
      <c r="DE153" s="55">
        <v>0</v>
      </c>
      <c r="DF153" s="55">
        <v>30.591766723842195</v>
      </c>
      <c r="DG153" s="55">
        <v>0</v>
      </c>
      <c r="DH153" s="55">
        <v>30.591766723842195</v>
      </c>
      <c r="DI153" s="55">
        <v>87.610062893081761</v>
      </c>
    </row>
    <row r="154" spans="1:113">
      <c r="A154" s="7" t="s">
        <v>179</v>
      </c>
      <c r="B154" s="3" t="s">
        <v>80</v>
      </c>
      <c r="C154" s="3" t="s">
        <v>180</v>
      </c>
      <c r="D154" s="4">
        <v>12726</v>
      </c>
      <c r="E154" s="5">
        <v>0</v>
      </c>
      <c r="F154" s="5">
        <v>0</v>
      </c>
      <c r="G154" s="5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421400</v>
      </c>
      <c r="M154" s="27">
        <v>50760</v>
      </c>
      <c r="N154" s="27">
        <v>14990</v>
      </c>
      <c r="O154" s="27">
        <v>35070</v>
      </c>
      <c r="P154" s="27">
        <v>392390</v>
      </c>
      <c r="Q154" s="27">
        <v>0</v>
      </c>
      <c r="R154" s="27">
        <v>411180</v>
      </c>
      <c r="S154" s="27">
        <v>0</v>
      </c>
      <c r="T154" s="24">
        <v>0</v>
      </c>
      <c r="U154" s="27">
        <v>7970</v>
      </c>
      <c r="V154" s="5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757</v>
      </c>
      <c r="AB154" s="5">
        <v>0</v>
      </c>
      <c r="AC154" s="5">
        <v>0</v>
      </c>
      <c r="AD154" s="5">
        <v>0</v>
      </c>
      <c r="AE154" s="27">
        <v>0</v>
      </c>
      <c r="AF154" s="5">
        <v>0</v>
      </c>
      <c r="AG154" s="5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5">
        <v>0</v>
      </c>
      <c r="AN154" s="5">
        <v>0</v>
      </c>
      <c r="AO154" s="5">
        <v>0</v>
      </c>
      <c r="AP154" s="27">
        <v>0</v>
      </c>
      <c r="AQ154" s="5">
        <v>0</v>
      </c>
      <c r="AR154" s="5">
        <v>0</v>
      </c>
      <c r="AS154" s="5">
        <v>0</v>
      </c>
      <c r="AT154" s="27">
        <v>399600</v>
      </c>
      <c r="AU154" s="27">
        <v>0</v>
      </c>
      <c r="AV154" s="27">
        <v>1846970</v>
      </c>
      <c r="AW154" s="27">
        <v>58550</v>
      </c>
      <c r="AX154" s="32">
        <v>0</v>
      </c>
      <c r="AY154" s="32">
        <v>0</v>
      </c>
      <c r="AZ154" s="32">
        <v>0</v>
      </c>
      <c r="BA154" s="32">
        <v>0</v>
      </c>
      <c r="BB154" s="27">
        <v>0</v>
      </c>
      <c r="BC154" s="27">
        <v>0</v>
      </c>
      <c r="BD154" s="27">
        <v>6930</v>
      </c>
      <c r="BE154" s="27">
        <v>0</v>
      </c>
      <c r="BF154" s="24">
        <v>0</v>
      </c>
      <c r="BG154" s="24">
        <v>0</v>
      </c>
      <c r="BH154" s="24">
        <v>0</v>
      </c>
      <c r="BI154" s="24">
        <v>910</v>
      </c>
      <c r="BJ154" s="24">
        <v>0</v>
      </c>
      <c r="BK154" s="27">
        <v>5623</v>
      </c>
      <c r="BL154" s="27">
        <v>0</v>
      </c>
      <c r="BM154" s="27">
        <v>0</v>
      </c>
      <c r="BN154" s="27">
        <v>0</v>
      </c>
      <c r="BO154" s="27">
        <v>180530</v>
      </c>
      <c r="BP154" s="47">
        <v>0</v>
      </c>
      <c r="BQ154" s="27">
        <v>0</v>
      </c>
      <c r="BR154" s="27">
        <v>50260</v>
      </c>
      <c r="BS154" s="27">
        <v>228430</v>
      </c>
      <c r="BT154" s="36">
        <v>0</v>
      </c>
      <c r="BU154" s="39">
        <v>1190910</v>
      </c>
      <c r="BV154" s="39">
        <v>1190910</v>
      </c>
      <c r="BW154" s="43">
        <v>0</v>
      </c>
      <c r="BX154" s="36">
        <v>0</v>
      </c>
      <c r="BY154" s="43">
        <v>238570</v>
      </c>
      <c r="BZ154" s="5">
        <v>0</v>
      </c>
      <c r="CA154" s="5">
        <v>0</v>
      </c>
      <c r="CB154" s="6">
        <v>185410</v>
      </c>
      <c r="CC154" s="27">
        <v>185410</v>
      </c>
      <c r="CD154" s="36">
        <v>0</v>
      </c>
      <c r="CE154" s="36">
        <v>0</v>
      </c>
      <c r="CF154" s="36">
        <v>0</v>
      </c>
      <c r="CG154" s="43">
        <v>0</v>
      </c>
      <c r="CH154" s="47">
        <v>0</v>
      </c>
      <c r="CI154" s="55">
        <v>4296820</v>
      </c>
      <c r="CJ154" s="55">
        <v>1190910</v>
      </c>
      <c r="CK154" s="55">
        <v>0</v>
      </c>
      <c r="CL154" s="55">
        <v>910</v>
      </c>
      <c r="CM154" s="55">
        <v>5488640</v>
      </c>
      <c r="CN154" s="59">
        <v>78.285695545708961</v>
      </c>
      <c r="CO154" s="59">
        <v>78.285695545708961</v>
      </c>
      <c r="CP154" s="59">
        <v>78.285695545708961</v>
      </c>
      <c r="CQ154" s="55">
        <v>431.29341505579129</v>
      </c>
      <c r="CR154" s="55">
        <v>5727210</v>
      </c>
      <c r="CS154" s="55">
        <v>450.04007543611505</v>
      </c>
      <c r="CT154" s="55">
        <v>5727210</v>
      </c>
      <c r="CU154" s="55">
        <v>450.04007543611505</v>
      </c>
      <c r="CV154" s="55">
        <v>64.513594216564513</v>
      </c>
      <c r="CW154" s="55">
        <v>3.9886845827439887</v>
      </c>
      <c r="CX154" s="55">
        <v>32.310231023102311</v>
      </c>
      <c r="CY154" s="55">
        <v>6.7051705170517053</v>
      </c>
      <c r="CZ154" s="55">
        <v>15.363822096495364</v>
      </c>
      <c r="DA154" s="55">
        <v>145.13358478705013</v>
      </c>
      <c r="DB154" s="55">
        <v>17.949866415212949</v>
      </c>
      <c r="DC154" s="55">
        <v>163.08345120226306</v>
      </c>
      <c r="DD154" s="55">
        <v>93.580858085808586</v>
      </c>
      <c r="DE154" s="55">
        <v>5.9484519880559486E-2</v>
      </c>
      <c r="DF154" s="55">
        <v>14.56938550997957</v>
      </c>
      <c r="DG154" s="55">
        <v>0</v>
      </c>
      <c r="DH154" s="55">
        <v>14.56938550997957</v>
      </c>
      <c r="DI154" s="55">
        <v>93.580858085808586</v>
      </c>
    </row>
    <row r="155" spans="1:113">
      <c r="A155" s="7" t="s">
        <v>82</v>
      </c>
      <c r="B155" s="3" t="s">
        <v>80</v>
      </c>
      <c r="C155" s="3" t="s">
        <v>83</v>
      </c>
      <c r="D155" s="4">
        <v>1436</v>
      </c>
      <c r="E155" s="5">
        <v>0</v>
      </c>
      <c r="F155" s="5">
        <v>0</v>
      </c>
      <c r="G155" s="5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80970</v>
      </c>
      <c r="M155" s="27">
        <v>2530</v>
      </c>
      <c r="N155" s="27">
        <v>0</v>
      </c>
      <c r="O155" s="27">
        <v>0</v>
      </c>
      <c r="P155" s="27">
        <v>42290</v>
      </c>
      <c r="Q155" s="27">
        <v>0</v>
      </c>
      <c r="R155" s="27">
        <v>49360</v>
      </c>
      <c r="S155" s="27">
        <v>0</v>
      </c>
      <c r="T155" s="24">
        <v>0</v>
      </c>
      <c r="U155" s="27">
        <v>0</v>
      </c>
      <c r="V155" s="5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28</v>
      </c>
      <c r="AB155" s="5">
        <v>0</v>
      </c>
      <c r="AC155" s="5">
        <v>0</v>
      </c>
      <c r="AD155" s="5">
        <v>0</v>
      </c>
      <c r="AE155" s="27">
        <v>0</v>
      </c>
      <c r="AF155" s="5">
        <v>0</v>
      </c>
      <c r="AG155" s="5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5">
        <v>0</v>
      </c>
      <c r="AN155" s="5">
        <v>0</v>
      </c>
      <c r="AO155" s="5">
        <v>0</v>
      </c>
      <c r="AP155" s="27">
        <v>0</v>
      </c>
      <c r="AQ155" s="5">
        <v>0</v>
      </c>
      <c r="AR155" s="5">
        <v>0</v>
      </c>
      <c r="AS155" s="5">
        <v>0</v>
      </c>
      <c r="AT155" s="27">
        <v>61535</v>
      </c>
      <c r="AU155" s="27">
        <v>0</v>
      </c>
      <c r="AV155" s="27">
        <v>163810</v>
      </c>
      <c r="AW155" s="27">
        <v>4700</v>
      </c>
      <c r="AX155" s="32">
        <v>0</v>
      </c>
      <c r="AY155" s="32">
        <v>0</v>
      </c>
      <c r="AZ155" s="32">
        <v>0</v>
      </c>
      <c r="BA155" s="32">
        <v>0</v>
      </c>
      <c r="BB155" s="27">
        <v>0</v>
      </c>
      <c r="BC155" s="27">
        <v>0</v>
      </c>
      <c r="BD155" s="27">
        <v>890</v>
      </c>
      <c r="BE155" s="27">
        <v>0</v>
      </c>
      <c r="BF155" s="24">
        <v>0</v>
      </c>
      <c r="BG155" s="24">
        <v>0</v>
      </c>
      <c r="BH155" s="24">
        <v>0</v>
      </c>
      <c r="BI155" s="24">
        <v>137</v>
      </c>
      <c r="BJ155" s="24">
        <v>0</v>
      </c>
      <c r="BK155" s="27">
        <v>110</v>
      </c>
      <c r="BL155" s="27">
        <v>0</v>
      </c>
      <c r="BM155" s="27">
        <v>0</v>
      </c>
      <c r="BN155" s="27">
        <v>0</v>
      </c>
      <c r="BO155" s="27">
        <v>280</v>
      </c>
      <c r="BP155" s="47">
        <v>0</v>
      </c>
      <c r="BQ155" s="27">
        <v>0</v>
      </c>
      <c r="BR155" s="27">
        <v>50</v>
      </c>
      <c r="BS155" s="27">
        <v>0</v>
      </c>
      <c r="BT155" s="36">
        <v>0</v>
      </c>
      <c r="BU155" s="39">
        <v>177390</v>
      </c>
      <c r="BV155" s="39">
        <v>177390</v>
      </c>
      <c r="BW155" s="43">
        <v>0</v>
      </c>
      <c r="BX155" s="36">
        <v>0</v>
      </c>
      <c r="BY155" s="43">
        <v>0</v>
      </c>
      <c r="BZ155" s="5">
        <v>0</v>
      </c>
      <c r="CA155" s="5">
        <v>0</v>
      </c>
      <c r="CB155" s="6">
        <v>19200</v>
      </c>
      <c r="CC155" s="27">
        <v>19200</v>
      </c>
      <c r="CD155" s="36">
        <v>0</v>
      </c>
      <c r="CE155" s="36">
        <v>0</v>
      </c>
      <c r="CF155" s="36">
        <v>0</v>
      </c>
      <c r="CG155" s="43">
        <v>0</v>
      </c>
      <c r="CH155" s="47">
        <v>0</v>
      </c>
      <c r="CI155" s="55">
        <v>425753</v>
      </c>
      <c r="CJ155" s="55">
        <v>177390</v>
      </c>
      <c r="CK155" s="55">
        <v>0</v>
      </c>
      <c r="CL155" s="55">
        <v>137</v>
      </c>
      <c r="CM155" s="55">
        <v>603280</v>
      </c>
      <c r="CN155" s="59">
        <v>70.573034080360699</v>
      </c>
      <c r="CO155" s="59">
        <v>70.573034080360699</v>
      </c>
      <c r="CP155" s="59">
        <v>70.573034080360699</v>
      </c>
      <c r="CQ155" s="55">
        <v>420.11142061281339</v>
      </c>
      <c r="CR155" s="55">
        <v>603280</v>
      </c>
      <c r="CS155" s="55">
        <v>420.11142061281339</v>
      </c>
      <c r="CT155" s="55">
        <v>603280</v>
      </c>
      <c r="CU155" s="55">
        <v>420.11142061281339</v>
      </c>
      <c r="CV155" s="55">
        <v>99.237465181058496</v>
      </c>
      <c r="CW155" s="55">
        <v>1.7618384401114207</v>
      </c>
      <c r="CX155" s="55">
        <v>34.373259052924794</v>
      </c>
      <c r="CY155" s="55">
        <v>3.4818941504178275E-2</v>
      </c>
      <c r="CZ155" s="55">
        <v>0.19498607242339833</v>
      </c>
      <c r="DA155" s="55">
        <v>114.07381615598885</v>
      </c>
      <c r="DB155" s="55">
        <v>0</v>
      </c>
      <c r="DC155" s="55">
        <v>114.07381615598885</v>
      </c>
      <c r="DD155" s="55">
        <v>123.53064066852367</v>
      </c>
      <c r="DE155" s="55">
        <v>1.9498607242339833E-2</v>
      </c>
      <c r="DF155" s="55">
        <v>13.370473537604457</v>
      </c>
      <c r="DG155" s="55">
        <v>0</v>
      </c>
      <c r="DH155" s="55">
        <v>13.370473537604457</v>
      </c>
      <c r="DI155" s="55">
        <v>123.53064066852367</v>
      </c>
    </row>
    <row r="156" spans="1:113">
      <c r="A156" s="7" t="s">
        <v>153</v>
      </c>
      <c r="B156" s="3" t="s">
        <v>80</v>
      </c>
      <c r="C156" s="3" t="s">
        <v>154</v>
      </c>
      <c r="D156" s="4">
        <v>3264</v>
      </c>
      <c r="E156" s="5">
        <v>0</v>
      </c>
      <c r="F156" s="5">
        <v>0</v>
      </c>
      <c r="G156" s="5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6830</v>
      </c>
      <c r="M156" s="27">
        <v>9110</v>
      </c>
      <c r="N156" s="27">
        <v>0</v>
      </c>
      <c r="O156" s="27">
        <v>0</v>
      </c>
      <c r="P156" s="27">
        <v>84490</v>
      </c>
      <c r="Q156" s="27">
        <v>0</v>
      </c>
      <c r="R156" s="27">
        <v>119750</v>
      </c>
      <c r="S156" s="27">
        <v>0</v>
      </c>
      <c r="T156" s="24">
        <v>0</v>
      </c>
      <c r="U156" s="27">
        <v>0</v>
      </c>
      <c r="V156" s="5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5">
        <v>0</v>
      </c>
      <c r="AC156" s="5">
        <v>0</v>
      </c>
      <c r="AD156" s="5">
        <v>0</v>
      </c>
      <c r="AE156" s="27">
        <v>0</v>
      </c>
      <c r="AF156" s="5">
        <v>0</v>
      </c>
      <c r="AG156" s="5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5">
        <v>0</v>
      </c>
      <c r="AN156" s="5">
        <v>0</v>
      </c>
      <c r="AO156" s="5">
        <v>0</v>
      </c>
      <c r="AP156" s="27">
        <v>0</v>
      </c>
      <c r="AQ156" s="5">
        <v>0</v>
      </c>
      <c r="AR156" s="5">
        <v>0</v>
      </c>
      <c r="AS156" s="5">
        <v>0</v>
      </c>
      <c r="AT156" s="27">
        <v>171640</v>
      </c>
      <c r="AU156" s="27">
        <v>0</v>
      </c>
      <c r="AV156" s="27">
        <v>440770</v>
      </c>
      <c r="AW156" s="27">
        <v>13220</v>
      </c>
      <c r="AX156" s="32">
        <v>0</v>
      </c>
      <c r="AY156" s="32">
        <v>0</v>
      </c>
      <c r="AZ156" s="32">
        <v>0</v>
      </c>
      <c r="BA156" s="32">
        <v>0</v>
      </c>
      <c r="BB156" s="27">
        <v>0</v>
      </c>
      <c r="BC156" s="27">
        <v>0</v>
      </c>
      <c r="BD156" s="27">
        <v>1090</v>
      </c>
      <c r="BE156" s="27">
        <v>0</v>
      </c>
      <c r="BF156" s="24">
        <v>0</v>
      </c>
      <c r="BG156" s="24">
        <v>0</v>
      </c>
      <c r="BH156" s="24">
        <v>0</v>
      </c>
      <c r="BI156" s="24">
        <v>140</v>
      </c>
      <c r="BJ156" s="24">
        <v>0</v>
      </c>
      <c r="BK156" s="27">
        <v>420</v>
      </c>
      <c r="BL156" s="27">
        <v>0</v>
      </c>
      <c r="BM156" s="27">
        <v>0</v>
      </c>
      <c r="BN156" s="27">
        <v>0</v>
      </c>
      <c r="BO156" s="27">
        <v>430</v>
      </c>
      <c r="BP156" s="47">
        <v>0</v>
      </c>
      <c r="BQ156" s="27">
        <v>0</v>
      </c>
      <c r="BR156" s="27">
        <v>0</v>
      </c>
      <c r="BS156" s="27">
        <v>24260</v>
      </c>
      <c r="BT156" s="36">
        <v>0</v>
      </c>
      <c r="BU156" s="39">
        <v>429320</v>
      </c>
      <c r="BV156" s="39">
        <v>429320</v>
      </c>
      <c r="BW156" s="43">
        <v>0</v>
      </c>
      <c r="BX156" s="36">
        <v>0</v>
      </c>
      <c r="BY156" s="43">
        <v>0</v>
      </c>
      <c r="BZ156" s="5">
        <v>0</v>
      </c>
      <c r="CA156" s="5">
        <v>0</v>
      </c>
      <c r="CB156" s="6">
        <v>94830</v>
      </c>
      <c r="CC156" s="27">
        <v>94830</v>
      </c>
      <c r="CD156" s="36">
        <v>0</v>
      </c>
      <c r="CE156" s="36">
        <v>0</v>
      </c>
      <c r="CF156" s="36">
        <v>0</v>
      </c>
      <c r="CG156" s="43">
        <v>0</v>
      </c>
      <c r="CH156" s="47">
        <v>0</v>
      </c>
      <c r="CI156" s="55">
        <v>966840</v>
      </c>
      <c r="CJ156" s="55">
        <v>429320</v>
      </c>
      <c r="CK156" s="55">
        <v>0</v>
      </c>
      <c r="CL156" s="55">
        <v>140</v>
      </c>
      <c r="CM156" s="55">
        <v>1396300</v>
      </c>
      <c r="CN156" s="59">
        <v>69.242999355439366</v>
      </c>
      <c r="CO156" s="59">
        <v>69.242999355439366</v>
      </c>
      <c r="CP156" s="59">
        <v>69.242999355439366</v>
      </c>
      <c r="CQ156" s="55">
        <v>427.78799019607845</v>
      </c>
      <c r="CR156" s="55">
        <v>1396300</v>
      </c>
      <c r="CS156" s="55">
        <v>427.78799019607845</v>
      </c>
      <c r="CT156" s="55">
        <v>1396300</v>
      </c>
      <c r="CU156" s="55">
        <v>427.78799019607845</v>
      </c>
      <c r="CV156" s="55">
        <v>54.678308823529413</v>
      </c>
      <c r="CW156" s="55">
        <v>2.7910539215686274</v>
      </c>
      <c r="CX156" s="55">
        <v>36.688112745098039</v>
      </c>
      <c r="CY156" s="55">
        <v>0</v>
      </c>
      <c r="CZ156" s="55">
        <v>0.13174019607843138</v>
      </c>
      <c r="DA156" s="55">
        <v>135.03982843137254</v>
      </c>
      <c r="DB156" s="55">
        <v>7.4325980392156863</v>
      </c>
      <c r="DC156" s="55">
        <v>142.47242647058823</v>
      </c>
      <c r="DD156" s="55">
        <v>131.53186274509804</v>
      </c>
      <c r="DE156" s="55">
        <v>0</v>
      </c>
      <c r="DF156" s="55">
        <v>29.053308823529413</v>
      </c>
      <c r="DG156" s="55">
        <v>0</v>
      </c>
      <c r="DH156" s="55">
        <v>29.053308823529413</v>
      </c>
      <c r="DI156" s="55">
        <v>131.53186274509804</v>
      </c>
    </row>
    <row r="157" spans="1:113">
      <c r="A157" s="7" t="s">
        <v>177</v>
      </c>
      <c r="B157" s="3" t="s">
        <v>80</v>
      </c>
      <c r="C157" s="3" t="s">
        <v>178</v>
      </c>
      <c r="D157" s="4">
        <v>422</v>
      </c>
      <c r="E157" s="5">
        <v>0</v>
      </c>
      <c r="F157" s="5">
        <v>0</v>
      </c>
      <c r="G157" s="5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10840</v>
      </c>
      <c r="N157" s="27">
        <v>0</v>
      </c>
      <c r="O157" s="27">
        <v>0</v>
      </c>
      <c r="P157" s="27">
        <v>420</v>
      </c>
      <c r="Q157" s="27">
        <v>0</v>
      </c>
      <c r="R157" s="27">
        <v>7080</v>
      </c>
      <c r="S157" s="27">
        <v>0</v>
      </c>
      <c r="T157" s="24">
        <v>0</v>
      </c>
      <c r="U157" s="27">
        <v>0</v>
      </c>
      <c r="V157" s="5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5">
        <v>0</v>
      </c>
      <c r="AC157" s="5">
        <v>0</v>
      </c>
      <c r="AD157" s="5">
        <v>0</v>
      </c>
      <c r="AE157" s="27">
        <v>0</v>
      </c>
      <c r="AF157" s="5">
        <v>0</v>
      </c>
      <c r="AG157" s="5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5">
        <v>0</v>
      </c>
      <c r="AN157" s="5">
        <v>0</v>
      </c>
      <c r="AO157" s="5">
        <v>0</v>
      </c>
      <c r="AP157" s="27">
        <v>0</v>
      </c>
      <c r="AQ157" s="5">
        <v>0</v>
      </c>
      <c r="AR157" s="5">
        <v>0</v>
      </c>
      <c r="AS157" s="5">
        <v>0</v>
      </c>
      <c r="AT157" s="27">
        <v>12010</v>
      </c>
      <c r="AU157" s="27">
        <v>0</v>
      </c>
      <c r="AV157" s="27">
        <v>0</v>
      </c>
      <c r="AW157" s="27">
        <v>1280</v>
      </c>
      <c r="AX157" s="32">
        <v>0</v>
      </c>
      <c r="AY157" s="32">
        <v>0</v>
      </c>
      <c r="AZ157" s="32">
        <v>0</v>
      </c>
      <c r="BA157" s="32">
        <v>0</v>
      </c>
      <c r="BB157" s="27">
        <v>0</v>
      </c>
      <c r="BC157" s="27">
        <v>0</v>
      </c>
      <c r="BD157" s="27">
        <v>0</v>
      </c>
      <c r="BE157" s="27">
        <v>0</v>
      </c>
      <c r="BF157" s="24">
        <v>0</v>
      </c>
      <c r="BG157" s="24">
        <v>0</v>
      </c>
      <c r="BH157" s="24">
        <v>0</v>
      </c>
      <c r="BI157" s="24">
        <v>85</v>
      </c>
      <c r="BJ157" s="24">
        <v>0</v>
      </c>
      <c r="BK157" s="27">
        <v>55</v>
      </c>
      <c r="BL157" s="27">
        <v>0</v>
      </c>
      <c r="BM157" s="27">
        <v>0</v>
      </c>
      <c r="BN157" s="27">
        <v>0</v>
      </c>
      <c r="BO157" s="27">
        <v>4860</v>
      </c>
      <c r="BP157" s="47">
        <v>0</v>
      </c>
      <c r="BQ157" s="27">
        <v>0</v>
      </c>
      <c r="BR157" s="27">
        <v>1370</v>
      </c>
      <c r="BS157" s="27">
        <v>1650</v>
      </c>
      <c r="BT157" s="36">
        <v>0</v>
      </c>
      <c r="BU157" s="39">
        <v>149010</v>
      </c>
      <c r="BV157" s="39">
        <v>149010</v>
      </c>
      <c r="BW157" s="43">
        <v>0</v>
      </c>
      <c r="BX157" s="36">
        <v>0</v>
      </c>
      <c r="BY157" s="43">
        <v>0</v>
      </c>
      <c r="BZ157" s="5">
        <v>0</v>
      </c>
      <c r="CA157" s="4">
        <v>0</v>
      </c>
      <c r="CB157" s="6">
        <v>12150</v>
      </c>
      <c r="CC157" s="27">
        <v>12150</v>
      </c>
      <c r="CD157" s="36">
        <v>0</v>
      </c>
      <c r="CE157" s="36">
        <v>0</v>
      </c>
      <c r="CF157" s="36">
        <v>0</v>
      </c>
      <c r="CG157" s="43">
        <v>0</v>
      </c>
      <c r="CH157" s="47">
        <v>0</v>
      </c>
      <c r="CI157" s="55">
        <v>51715</v>
      </c>
      <c r="CJ157" s="55">
        <v>149010</v>
      </c>
      <c r="CK157" s="55">
        <v>0</v>
      </c>
      <c r="CL157" s="55">
        <v>85</v>
      </c>
      <c r="CM157" s="55">
        <v>200810</v>
      </c>
      <c r="CN157" s="59">
        <v>25.753199541855487</v>
      </c>
      <c r="CO157" s="59">
        <v>25.753199541855487</v>
      </c>
      <c r="CP157" s="59">
        <v>25.753199541855487</v>
      </c>
      <c r="CQ157" s="55">
        <v>475.85308056872037</v>
      </c>
      <c r="CR157" s="55">
        <v>200810</v>
      </c>
      <c r="CS157" s="55">
        <v>475.85308056872037</v>
      </c>
      <c r="CT157" s="55">
        <v>200810</v>
      </c>
      <c r="CU157" s="55">
        <v>475.85308056872037</v>
      </c>
      <c r="CV157" s="55">
        <v>28.459715639810426</v>
      </c>
      <c r="CW157" s="55">
        <v>25.687203791469194</v>
      </c>
      <c r="CX157" s="55">
        <v>16.777251184834125</v>
      </c>
      <c r="CY157" s="55">
        <v>3.2464454976303316</v>
      </c>
      <c r="CZ157" s="55">
        <v>11.516587677725118</v>
      </c>
      <c r="DA157" s="55">
        <v>0</v>
      </c>
      <c r="DB157" s="55">
        <v>3.9099526066350712</v>
      </c>
      <c r="DC157" s="55">
        <v>3.9099526066350712</v>
      </c>
      <c r="DD157" s="55">
        <v>353.10426540284362</v>
      </c>
      <c r="DE157" s="55">
        <v>0</v>
      </c>
      <c r="DF157" s="55">
        <v>28.791469194312796</v>
      </c>
      <c r="DG157" s="55">
        <v>0</v>
      </c>
      <c r="DH157" s="55">
        <v>28.791469194312796</v>
      </c>
      <c r="DI157" s="55">
        <v>353.10426540284362</v>
      </c>
    </row>
    <row r="158" spans="1:113">
      <c r="A158" s="7" t="s">
        <v>175</v>
      </c>
      <c r="B158" s="3" t="s">
        <v>80</v>
      </c>
      <c r="C158" s="3" t="s">
        <v>176</v>
      </c>
      <c r="D158" s="4">
        <v>966</v>
      </c>
      <c r="E158" s="5">
        <v>0</v>
      </c>
      <c r="F158" s="5">
        <v>0</v>
      </c>
      <c r="G158" s="5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16960</v>
      </c>
      <c r="M158" s="27">
        <v>0</v>
      </c>
      <c r="N158" s="27">
        <v>0</v>
      </c>
      <c r="O158" s="27">
        <v>0</v>
      </c>
      <c r="P158" s="27">
        <v>34370</v>
      </c>
      <c r="Q158" s="27">
        <v>0</v>
      </c>
      <c r="R158" s="27">
        <v>36930</v>
      </c>
      <c r="S158" s="27">
        <v>0</v>
      </c>
      <c r="T158" s="24">
        <v>0</v>
      </c>
      <c r="U158" s="27">
        <v>210</v>
      </c>
      <c r="V158" s="5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36</v>
      </c>
      <c r="AB158" s="5">
        <v>0</v>
      </c>
      <c r="AC158" s="5">
        <v>0</v>
      </c>
      <c r="AD158" s="5">
        <v>0</v>
      </c>
      <c r="AE158" s="27">
        <v>0</v>
      </c>
      <c r="AF158" s="5">
        <v>0</v>
      </c>
      <c r="AG158" s="5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5">
        <v>0</v>
      </c>
      <c r="AN158" s="5">
        <v>0</v>
      </c>
      <c r="AO158" s="5">
        <v>0</v>
      </c>
      <c r="AP158" s="27">
        <v>0</v>
      </c>
      <c r="AQ158" s="5">
        <v>0</v>
      </c>
      <c r="AR158" s="5">
        <v>0</v>
      </c>
      <c r="AS158" s="5">
        <v>0</v>
      </c>
      <c r="AT158" s="27">
        <v>27360</v>
      </c>
      <c r="AU158" s="27">
        <v>0</v>
      </c>
      <c r="AV158" s="27">
        <v>146650</v>
      </c>
      <c r="AW158" s="27">
        <v>2850</v>
      </c>
      <c r="AX158" s="32">
        <v>0</v>
      </c>
      <c r="AY158" s="32">
        <v>0</v>
      </c>
      <c r="AZ158" s="32">
        <v>0</v>
      </c>
      <c r="BA158" s="32">
        <v>0</v>
      </c>
      <c r="BB158" s="27">
        <v>240</v>
      </c>
      <c r="BC158" s="27">
        <v>1740</v>
      </c>
      <c r="BD158" s="27">
        <v>545</v>
      </c>
      <c r="BE158" s="27">
        <v>0</v>
      </c>
      <c r="BF158" s="24">
        <v>0</v>
      </c>
      <c r="BG158" s="24">
        <v>0</v>
      </c>
      <c r="BH158" s="24">
        <v>0</v>
      </c>
      <c r="BI158" s="24">
        <v>30</v>
      </c>
      <c r="BJ158" s="24">
        <v>0</v>
      </c>
      <c r="BK158" s="27">
        <v>690</v>
      </c>
      <c r="BL158" s="27">
        <v>0</v>
      </c>
      <c r="BM158" s="27">
        <v>1040</v>
      </c>
      <c r="BN158" s="27">
        <v>740</v>
      </c>
      <c r="BO158" s="27">
        <v>4200</v>
      </c>
      <c r="BP158" s="47">
        <v>0</v>
      </c>
      <c r="BQ158" s="27">
        <v>0</v>
      </c>
      <c r="BR158" s="27">
        <v>1660</v>
      </c>
      <c r="BS158" s="27">
        <v>170</v>
      </c>
      <c r="BT158" s="36">
        <v>0</v>
      </c>
      <c r="BU158" s="39">
        <v>99570</v>
      </c>
      <c r="BV158" s="39">
        <v>99570</v>
      </c>
      <c r="BW158" s="43">
        <v>0</v>
      </c>
      <c r="BX158" s="36">
        <v>0</v>
      </c>
      <c r="BY158" s="43">
        <v>0</v>
      </c>
      <c r="BZ158" s="5">
        <v>0</v>
      </c>
      <c r="CA158" s="4">
        <v>67500</v>
      </c>
      <c r="CB158" s="6">
        <v>6600</v>
      </c>
      <c r="CC158" s="27">
        <v>6600</v>
      </c>
      <c r="CD158" s="36">
        <v>0</v>
      </c>
      <c r="CE158" s="36">
        <v>0</v>
      </c>
      <c r="CF158" s="36">
        <v>0</v>
      </c>
      <c r="CG158" s="43">
        <v>0</v>
      </c>
      <c r="CH158" s="47">
        <v>0</v>
      </c>
      <c r="CI158" s="55">
        <v>282991</v>
      </c>
      <c r="CJ158" s="55">
        <v>99570</v>
      </c>
      <c r="CK158" s="55">
        <v>0</v>
      </c>
      <c r="CL158" s="55">
        <v>30</v>
      </c>
      <c r="CM158" s="55">
        <v>382591</v>
      </c>
      <c r="CN158" s="59">
        <v>73.966977790904636</v>
      </c>
      <c r="CO158" s="59">
        <v>73.966977790904636</v>
      </c>
      <c r="CP158" s="59">
        <v>73.966977790904636</v>
      </c>
      <c r="CQ158" s="55">
        <v>396.05693581780537</v>
      </c>
      <c r="CR158" s="55">
        <v>382591</v>
      </c>
      <c r="CS158" s="55">
        <v>396.05693581780537</v>
      </c>
      <c r="CT158" s="55">
        <v>382591</v>
      </c>
      <c r="CU158" s="55">
        <v>396.05693581780537</v>
      </c>
      <c r="CV158" s="55">
        <v>45.879917184265011</v>
      </c>
      <c r="CW158" s="55">
        <v>0</v>
      </c>
      <c r="CX158" s="55">
        <v>38.229813664596271</v>
      </c>
      <c r="CY158" s="55">
        <v>1.7184265010351967</v>
      </c>
      <c r="CZ158" s="55">
        <v>4.3478260869565215</v>
      </c>
      <c r="DA158" s="55">
        <v>151.81159420289856</v>
      </c>
      <c r="DB158" s="55">
        <v>0.17598343685300208</v>
      </c>
      <c r="DC158" s="55">
        <v>151.98757763975155</v>
      </c>
      <c r="DD158" s="55">
        <v>103.07453416149069</v>
      </c>
      <c r="DE158" s="55">
        <v>3.9296066252587991</v>
      </c>
      <c r="DF158" s="55">
        <v>6.8322981366459627</v>
      </c>
      <c r="DG158" s="55">
        <v>0</v>
      </c>
      <c r="DH158" s="55">
        <v>6.8322981366459627</v>
      </c>
      <c r="DI158" s="55">
        <v>103.07453416149069</v>
      </c>
    </row>
    <row r="159" spans="1:113">
      <c r="A159" s="7" t="s">
        <v>173</v>
      </c>
      <c r="B159" s="3" t="s">
        <v>80</v>
      </c>
      <c r="C159" s="3" t="s">
        <v>174</v>
      </c>
      <c r="D159" s="4">
        <v>1070</v>
      </c>
      <c r="E159" s="5">
        <v>0</v>
      </c>
      <c r="F159" s="5">
        <v>0</v>
      </c>
      <c r="G159" s="5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11640</v>
      </c>
      <c r="N159" s="27">
        <v>0</v>
      </c>
      <c r="O159" s="27">
        <v>0</v>
      </c>
      <c r="P159" s="27">
        <v>2630</v>
      </c>
      <c r="Q159" s="27">
        <v>0</v>
      </c>
      <c r="R159" s="27">
        <v>9270</v>
      </c>
      <c r="S159" s="27">
        <v>0</v>
      </c>
      <c r="T159" s="24">
        <v>0</v>
      </c>
      <c r="U159" s="27">
        <v>0</v>
      </c>
      <c r="V159" s="5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5">
        <v>0</v>
      </c>
      <c r="AC159" s="5">
        <v>0</v>
      </c>
      <c r="AD159" s="5">
        <v>0</v>
      </c>
      <c r="AE159" s="27">
        <v>0</v>
      </c>
      <c r="AF159" s="5">
        <v>0</v>
      </c>
      <c r="AG159" s="5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5">
        <v>0</v>
      </c>
      <c r="AN159" s="5">
        <v>0</v>
      </c>
      <c r="AO159" s="5">
        <v>0</v>
      </c>
      <c r="AP159" s="27">
        <v>0</v>
      </c>
      <c r="AQ159" s="5">
        <v>0</v>
      </c>
      <c r="AR159" s="5">
        <v>0</v>
      </c>
      <c r="AS159" s="5">
        <v>0</v>
      </c>
      <c r="AT159" s="27">
        <v>15810</v>
      </c>
      <c r="AU159" s="27">
        <v>0</v>
      </c>
      <c r="AV159" s="27">
        <v>2450</v>
      </c>
      <c r="AW159" s="27">
        <v>2060</v>
      </c>
      <c r="AX159" s="32">
        <v>0</v>
      </c>
      <c r="AY159" s="32">
        <v>0</v>
      </c>
      <c r="AZ159" s="32">
        <v>0</v>
      </c>
      <c r="BA159" s="32">
        <v>0</v>
      </c>
      <c r="BB159" s="27">
        <v>0</v>
      </c>
      <c r="BC159" s="27">
        <v>0</v>
      </c>
      <c r="BD159" s="27">
        <v>0</v>
      </c>
      <c r="BE159" s="27">
        <v>0</v>
      </c>
      <c r="BF159" s="24">
        <v>0</v>
      </c>
      <c r="BG159" s="24">
        <v>0</v>
      </c>
      <c r="BH159" s="24">
        <v>0</v>
      </c>
      <c r="BI159" s="24">
        <v>25</v>
      </c>
      <c r="BJ159" s="24">
        <v>0</v>
      </c>
      <c r="BK159" s="27">
        <v>25</v>
      </c>
      <c r="BL159" s="27">
        <v>0</v>
      </c>
      <c r="BM159" s="27">
        <v>0</v>
      </c>
      <c r="BN159" s="27">
        <v>0</v>
      </c>
      <c r="BO159" s="27">
        <v>2640</v>
      </c>
      <c r="BP159" s="47">
        <v>0</v>
      </c>
      <c r="BQ159" s="27">
        <v>0</v>
      </c>
      <c r="BR159" s="27">
        <v>0</v>
      </c>
      <c r="BS159" s="27">
        <v>1180</v>
      </c>
      <c r="BT159" s="36">
        <v>0</v>
      </c>
      <c r="BU159" s="39">
        <v>465420</v>
      </c>
      <c r="BV159" s="39">
        <v>465420</v>
      </c>
      <c r="BW159" s="43">
        <v>0</v>
      </c>
      <c r="BX159" s="36">
        <v>0</v>
      </c>
      <c r="BY159" s="43">
        <v>0</v>
      </c>
      <c r="BZ159" s="5">
        <v>0</v>
      </c>
      <c r="CA159" s="5">
        <v>0</v>
      </c>
      <c r="CB159" s="6">
        <v>34680</v>
      </c>
      <c r="CC159" s="27">
        <v>34680</v>
      </c>
      <c r="CD159" s="36">
        <v>0</v>
      </c>
      <c r="CE159" s="36">
        <v>0</v>
      </c>
      <c r="CF159" s="36">
        <v>0</v>
      </c>
      <c r="CG159" s="43">
        <v>0</v>
      </c>
      <c r="CH159" s="47">
        <v>0</v>
      </c>
      <c r="CI159" s="55">
        <v>82385</v>
      </c>
      <c r="CJ159" s="55">
        <v>465420</v>
      </c>
      <c r="CK159" s="55">
        <v>0</v>
      </c>
      <c r="CL159" s="55">
        <v>25</v>
      </c>
      <c r="CM159" s="55">
        <v>547830</v>
      </c>
      <c r="CN159" s="59">
        <v>15.038424328715113</v>
      </c>
      <c r="CO159" s="59">
        <v>15.038424328715113</v>
      </c>
      <c r="CP159" s="59">
        <v>15.038424328715113</v>
      </c>
      <c r="CQ159" s="55">
        <v>511.99065420560748</v>
      </c>
      <c r="CR159" s="55">
        <v>547830</v>
      </c>
      <c r="CS159" s="55">
        <v>511.99065420560748</v>
      </c>
      <c r="CT159" s="55">
        <v>547830</v>
      </c>
      <c r="CU159" s="55">
        <v>511.99065420560748</v>
      </c>
      <c r="CV159" s="55">
        <v>14.77570093457944</v>
      </c>
      <c r="CW159" s="55">
        <v>10.878504672897197</v>
      </c>
      <c r="CX159" s="55">
        <v>8.6635514018691584</v>
      </c>
      <c r="CY159" s="55">
        <v>0</v>
      </c>
      <c r="CZ159" s="55">
        <v>2.4672897196261681</v>
      </c>
      <c r="DA159" s="55">
        <v>2.2897196261682242</v>
      </c>
      <c r="DB159" s="55">
        <v>1.1028037383177569</v>
      </c>
      <c r="DC159" s="55">
        <v>3.3925233644859811</v>
      </c>
      <c r="DD159" s="55">
        <v>434.97196261682245</v>
      </c>
      <c r="DE159" s="55">
        <v>0</v>
      </c>
      <c r="DF159" s="55">
        <v>32.411214953271028</v>
      </c>
      <c r="DG159" s="55">
        <v>0</v>
      </c>
      <c r="DH159" s="55">
        <v>32.411214953271028</v>
      </c>
      <c r="DI159" s="55">
        <v>434.97196261682245</v>
      </c>
    </row>
    <row r="160" spans="1:113">
      <c r="A160" s="7" t="s">
        <v>171</v>
      </c>
      <c r="B160" s="3" t="s">
        <v>80</v>
      </c>
      <c r="C160" s="3" t="s">
        <v>172</v>
      </c>
      <c r="D160" s="4">
        <v>20069</v>
      </c>
      <c r="E160" s="5">
        <v>0</v>
      </c>
      <c r="F160" s="5">
        <v>0</v>
      </c>
      <c r="G160" s="5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818960</v>
      </c>
      <c r="M160" s="27">
        <v>34000</v>
      </c>
      <c r="N160" s="27">
        <v>82270</v>
      </c>
      <c r="O160" s="27">
        <v>0</v>
      </c>
      <c r="P160" s="27">
        <v>650560</v>
      </c>
      <c r="Q160" s="27">
        <v>0</v>
      </c>
      <c r="R160" s="27">
        <v>596650</v>
      </c>
      <c r="S160" s="27">
        <v>0</v>
      </c>
      <c r="T160" s="25">
        <v>100</v>
      </c>
      <c r="U160" s="27">
        <v>12190</v>
      </c>
      <c r="V160" s="5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1684</v>
      </c>
      <c r="AB160" s="5">
        <v>0</v>
      </c>
      <c r="AC160" s="5">
        <v>0</v>
      </c>
      <c r="AD160" s="5">
        <v>0</v>
      </c>
      <c r="AE160" s="27">
        <v>0</v>
      </c>
      <c r="AF160" s="5">
        <v>0</v>
      </c>
      <c r="AG160" s="5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5">
        <v>0</v>
      </c>
      <c r="AN160" s="4">
        <v>100</v>
      </c>
      <c r="AO160" s="5">
        <v>0</v>
      </c>
      <c r="AP160" s="27">
        <v>0</v>
      </c>
      <c r="AQ160" s="5">
        <v>0</v>
      </c>
      <c r="AR160" s="5">
        <v>0</v>
      </c>
      <c r="AS160" s="5">
        <v>0</v>
      </c>
      <c r="AT160" s="27">
        <v>729130</v>
      </c>
      <c r="AU160" s="27">
        <v>0</v>
      </c>
      <c r="AV160" s="27">
        <v>2437210</v>
      </c>
      <c r="AW160" s="27">
        <v>92910</v>
      </c>
      <c r="AX160" s="33">
        <v>0</v>
      </c>
      <c r="AY160" s="33">
        <v>460</v>
      </c>
      <c r="AZ160" s="33">
        <v>160</v>
      </c>
      <c r="BA160" s="33">
        <v>320</v>
      </c>
      <c r="BB160" s="27">
        <v>1140</v>
      </c>
      <c r="BC160" s="27">
        <v>26120</v>
      </c>
      <c r="BD160" s="27">
        <v>13805</v>
      </c>
      <c r="BE160" s="27">
        <v>0</v>
      </c>
      <c r="BF160" s="25">
        <v>3960</v>
      </c>
      <c r="BG160" s="25">
        <v>2880</v>
      </c>
      <c r="BH160" s="25">
        <v>200</v>
      </c>
      <c r="BI160" s="25">
        <v>1890</v>
      </c>
      <c r="BJ160" s="25">
        <v>0</v>
      </c>
      <c r="BK160" s="27">
        <v>8528</v>
      </c>
      <c r="BL160" s="27">
        <v>0</v>
      </c>
      <c r="BM160" s="27">
        <v>43900</v>
      </c>
      <c r="BN160" s="27">
        <v>67010</v>
      </c>
      <c r="BO160" s="27">
        <v>284300</v>
      </c>
      <c r="BP160" s="47">
        <v>0</v>
      </c>
      <c r="BQ160" s="27">
        <v>0</v>
      </c>
      <c r="BR160" s="27">
        <v>65650</v>
      </c>
      <c r="BS160" s="27">
        <v>725550</v>
      </c>
      <c r="BT160" s="36">
        <v>0</v>
      </c>
      <c r="BU160" s="39">
        <v>2606380</v>
      </c>
      <c r="BV160" s="39">
        <v>2606380</v>
      </c>
      <c r="BW160" s="43">
        <v>0</v>
      </c>
      <c r="BX160" s="36">
        <v>0</v>
      </c>
      <c r="BY160" s="43">
        <v>511030</v>
      </c>
      <c r="BZ160" s="5">
        <v>0</v>
      </c>
      <c r="CA160" s="5">
        <v>0</v>
      </c>
      <c r="CB160" s="6">
        <v>268460</v>
      </c>
      <c r="CC160" s="27">
        <v>268460</v>
      </c>
      <c r="CD160" s="36">
        <v>0</v>
      </c>
      <c r="CE160" s="36">
        <v>0</v>
      </c>
      <c r="CF160" s="36">
        <v>0</v>
      </c>
      <c r="CG160" s="43">
        <v>0</v>
      </c>
      <c r="CH160" s="47">
        <v>0</v>
      </c>
      <c r="CI160" s="55">
        <v>6960027</v>
      </c>
      <c r="CJ160" s="55">
        <v>2606380</v>
      </c>
      <c r="CK160" s="55">
        <v>0</v>
      </c>
      <c r="CL160" s="55">
        <v>9970</v>
      </c>
      <c r="CM160" s="55">
        <v>9576377</v>
      </c>
      <c r="CN160" s="59">
        <v>72.679124892430607</v>
      </c>
      <c r="CO160" s="59">
        <v>72.679124892430607</v>
      </c>
      <c r="CP160" s="59">
        <v>72.679124892430607</v>
      </c>
      <c r="CQ160" s="55">
        <v>477.17260451442525</v>
      </c>
      <c r="CR160" s="55">
        <v>10087407</v>
      </c>
      <c r="CS160" s="55">
        <v>502.63625492052421</v>
      </c>
      <c r="CT160" s="55">
        <v>10087407</v>
      </c>
      <c r="CU160" s="55">
        <v>502.63625492052421</v>
      </c>
      <c r="CV160" s="55">
        <v>77.138372614480048</v>
      </c>
      <c r="CW160" s="55">
        <v>1.6941551646818476</v>
      </c>
      <c r="CX160" s="55">
        <v>29.729931735512483</v>
      </c>
      <c r="CY160" s="55">
        <v>3.2712143106283325</v>
      </c>
      <c r="CZ160" s="55">
        <v>18.26548407992426</v>
      </c>
      <c r="DA160" s="55">
        <v>121.44152673277193</v>
      </c>
      <c r="DB160" s="55">
        <v>36.152772933379836</v>
      </c>
      <c r="DC160" s="55">
        <v>157.59429966615176</v>
      </c>
      <c r="DD160" s="55">
        <v>129.87094523892571</v>
      </c>
      <c r="DE160" s="55">
        <v>6.9686581294533863</v>
      </c>
      <c r="DF160" s="55">
        <v>13.376849867955553</v>
      </c>
      <c r="DG160" s="55">
        <v>0</v>
      </c>
      <c r="DH160" s="55">
        <v>13.376849867955553</v>
      </c>
      <c r="DI160" s="55">
        <v>129.87094523892571</v>
      </c>
    </row>
    <row r="161" spans="1:113">
      <c r="A161" s="7" t="s">
        <v>169</v>
      </c>
      <c r="B161" s="3" t="s">
        <v>80</v>
      </c>
      <c r="C161" s="3" t="s">
        <v>170</v>
      </c>
      <c r="D161" s="4">
        <v>9403</v>
      </c>
      <c r="E161" s="5">
        <v>0</v>
      </c>
      <c r="F161" s="5">
        <v>0</v>
      </c>
      <c r="G161" s="5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346550</v>
      </c>
      <c r="M161" s="27">
        <v>27470</v>
      </c>
      <c r="N161" s="27">
        <v>0</v>
      </c>
      <c r="O161" s="27">
        <v>0</v>
      </c>
      <c r="P161" s="27">
        <v>262770</v>
      </c>
      <c r="Q161" s="27">
        <v>0</v>
      </c>
      <c r="R161" s="27">
        <v>297870</v>
      </c>
      <c r="S161" s="27">
        <v>0</v>
      </c>
      <c r="T161" s="24">
        <v>0</v>
      </c>
      <c r="U161" s="27">
        <v>11280</v>
      </c>
      <c r="V161" s="5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587</v>
      </c>
      <c r="AB161" s="5">
        <v>0</v>
      </c>
      <c r="AC161" s="5">
        <v>0</v>
      </c>
      <c r="AD161" s="5">
        <v>0</v>
      </c>
      <c r="AE161" s="27">
        <v>0</v>
      </c>
      <c r="AF161" s="5">
        <v>0</v>
      </c>
      <c r="AG161" s="5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4300</v>
      </c>
      <c r="AM161" s="5">
        <v>0</v>
      </c>
      <c r="AN161" s="5">
        <v>0</v>
      </c>
      <c r="AO161" s="5">
        <v>0</v>
      </c>
      <c r="AP161" s="27">
        <v>0</v>
      </c>
      <c r="AQ161" s="5">
        <v>0</v>
      </c>
      <c r="AR161" s="5">
        <v>0</v>
      </c>
      <c r="AS161" s="5">
        <v>0</v>
      </c>
      <c r="AT161" s="27">
        <v>295620</v>
      </c>
      <c r="AU161" s="27">
        <v>0</v>
      </c>
      <c r="AV161" s="27">
        <v>1154690</v>
      </c>
      <c r="AW161" s="27">
        <v>21700</v>
      </c>
      <c r="AX161" s="32">
        <v>0</v>
      </c>
      <c r="AY161" s="32">
        <v>0</v>
      </c>
      <c r="AZ161" s="32">
        <v>0</v>
      </c>
      <c r="BA161" s="32">
        <v>0</v>
      </c>
      <c r="BB161" s="27">
        <v>440</v>
      </c>
      <c r="BC161" s="27">
        <v>12455</v>
      </c>
      <c r="BD161" s="27">
        <v>8600</v>
      </c>
      <c r="BE161" s="27">
        <v>0</v>
      </c>
      <c r="BF161" s="24">
        <v>0</v>
      </c>
      <c r="BG161" s="24">
        <v>0</v>
      </c>
      <c r="BH161" s="24">
        <v>0</v>
      </c>
      <c r="BI161" s="24">
        <v>745</v>
      </c>
      <c r="BJ161" s="24">
        <v>0</v>
      </c>
      <c r="BK161" s="27">
        <v>4989</v>
      </c>
      <c r="BL161" s="27">
        <v>0</v>
      </c>
      <c r="BM161" s="27">
        <v>18375</v>
      </c>
      <c r="BN161" s="27">
        <v>30160</v>
      </c>
      <c r="BO161" s="27">
        <v>124470</v>
      </c>
      <c r="BP161" s="47">
        <v>0</v>
      </c>
      <c r="BQ161" s="27">
        <v>0</v>
      </c>
      <c r="BR161" s="27">
        <v>33430</v>
      </c>
      <c r="BS161" s="27">
        <v>272560</v>
      </c>
      <c r="BT161" s="36">
        <v>0</v>
      </c>
      <c r="BU161" s="39">
        <v>1069180</v>
      </c>
      <c r="BV161" s="39">
        <v>1069180</v>
      </c>
      <c r="BW161" s="43">
        <v>0</v>
      </c>
      <c r="BX161" s="36">
        <v>0</v>
      </c>
      <c r="BY161" s="43">
        <v>229810</v>
      </c>
      <c r="BZ161" s="5">
        <v>0</v>
      </c>
      <c r="CA161" s="5">
        <v>0</v>
      </c>
      <c r="CB161" s="6">
        <v>81620</v>
      </c>
      <c r="CC161" s="27">
        <v>81620</v>
      </c>
      <c r="CD161" s="36">
        <v>0</v>
      </c>
      <c r="CE161" s="36">
        <v>0</v>
      </c>
      <c r="CF161" s="36">
        <v>0</v>
      </c>
      <c r="CG161" s="43">
        <v>0</v>
      </c>
      <c r="CH161" s="47">
        <v>0</v>
      </c>
      <c r="CI161" s="55">
        <v>3009936</v>
      </c>
      <c r="CJ161" s="55">
        <v>1069180</v>
      </c>
      <c r="CK161" s="55">
        <v>0</v>
      </c>
      <c r="CL161" s="55">
        <v>745</v>
      </c>
      <c r="CM161" s="55">
        <v>4079861</v>
      </c>
      <c r="CN161" s="59">
        <v>73.77545460494855</v>
      </c>
      <c r="CO161" s="59">
        <v>73.77545460494855</v>
      </c>
      <c r="CP161" s="59">
        <v>73.77545460494855</v>
      </c>
      <c r="CQ161" s="55">
        <v>433.88929065191962</v>
      </c>
      <c r="CR161" s="55">
        <v>4309671</v>
      </c>
      <c r="CS161" s="55">
        <v>458.32936296926511</v>
      </c>
      <c r="CT161" s="55">
        <v>4309671</v>
      </c>
      <c r="CU161" s="55">
        <v>458.32936296926511</v>
      </c>
      <c r="CV161" s="55">
        <v>68.294161437838994</v>
      </c>
      <c r="CW161" s="55">
        <v>2.9214080612570457</v>
      </c>
      <c r="CX161" s="55">
        <v>31.678187812400299</v>
      </c>
      <c r="CY161" s="55">
        <v>3.5552483250026587</v>
      </c>
      <c r="CZ161" s="55">
        <v>13.237264702754439</v>
      </c>
      <c r="DA161" s="55">
        <v>122.80017015846006</v>
      </c>
      <c r="DB161" s="55">
        <v>28.986493672232267</v>
      </c>
      <c r="DC161" s="55">
        <v>151.78666383069233</v>
      </c>
      <c r="DD161" s="55">
        <v>113.70626395831118</v>
      </c>
      <c r="DE161" s="55">
        <v>6.5954482611932361</v>
      </c>
      <c r="DF161" s="55">
        <v>8.6802084441135801</v>
      </c>
      <c r="DG161" s="55">
        <v>0</v>
      </c>
      <c r="DH161" s="55">
        <v>8.6802084441135801</v>
      </c>
      <c r="DI161" s="55">
        <v>113.70626395831118</v>
      </c>
    </row>
    <row r="162" spans="1:113">
      <c r="A162" s="7" t="s">
        <v>136</v>
      </c>
      <c r="B162" s="3" t="s">
        <v>80</v>
      </c>
      <c r="C162" s="3" t="s">
        <v>137</v>
      </c>
      <c r="D162" s="4">
        <v>2628</v>
      </c>
      <c r="E162" s="5">
        <v>0</v>
      </c>
      <c r="F162" s="5">
        <v>0</v>
      </c>
      <c r="G162" s="5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33870</v>
      </c>
      <c r="M162" s="27">
        <v>0</v>
      </c>
      <c r="N162" s="27">
        <v>0</v>
      </c>
      <c r="O162" s="27">
        <v>0</v>
      </c>
      <c r="P162" s="27">
        <v>75090</v>
      </c>
      <c r="Q162" s="27">
        <v>0</v>
      </c>
      <c r="R162" s="27">
        <v>83940</v>
      </c>
      <c r="S162" s="27">
        <v>0</v>
      </c>
      <c r="T162" s="24">
        <v>0</v>
      </c>
      <c r="U162" s="27">
        <v>0</v>
      </c>
      <c r="V162" s="5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100</v>
      </c>
      <c r="AB162" s="5">
        <v>0</v>
      </c>
      <c r="AC162" s="5">
        <v>0</v>
      </c>
      <c r="AD162" s="5">
        <v>0</v>
      </c>
      <c r="AE162" s="27">
        <v>0</v>
      </c>
      <c r="AF162" s="5">
        <v>0</v>
      </c>
      <c r="AG162" s="5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5">
        <v>0</v>
      </c>
      <c r="AN162" s="4">
        <v>1080</v>
      </c>
      <c r="AO162" s="5">
        <v>0</v>
      </c>
      <c r="AP162" s="27">
        <v>0</v>
      </c>
      <c r="AQ162" s="5">
        <v>0</v>
      </c>
      <c r="AR162" s="5">
        <v>0</v>
      </c>
      <c r="AS162" s="5">
        <v>0</v>
      </c>
      <c r="AT162" s="27">
        <v>94780</v>
      </c>
      <c r="AU162" s="27">
        <v>0</v>
      </c>
      <c r="AV162" s="27">
        <v>332120</v>
      </c>
      <c r="AW162" s="27">
        <v>10900</v>
      </c>
      <c r="AX162" s="32">
        <v>0</v>
      </c>
      <c r="AY162" s="32">
        <v>0</v>
      </c>
      <c r="AZ162" s="32">
        <v>0</v>
      </c>
      <c r="BA162" s="32">
        <v>0</v>
      </c>
      <c r="BB162" s="27">
        <v>130</v>
      </c>
      <c r="BC162" s="27">
        <v>3320</v>
      </c>
      <c r="BD162" s="27">
        <v>1430</v>
      </c>
      <c r="BE162" s="27">
        <v>0</v>
      </c>
      <c r="BF162" s="24">
        <v>1500</v>
      </c>
      <c r="BG162" s="24">
        <v>560</v>
      </c>
      <c r="BH162" s="24">
        <v>0</v>
      </c>
      <c r="BI162" s="24">
        <v>230</v>
      </c>
      <c r="BJ162" s="24">
        <v>0</v>
      </c>
      <c r="BK162" s="27">
        <v>210</v>
      </c>
      <c r="BL162" s="27">
        <v>0</v>
      </c>
      <c r="BM162" s="27">
        <v>4860</v>
      </c>
      <c r="BN162" s="27">
        <v>8060</v>
      </c>
      <c r="BO162" s="27">
        <v>27440</v>
      </c>
      <c r="BP162" s="47">
        <v>0</v>
      </c>
      <c r="BQ162" s="27">
        <v>0</v>
      </c>
      <c r="BR162" s="27">
        <v>9580</v>
      </c>
      <c r="BS162" s="27">
        <v>198440</v>
      </c>
      <c r="BT162" s="36">
        <v>0</v>
      </c>
      <c r="BU162" s="39">
        <v>217630</v>
      </c>
      <c r="BV162" s="39">
        <v>217630</v>
      </c>
      <c r="BW162" s="43">
        <v>0</v>
      </c>
      <c r="BX162" s="36">
        <v>0</v>
      </c>
      <c r="BY162" s="43">
        <v>37910</v>
      </c>
      <c r="BZ162" s="5">
        <v>0</v>
      </c>
      <c r="CA162" s="5">
        <v>0</v>
      </c>
      <c r="CB162" s="6">
        <v>29350</v>
      </c>
      <c r="CC162" s="27">
        <v>29350</v>
      </c>
      <c r="CD162" s="36">
        <v>0</v>
      </c>
      <c r="CE162" s="36">
        <v>0</v>
      </c>
      <c r="CF162" s="36">
        <v>0</v>
      </c>
      <c r="CG162" s="43">
        <v>0</v>
      </c>
      <c r="CH162" s="47">
        <v>0</v>
      </c>
      <c r="CI162" s="55">
        <v>913620</v>
      </c>
      <c r="CJ162" s="55">
        <v>217630</v>
      </c>
      <c r="CK162" s="55">
        <v>0</v>
      </c>
      <c r="CL162" s="55">
        <v>2290</v>
      </c>
      <c r="CM162" s="55">
        <v>1133540</v>
      </c>
      <c r="CN162" s="59">
        <v>80.598831977698183</v>
      </c>
      <c r="CO162" s="59">
        <v>80.598831977698183</v>
      </c>
      <c r="CP162" s="59">
        <v>80.598831977698183</v>
      </c>
      <c r="CQ162" s="55">
        <v>431.33181126331812</v>
      </c>
      <c r="CR162" s="55">
        <v>1171450</v>
      </c>
      <c r="CS162" s="55">
        <v>445.75722983257231</v>
      </c>
      <c r="CT162" s="55">
        <v>1171450</v>
      </c>
      <c r="CU162" s="55">
        <v>445.75722983257231</v>
      </c>
      <c r="CV162" s="55">
        <v>48.953576864535769</v>
      </c>
      <c r="CW162" s="55">
        <v>0</v>
      </c>
      <c r="CX162" s="55">
        <v>31.940639269406393</v>
      </c>
      <c r="CY162" s="55">
        <v>3.6453576864535768</v>
      </c>
      <c r="CZ162" s="55">
        <v>10.441400304414003</v>
      </c>
      <c r="DA162" s="55">
        <v>126.37747336377474</v>
      </c>
      <c r="DB162" s="55">
        <v>75.509893455098933</v>
      </c>
      <c r="DC162" s="55">
        <v>201.88736681887366</v>
      </c>
      <c r="DD162" s="55">
        <v>82.81202435312025</v>
      </c>
      <c r="DE162" s="55">
        <v>6.2671232876712333</v>
      </c>
      <c r="DF162" s="55">
        <v>11.168188736681888</v>
      </c>
      <c r="DG162" s="55">
        <v>0</v>
      </c>
      <c r="DH162" s="55">
        <v>11.168188736681888</v>
      </c>
      <c r="DI162" s="55">
        <v>82.81202435312025</v>
      </c>
    </row>
    <row r="163" spans="1:113">
      <c r="A163" s="7" t="s">
        <v>165</v>
      </c>
      <c r="B163" s="3" t="s">
        <v>80</v>
      </c>
      <c r="C163" s="3" t="s">
        <v>166</v>
      </c>
      <c r="D163" s="4">
        <v>444</v>
      </c>
      <c r="E163" s="5">
        <v>0</v>
      </c>
      <c r="F163" s="5">
        <v>0</v>
      </c>
      <c r="G163" s="5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11720</v>
      </c>
      <c r="N163" s="27">
        <v>0</v>
      </c>
      <c r="O163" s="27">
        <v>0</v>
      </c>
      <c r="P163" s="27">
        <v>0</v>
      </c>
      <c r="Q163" s="27">
        <v>0</v>
      </c>
      <c r="R163" s="27">
        <v>15150</v>
      </c>
      <c r="S163" s="27">
        <v>0</v>
      </c>
      <c r="T163" s="24">
        <v>0</v>
      </c>
      <c r="U163" s="27">
        <v>0</v>
      </c>
      <c r="V163" s="5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5">
        <v>0</v>
      </c>
      <c r="AC163" s="5">
        <v>0</v>
      </c>
      <c r="AD163" s="5">
        <v>0</v>
      </c>
      <c r="AE163" s="27">
        <v>0</v>
      </c>
      <c r="AF163" s="5">
        <v>0</v>
      </c>
      <c r="AG163" s="5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5">
        <v>0</v>
      </c>
      <c r="AN163" s="5">
        <v>0</v>
      </c>
      <c r="AO163" s="5">
        <v>0</v>
      </c>
      <c r="AP163" s="27">
        <v>0</v>
      </c>
      <c r="AQ163" s="5">
        <v>0</v>
      </c>
      <c r="AR163" s="5">
        <v>0</v>
      </c>
      <c r="AS163" s="5">
        <v>0</v>
      </c>
      <c r="AT163" s="27">
        <v>20990</v>
      </c>
      <c r="AU163" s="27">
        <v>0</v>
      </c>
      <c r="AV163" s="27">
        <v>970</v>
      </c>
      <c r="AW163" s="27">
        <v>1990</v>
      </c>
      <c r="AX163" s="32">
        <v>0</v>
      </c>
      <c r="AY163" s="32">
        <v>0</v>
      </c>
      <c r="AZ163" s="32">
        <v>0</v>
      </c>
      <c r="BA163" s="32">
        <v>0</v>
      </c>
      <c r="BB163" s="27">
        <v>0</v>
      </c>
      <c r="BC163" s="27">
        <v>0</v>
      </c>
      <c r="BD163" s="27">
        <v>0</v>
      </c>
      <c r="BE163" s="27">
        <v>0</v>
      </c>
      <c r="BF163" s="24">
        <v>0</v>
      </c>
      <c r="BG163" s="24">
        <v>0</v>
      </c>
      <c r="BH163" s="24">
        <v>0</v>
      </c>
      <c r="BI163" s="24">
        <v>15</v>
      </c>
      <c r="BJ163" s="24">
        <v>0</v>
      </c>
      <c r="BK163" s="27">
        <v>35</v>
      </c>
      <c r="BL163" s="27">
        <v>0</v>
      </c>
      <c r="BM163" s="27">
        <v>0</v>
      </c>
      <c r="BN163" s="27">
        <v>0</v>
      </c>
      <c r="BO163" s="27">
        <v>26350</v>
      </c>
      <c r="BP163" s="47">
        <v>0</v>
      </c>
      <c r="BQ163" s="27">
        <v>0</v>
      </c>
      <c r="BR163" s="27">
        <v>10230</v>
      </c>
      <c r="BS163" s="27">
        <v>136310</v>
      </c>
      <c r="BT163" s="36">
        <v>0</v>
      </c>
      <c r="BU163" s="39">
        <v>291885</v>
      </c>
      <c r="BV163" s="39">
        <v>291885</v>
      </c>
      <c r="BW163" s="43">
        <v>0</v>
      </c>
      <c r="BX163" s="36">
        <v>0</v>
      </c>
      <c r="BY163" s="43">
        <v>0</v>
      </c>
      <c r="BZ163" s="5">
        <v>0</v>
      </c>
      <c r="CA163" s="5">
        <v>0</v>
      </c>
      <c r="CB163" s="6">
        <v>21760</v>
      </c>
      <c r="CC163" s="27">
        <v>21760</v>
      </c>
      <c r="CD163" s="36">
        <v>0</v>
      </c>
      <c r="CE163" s="36">
        <v>0</v>
      </c>
      <c r="CF163" s="36">
        <v>0</v>
      </c>
      <c r="CG163" s="43">
        <v>0</v>
      </c>
      <c r="CH163" s="47">
        <v>0</v>
      </c>
      <c r="CI163" s="55">
        <v>245505</v>
      </c>
      <c r="CJ163" s="55">
        <v>291885</v>
      </c>
      <c r="CK163" s="55">
        <v>0</v>
      </c>
      <c r="CL163" s="55">
        <v>15</v>
      </c>
      <c r="CM163" s="55">
        <v>537405</v>
      </c>
      <c r="CN163" s="59">
        <v>45.683423116643873</v>
      </c>
      <c r="CO163" s="59">
        <v>45.683423116643873</v>
      </c>
      <c r="CP163" s="59">
        <v>45.683423116643873</v>
      </c>
      <c r="CQ163" s="55">
        <v>1210.3716216216217</v>
      </c>
      <c r="CR163" s="55">
        <v>537405</v>
      </c>
      <c r="CS163" s="55">
        <v>1210.3716216216217</v>
      </c>
      <c r="CT163" s="55">
        <v>537405</v>
      </c>
      <c r="CU163" s="55">
        <v>1210.3716216216217</v>
      </c>
      <c r="CV163" s="55">
        <v>47.274774774774777</v>
      </c>
      <c r="CW163" s="55">
        <v>26.396396396396398</v>
      </c>
      <c r="CX163" s="55">
        <v>34.121621621621621</v>
      </c>
      <c r="CY163" s="55">
        <v>23.04054054054054</v>
      </c>
      <c r="CZ163" s="55">
        <v>59.346846846846844</v>
      </c>
      <c r="DA163" s="55">
        <v>2.1846846846846848</v>
      </c>
      <c r="DB163" s="55">
        <v>307.0045045045045</v>
      </c>
      <c r="DC163" s="55">
        <v>309.18918918918916</v>
      </c>
      <c r="DD163" s="55">
        <v>657.39864864864865</v>
      </c>
      <c r="DE163" s="55">
        <v>0</v>
      </c>
      <c r="DF163" s="55">
        <v>49.009009009009006</v>
      </c>
      <c r="DG163" s="55">
        <v>0</v>
      </c>
      <c r="DH163" s="55">
        <v>49.009009009009006</v>
      </c>
      <c r="DI163" s="55">
        <v>657.39864864864865</v>
      </c>
    </row>
    <row r="164" spans="1:113">
      <c r="A164" s="7" t="s">
        <v>195</v>
      </c>
      <c r="B164" s="3" t="s">
        <v>80</v>
      </c>
      <c r="C164" s="3" t="s">
        <v>196</v>
      </c>
      <c r="D164" s="4">
        <v>1107</v>
      </c>
      <c r="E164" s="5">
        <v>0</v>
      </c>
      <c r="F164" s="5">
        <v>0</v>
      </c>
      <c r="G164" s="5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18860</v>
      </c>
      <c r="M164" s="27">
        <v>780</v>
      </c>
      <c r="N164" s="27">
        <v>0</v>
      </c>
      <c r="O164" s="27">
        <v>0</v>
      </c>
      <c r="P164" s="27">
        <v>48800</v>
      </c>
      <c r="Q164" s="27">
        <v>0</v>
      </c>
      <c r="R164" s="27">
        <v>33870</v>
      </c>
      <c r="S164" s="27">
        <v>0</v>
      </c>
      <c r="T164" s="24">
        <v>0</v>
      </c>
      <c r="U164" s="27">
        <v>5780</v>
      </c>
      <c r="V164" s="5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20</v>
      </c>
      <c r="AB164" s="5">
        <v>0</v>
      </c>
      <c r="AC164" s="5">
        <v>0</v>
      </c>
      <c r="AD164" s="5">
        <v>0</v>
      </c>
      <c r="AE164" s="27">
        <v>0</v>
      </c>
      <c r="AF164" s="5">
        <v>0</v>
      </c>
      <c r="AG164" s="5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5">
        <v>0</v>
      </c>
      <c r="AN164" s="5">
        <v>0</v>
      </c>
      <c r="AO164" s="5">
        <v>0</v>
      </c>
      <c r="AP164" s="27">
        <v>0</v>
      </c>
      <c r="AQ164" s="5">
        <v>0</v>
      </c>
      <c r="AR164" s="5">
        <v>0</v>
      </c>
      <c r="AS164" s="5">
        <v>0</v>
      </c>
      <c r="AT164" s="27">
        <v>43900</v>
      </c>
      <c r="AU164" s="27">
        <v>0</v>
      </c>
      <c r="AV164" s="27">
        <v>837000</v>
      </c>
      <c r="AW164" s="27">
        <v>5410</v>
      </c>
      <c r="AX164" s="32">
        <v>0</v>
      </c>
      <c r="AY164" s="32">
        <v>0</v>
      </c>
      <c r="AZ164" s="32">
        <v>0</v>
      </c>
      <c r="BA164" s="32">
        <v>0</v>
      </c>
      <c r="BB164" s="27">
        <v>60</v>
      </c>
      <c r="BC164" s="27">
        <v>2780</v>
      </c>
      <c r="BD164" s="27">
        <v>400</v>
      </c>
      <c r="BE164" s="27">
        <v>0</v>
      </c>
      <c r="BF164" s="24">
        <v>0</v>
      </c>
      <c r="BG164" s="24">
        <v>0</v>
      </c>
      <c r="BH164" s="24">
        <v>0</v>
      </c>
      <c r="BI164" s="24">
        <v>75</v>
      </c>
      <c r="BJ164" s="24">
        <v>0</v>
      </c>
      <c r="BK164" s="27">
        <v>790</v>
      </c>
      <c r="BL164" s="27">
        <v>0</v>
      </c>
      <c r="BM164" s="27">
        <v>4880</v>
      </c>
      <c r="BN164" s="27">
        <v>6850</v>
      </c>
      <c r="BO164" s="27">
        <v>17950</v>
      </c>
      <c r="BP164" s="47">
        <v>0</v>
      </c>
      <c r="BQ164" s="27">
        <v>0</v>
      </c>
      <c r="BR164" s="27">
        <v>7480</v>
      </c>
      <c r="BS164" s="27">
        <v>20900</v>
      </c>
      <c r="BT164" s="36">
        <v>0</v>
      </c>
      <c r="BU164" s="39">
        <v>220560</v>
      </c>
      <c r="BV164" s="39">
        <v>220560</v>
      </c>
      <c r="BW164" s="43">
        <v>0</v>
      </c>
      <c r="BX164" s="36">
        <v>0</v>
      </c>
      <c r="BY164" s="43">
        <v>35580</v>
      </c>
      <c r="BZ164" s="5">
        <v>0</v>
      </c>
      <c r="CA164" s="5">
        <v>0</v>
      </c>
      <c r="CB164" s="6">
        <v>23670</v>
      </c>
      <c r="CC164" s="27">
        <v>23670</v>
      </c>
      <c r="CD164" s="36">
        <v>0</v>
      </c>
      <c r="CE164" s="36">
        <v>0</v>
      </c>
      <c r="CF164" s="36">
        <v>0</v>
      </c>
      <c r="CG164" s="43">
        <v>0</v>
      </c>
      <c r="CH164" s="47">
        <v>0</v>
      </c>
      <c r="CI164" s="55">
        <v>1080180</v>
      </c>
      <c r="CJ164" s="55">
        <v>220560</v>
      </c>
      <c r="CK164" s="55">
        <v>0</v>
      </c>
      <c r="CL164" s="55">
        <v>75</v>
      </c>
      <c r="CM164" s="55">
        <v>1300815</v>
      </c>
      <c r="CN164" s="59">
        <v>83.038710346974781</v>
      </c>
      <c r="CO164" s="59">
        <v>83.038710346974781</v>
      </c>
      <c r="CP164" s="59">
        <v>83.038710346974781</v>
      </c>
      <c r="CQ164" s="55">
        <v>1175.0813008130081</v>
      </c>
      <c r="CR164" s="55">
        <v>1336395</v>
      </c>
      <c r="CS164" s="55">
        <v>1207.2222222222222</v>
      </c>
      <c r="CT164" s="55">
        <v>1336395</v>
      </c>
      <c r="CU164" s="55">
        <v>1207.2222222222222</v>
      </c>
      <c r="CV164" s="55">
        <v>56.693766937669373</v>
      </c>
      <c r="CW164" s="55">
        <v>0.70460704607046065</v>
      </c>
      <c r="CX164" s="55">
        <v>30.596205962059621</v>
      </c>
      <c r="CY164" s="55">
        <v>6.7570009033423668</v>
      </c>
      <c r="CZ164" s="55">
        <v>16.214995483288167</v>
      </c>
      <c r="DA164" s="55">
        <v>756.09756097560978</v>
      </c>
      <c r="DB164" s="55">
        <v>18.879855465221318</v>
      </c>
      <c r="DC164" s="55">
        <v>774.97741644083112</v>
      </c>
      <c r="DD164" s="55">
        <v>199.24119241192412</v>
      </c>
      <c r="DE164" s="55">
        <v>13.179765130984643</v>
      </c>
      <c r="DF164" s="55">
        <v>21.382113821138212</v>
      </c>
      <c r="DG164" s="55">
        <v>0</v>
      </c>
      <c r="DH164" s="55">
        <v>21.382113821138212</v>
      </c>
      <c r="DI164" s="55">
        <v>199.24119241192412</v>
      </c>
    </row>
    <row r="165" spans="1:113">
      <c r="A165" s="7" t="s">
        <v>118</v>
      </c>
      <c r="B165" s="3" t="s">
        <v>77</v>
      </c>
      <c r="C165" s="3" t="s">
        <v>119</v>
      </c>
      <c r="D165" s="4">
        <v>2916</v>
      </c>
      <c r="E165" s="5">
        <v>0</v>
      </c>
      <c r="F165" s="5">
        <v>0</v>
      </c>
      <c r="G165" s="5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59453</v>
      </c>
      <c r="R165" s="27">
        <v>0</v>
      </c>
      <c r="S165" s="27">
        <v>0</v>
      </c>
      <c r="T165" s="24">
        <v>0</v>
      </c>
      <c r="U165" s="27">
        <v>0</v>
      </c>
      <c r="V165" s="5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5">
        <v>0</v>
      </c>
      <c r="AC165" s="5">
        <v>0</v>
      </c>
      <c r="AD165" s="5">
        <v>0</v>
      </c>
      <c r="AE165" s="27">
        <v>0</v>
      </c>
      <c r="AF165" s="5">
        <v>0</v>
      </c>
      <c r="AG165" s="5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5">
        <v>0</v>
      </c>
      <c r="AN165" s="5">
        <v>0</v>
      </c>
      <c r="AO165" s="5">
        <v>0</v>
      </c>
      <c r="AP165" s="27">
        <v>0</v>
      </c>
      <c r="AQ165" s="5">
        <v>0</v>
      </c>
      <c r="AR165" s="5">
        <v>0</v>
      </c>
      <c r="AS165" s="5">
        <v>0</v>
      </c>
      <c r="AT165" s="27">
        <v>58814</v>
      </c>
      <c r="AU165" s="27">
        <v>0</v>
      </c>
      <c r="AV165" s="27">
        <v>0</v>
      </c>
      <c r="AW165" s="27">
        <v>0</v>
      </c>
      <c r="AX165" s="32">
        <v>0</v>
      </c>
      <c r="AY165" s="32">
        <v>0</v>
      </c>
      <c r="AZ165" s="32">
        <v>0</v>
      </c>
      <c r="BA165" s="32">
        <v>0</v>
      </c>
      <c r="BB165" s="27">
        <v>9</v>
      </c>
      <c r="BC165" s="27">
        <v>2610</v>
      </c>
      <c r="BD165" s="27">
        <v>1110</v>
      </c>
      <c r="BE165" s="27">
        <v>0</v>
      </c>
      <c r="BF165" s="24">
        <v>0</v>
      </c>
      <c r="BG165" s="24">
        <v>0</v>
      </c>
      <c r="BH165" s="24">
        <v>0</v>
      </c>
      <c r="BI165" s="24">
        <v>0</v>
      </c>
      <c r="BJ165" s="24">
        <v>0</v>
      </c>
      <c r="BK165" s="27">
        <v>0</v>
      </c>
      <c r="BL165" s="27">
        <v>0</v>
      </c>
      <c r="BM165" s="27">
        <v>2073</v>
      </c>
      <c r="BN165" s="27">
        <v>3489</v>
      </c>
      <c r="BO165" s="27">
        <v>0</v>
      </c>
      <c r="BP165" s="47">
        <v>0</v>
      </c>
      <c r="BQ165" s="27">
        <v>0</v>
      </c>
      <c r="BR165" s="27">
        <v>0</v>
      </c>
      <c r="BS165" s="27">
        <v>0</v>
      </c>
      <c r="BT165" s="36">
        <v>0</v>
      </c>
      <c r="BU165" s="39">
        <v>1295710</v>
      </c>
      <c r="BV165" s="39">
        <v>1295710</v>
      </c>
      <c r="BW165" s="43">
        <v>0</v>
      </c>
      <c r="BX165" s="36">
        <v>0</v>
      </c>
      <c r="BY165" s="43">
        <v>0</v>
      </c>
      <c r="BZ165" s="5">
        <v>0</v>
      </c>
      <c r="CA165" s="5">
        <v>0</v>
      </c>
      <c r="CB165" s="6">
        <v>133240</v>
      </c>
      <c r="CC165" s="27">
        <v>133240</v>
      </c>
      <c r="CD165" s="36">
        <v>0</v>
      </c>
      <c r="CE165" s="36">
        <v>0</v>
      </c>
      <c r="CF165" s="36">
        <v>0</v>
      </c>
      <c r="CG165" s="43">
        <v>0</v>
      </c>
      <c r="CH165" s="47">
        <v>0</v>
      </c>
      <c r="CI165" s="55">
        <v>260798</v>
      </c>
      <c r="CJ165" s="55">
        <v>1295710</v>
      </c>
      <c r="CK165" s="55">
        <v>0</v>
      </c>
      <c r="CL165" s="55">
        <v>0</v>
      </c>
      <c r="CM165" s="55">
        <v>1556508</v>
      </c>
      <c r="CN165" s="59">
        <v>16.755326667129243</v>
      </c>
      <c r="CO165" s="59">
        <v>16.755326667129243</v>
      </c>
      <c r="CP165" s="59">
        <v>16.755326667129243</v>
      </c>
      <c r="CQ165" s="55">
        <v>533.7818930041152</v>
      </c>
      <c r="CR165" s="55">
        <v>1556508</v>
      </c>
      <c r="CS165" s="55">
        <v>533.7818930041152</v>
      </c>
      <c r="CT165" s="55">
        <v>1556508</v>
      </c>
      <c r="CU165" s="55">
        <v>533.7818930041152</v>
      </c>
      <c r="CV165" s="55">
        <v>20.169410150891633</v>
      </c>
      <c r="CW165" s="55">
        <v>0</v>
      </c>
      <c r="CX165" s="55">
        <v>0</v>
      </c>
      <c r="CY165" s="55">
        <v>0</v>
      </c>
      <c r="CZ165" s="55">
        <v>0</v>
      </c>
      <c r="DA165" s="55">
        <v>0</v>
      </c>
      <c r="DB165" s="55">
        <v>0</v>
      </c>
      <c r="DC165" s="55">
        <v>0</v>
      </c>
      <c r="DD165" s="55">
        <v>444.34499314128942</v>
      </c>
      <c r="DE165" s="55">
        <v>2.8055555555555554</v>
      </c>
      <c r="DF165" s="55">
        <v>45.692729766803843</v>
      </c>
      <c r="DG165" s="55">
        <v>0</v>
      </c>
      <c r="DH165" s="55">
        <v>45.692729766803843</v>
      </c>
      <c r="DI165" s="55">
        <v>444.34499314128942</v>
      </c>
    </row>
    <row r="166" spans="1:113">
      <c r="A166" s="7" t="s">
        <v>116</v>
      </c>
      <c r="B166" s="3" t="s">
        <v>77</v>
      </c>
      <c r="C166" s="3" t="s">
        <v>117</v>
      </c>
      <c r="D166" s="4">
        <v>3831</v>
      </c>
      <c r="E166" s="5">
        <v>0</v>
      </c>
      <c r="F166" s="5">
        <v>0</v>
      </c>
      <c r="G166" s="5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72360</v>
      </c>
      <c r="M166" s="27">
        <v>1580</v>
      </c>
      <c r="N166" s="27">
        <v>0</v>
      </c>
      <c r="O166" s="27">
        <v>0</v>
      </c>
      <c r="P166" s="27">
        <v>0</v>
      </c>
      <c r="Q166" s="27">
        <v>130280</v>
      </c>
      <c r="R166" s="27">
        <v>74600</v>
      </c>
      <c r="S166" s="27">
        <v>0</v>
      </c>
      <c r="T166" s="24">
        <v>0</v>
      </c>
      <c r="U166" s="27">
        <v>0</v>
      </c>
      <c r="V166" s="5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5">
        <v>0</v>
      </c>
      <c r="AC166" s="5">
        <v>0</v>
      </c>
      <c r="AD166" s="5">
        <v>0</v>
      </c>
      <c r="AE166" s="27">
        <v>0</v>
      </c>
      <c r="AF166" s="5">
        <v>0</v>
      </c>
      <c r="AG166" s="5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5">
        <v>0</v>
      </c>
      <c r="AN166" s="5">
        <v>0</v>
      </c>
      <c r="AO166" s="5">
        <v>0</v>
      </c>
      <c r="AP166" s="27">
        <v>0</v>
      </c>
      <c r="AQ166" s="5">
        <v>0</v>
      </c>
      <c r="AR166" s="5">
        <v>0</v>
      </c>
      <c r="AS166" s="5">
        <v>0</v>
      </c>
      <c r="AT166" s="27">
        <v>115540</v>
      </c>
      <c r="AU166" s="27">
        <v>0</v>
      </c>
      <c r="AV166" s="27">
        <v>376180</v>
      </c>
      <c r="AW166" s="27">
        <v>0</v>
      </c>
      <c r="AX166" s="32">
        <v>0</v>
      </c>
      <c r="AY166" s="32">
        <v>0</v>
      </c>
      <c r="AZ166" s="32">
        <v>0</v>
      </c>
      <c r="BA166" s="32">
        <v>0</v>
      </c>
      <c r="BB166" s="27">
        <v>158</v>
      </c>
      <c r="BC166" s="27">
        <v>4989</v>
      </c>
      <c r="BD166" s="27">
        <v>2210</v>
      </c>
      <c r="BE166" s="27">
        <v>0</v>
      </c>
      <c r="BF166" s="24">
        <v>0</v>
      </c>
      <c r="BG166" s="24">
        <v>0</v>
      </c>
      <c r="BH166" s="24">
        <v>0</v>
      </c>
      <c r="BI166" s="24">
        <v>500</v>
      </c>
      <c r="BJ166" s="24">
        <v>0</v>
      </c>
      <c r="BK166" s="27">
        <v>50</v>
      </c>
      <c r="BL166" s="27">
        <v>0</v>
      </c>
      <c r="BM166" s="27">
        <v>7235</v>
      </c>
      <c r="BN166" s="27">
        <v>8139</v>
      </c>
      <c r="BO166" s="27">
        <v>0</v>
      </c>
      <c r="BP166" s="47">
        <v>0</v>
      </c>
      <c r="BQ166" s="27">
        <v>27260</v>
      </c>
      <c r="BR166" s="27">
        <v>0</v>
      </c>
      <c r="BS166" s="27">
        <v>200380</v>
      </c>
      <c r="BT166" s="36">
        <v>0</v>
      </c>
      <c r="BU166" s="39">
        <v>457300</v>
      </c>
      <c r="BV166" s="39">
        <v>457300</v>
      </c>
      <c r="BW166" s="43">
        <v>0</v>
      </c>
      <c r="BX166" s="36">
        <v>0</v>
      </c>
      <c r="BY166" s="43">
        <v>26080</v>
      </c>
      <c r="BZ166" s="5">
        <v>0</v>
      </c>
      <c r="CA166" s="5">
        <v>0</v>
      </c>
      <c r="CB166" s="6">
        <v>132240</v>
      </c>
      <c r="CC166" s="27">
        <v>132240</v>
      </c>
      <c r="CD166" s="36">
        <v>0</v>
      </c>
      <c r="CE166" s="36">
        <v>0</v>
      </c>
      <c r="CF166" s="36">
        <v>0</v>
      </c>
      <c r="CG166" s="43">
        <v>0</v>
      </c>
      <c r="CH166" s="47">
        <v>0</v>
      </c>
      <c r="CI166" s="55">
        <v>1153201</v>
      </c>
      <c r="CJ166" s="55">
        <v>457300</v>
      </c>
      <c r="CK166" s="55">
        <v>0</v>
      </c>
      <c r="CL166" s="55">
        <v>500</v>
      </c>
      <c r="CM166" s="55">
        <v>1611001</v>
      </c>
      <c r="CN166" s="59">
        <v>71.582885423410659</v>
      </c>
      <c r="CO166" s="59">
        <v>71.582885423410659</v>
      </c>
      <c r="CP166" s="59">
        <v>71.582885423410659</v>
      </c>
      <c r="CQ166" s="55">
        <v>420.51709736361261</v>
      </c>
      <c r="CR166" s="55">
        <v>1637081</v>
      </c>
      <c r="CS166" s="55">
        <v>427.32471939441399</v>
      </c>
      <c r="CT166" s="55">
        <v>1637081</v>
      </c>
      <c r="CU166" s="55">
        <v>427.32471939441399</v>
      </c>
      <c r="CV166" s="55">
        <v>49.047246149830329</v>
      </c>
      <c r="CW166" s="55">
        <v>7.5280605586008873</v>
      </c>
      <c r="CX166" s="55">
        <v>19.472722526755415</v>
      </c>
      <c r="CY166" s="55">
        <v>0</v>
      </c>
      <c r="CZ166" s="55">
        <v>0</v>
      </c>
      <c r="DA166" s="55">
        <v>98.193683111459151</v>
      </c>
      <c r="DB166" s="55">
        <v>52.304881232054292</v>
      </c>
      <c r="DC166" s="55">
        <v>150.49856434351344</v>
      </c>
      <c r="DD166" s="55">
        <v>119.3683111459149</v>
      </c>
      <c r="DE166" s="55">
        <v>5.3565648655703475</v>
      </c>
      <c r="DF166" s="55">
        <v>34.518402505873141</v>
      </c>
      <c r="DG166" s="55">
        <v>0</v>
      </c>
      <c r="DH166" s="55">
        <v>34.518402505873141</v>
      </c>
      <c r="DI166" s="55">
        <v>119.3683111459149</v>
      </c>
    </row>
    <row r="167" spans="1:113">
      <c r="A167" s="7" t="s">
        <v>114</v>
      </c>
      <c r="B167" s="3" t="s">
        <v>77</v>
      </c>
      <c r="C167" s="3" t="s">
        <v>115</v>
      </c>
      <c r="D167" s="4">
        <v>1785</v>
      </c>
      <c r="E167" s="5">
        <v>0</v>
      </c>
      <c r="F167" s="5">
        <v>0</v>
      </c>
      <c r="G167" s="5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66720</v>
      </c>
      <c r="R167" s="27">
        <v>0</v>
      </c>
      <c r="S167" s="27">
        <v>0</v>
      </c>
      <c r="T167" s="24">
        <v>0</v>
      </c>
      <c r="U167" s="27">
        <v>0</v>
      </c>
      <c r="V167" s="5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5">
        <v>0</v>
      </c>
      <c r="AC167" s="5">
        <v>0</v>
      </c>
      <c r="AD167" s="5">
        <v>0</v>
      </c>
      <c r="AE167" s="27">
        <v>0</v>
      </c>
      <c r="AF167" s="5">
        <v>0</v>
      </c>
      <c r="AG167" s="5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5">
        <v>0</v>
      </c>
      <c r="AN167" s="5">
        <v>0</v>
      </c>
      <c r="AO167" s="5">
        <v>0</v>
      </c>
      <c r="AP167" s="27">
        <v>0</v>
      </c>
      <c r="AQ167" s="5">
        <v>0</v>
      </c>
      <c r="AR167" s="5">
        <v>0</v>
      </c>
      <c r="AS167" s="5">
        <v>0</v>
      </c>
      <c r="AT167" s="27">
        <v>79980</v>
      </c>
      <c r="AU167" s="27">
        <v>0</v>
      </c>
      <c r="AV167" s="27">
        <v>138172</v>
      </c>
      <c r="AW167" s="27">
        <v>0</v>
      </c>
      <c r="AX167" s="32">
        <v>0</v>
      </c>
      <c r="AY167" s="32">
        <v>0</v>
      </c>
      <c r="AZ167" s="32">
        <v>0</v>
      </c>
      <c r="BA167" s="32">
        <v>0</v>
      </c>
      <c r="BB167" s="27">
        <v>4</v>
      </c>
      <c r="BC167" s="27">
        <v>1155</v>
      </c>
      <c r="BD167" s="27">
        <v>850</v>
      </c>
      <c r="BE167" s="27">
        <v>0</v>
      </c>
      <c r="BF167" s="24">
        <v>0</v>
      </c>
      <c r="BG167" s="24">
        <v>0</v>
      </c>
      <c r="BH167" s="24">
        <v>0</v>
      </c>
      <c r="BI167" s="24">
        <v>0</v>
      </c>
      <c r="BJ167" s="24">
        <v>0</v>
      </c>
      <c r="BK167" s="27">
        <v>0</v>
      </c>
      <c r="BL167" s="27">
        <v>0</v>
      </c>
      <c r="BM167" s="27">
        <v>918</v>
      </c>
      <c r="BN167" s="27">
        <v>1544</v>
      </c>
      <c r="BO167" s="27">
        <v>0</v>
      </c>
      <c r="BP167" s="47">
        <v>0</v>
      </c>
      <c r="BQ167" s="27">
        <v>0</v>
      </c>
      <c r="BR167" s="27">
        <v>0</v>
      </c>
      <c r="BS167" s="27">
        <v>0</v>
      </c>
      <c r="BT167" s="36">
        <v>0</v>
      </c>
      <c r="BU167" s="39">
        <v>212598</v>
      </c>
      <c r="BV167" s="39">
        <v>212598</v>
      </c>
      <c r="BW167" s="43">
        <v>0</v>
      </c>
      <c r="BX167" s="36">
        <v>0</v>
      </c>
      <c r="BY167" s="43">
        <v>0</v>
      </c>
      <c r="BZ167" s="5">
        <v>0</v>
      </c>
      <c r="CA167" s="5">
        <v>0</v>
      </c>
      <c r="CB167" s="6">
        <v>37359</v>
      </c>
      <c r="CC167" s="27">
        <v>37359</v>
      </c>
      <c r="CD167" s="36">
        <v>0</v>
      </c>
      <c r="CE167" s="36">
        <v>0</v>
      </c>
      <c r="CF167" s="36">
        <v>0</v>
      </c>
      <c r="CG167" s="43">
        <v>0</v>
      </c>
      <c r="CH167" s="47">
        <v>0</v>
      </c>
      <c r="CI167" s="55">
        <v>326702</v>
      </c>
      <c r="CJ167" s="55">
        <v>212598</v>
      </c>
      <c r="CK167" s="55">
        <v>0</v>
      </c>
      <c r="CL167" s="55">
        <v>0</v>
      </c>
      <c r="CM167" s="55">
        <v>539300</v>
      </c>
      <c r="CN167" s="59">
        <v>60.578898572223252</v>
      </c>
      <c r="CO167" s="59">
        <v>60.578898572223252</v>
      </c>
      <c r="CP167" s="59">
        <v>60.578898572223252</v>
      </c>
      <c r="CQ167" s="55">
        <v>302.12885154061627</v>
      </c>
      <c r="CR167" s="55">
        <v>539300</v>
      </c>
      <c r="CS167" s="55">
        <v>302.12885154061627</v>
      </c>
      <c r="CT167" s="55">
        <v>539300</v>
      </c>
      <c r="CU167" s="55">
        <v>302.12885154061627</v>
      </c>
      <c r="CV167" s="55">
        <v>44.806722689075627</v>
      </c>
      <c r="CW167" s="55">
        <v>0</v>
      </c>
      <c r="CX167" s="55">
        <v>0</v>
      </c>
      <c r="CY167" s="55">
        <v>0</v>
      </c>
      <c r="CZ167" s="55">
        <v>0</v>
      </c>
      <c r="DA167" s="55">
        <v>77.407282913165261</v>
      </c>
      <c r="DB167" s="55">
        <v>0</v>
      </c>
      <c r="DC167" s="55">
        <v>77.407282913165261</v>
      </c>
      <c r="DD167" s="55">
        <v>119.10252100840336</v>
      </c>
      <c r="DE167" s="55">
        <v>2.0285714285714285</v>
      </c>
      <c r="DF167" s="55">
        <v>20.929411764705883</v>
      </c>
      <c r="DG167" s="55">
        <v>0</v>
      </c>
      <c r="DH167" s="55">
        <v>20.929411764705883</v>
      </c>
      <c r="DI167" s="55">
        <v>119.10252100840336</v>
      </c>
    </row>
    <row r="168" spans="1:113">
      <c r="A168" s="7" t="s">
        <v>124</v>
      </c>
      <c r="B168" s="3" t="s">
        <v>77</v>
      </c>
      <c r="C168" s="3" t="s">
        <v>125</v>
      </c>
      <c r="D168" s="4">
        <v>1178</v>
      </c>
      <c r="E168" s="5">
        <v>0</v>
      </c>
      <c r="F168" s="5">
        <v>0</v>
      </c>
      <c r="G168" s="5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20379</v>
      </c>
      <c r="R168" s="27">
        <v>0</v>
      </c>
      <c r="S168" s="27">
        <v>0</v>
      </c>
      <c r="T168" s="24">
        <v>0</v>
      </c>
      <c r="U168" s="27">
        <v>0</v>
      </c>
      <c r="V168" s="5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5">
        <v>0</v>
      </c>
      <c r="AC168" s="5">
        <v>0</v>
      </c>
      <c r="AD168" s="5">
        <v>0</v>
      </c>
      <c r="AE168" s="27">
        <v>0</v>
      </c>
      <c r="AF168" s="5">
        <v>0</v>
      </c>
      <c r="AG168" s="5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5">
        <v>0</v>
      </c>
      <c r="AN168" s="5">
        <v>0</v>
      </c>
      <c r="AO168" s="5">
        <v>0</v>
      </c>
      <c r="AP168" s="27">
        <v>0</v>
      </c>
      <c r="AQ168" s="5">
        <v>0</v>
      </c>
      <c r="AR168" s="5">
        <v>0</v>
      </c>
      <c r="AS168" s="5">
        <v>0</v>
      </c>
      <c r="AT168" s="27">
        <v>24408</v>
      </c>
      <c r="AU168" s="27">
        <v>0</v>
      </c>
      <c r="AV168" s="27">
        <v>0</v>
      </c>
      <c r="AW168" s="27">
        <v>0</v>
      </c>
      <c r="AX168" s="32">
        <v>0</v>
      </c>
      <c r="AY168" s="32">
        <v>0</v>
      </c>
      <c r="AZ168" s="32">
        <v>0</v>
      </c>
      <c r="BA168" s="32">
        <v>0</v>
      </c>
      <c r="BB168" s="27">
        <v>6</v>
      </c>
      <c r="BC168" s="27">
        <v>1542</v>
      </c>
      <c r="BD168" s="27">
        <v>450</v>
      </c>
      <c r="BE168" s="27">
        <v>0</v>
      </c>
      <c r="BF168" s="24">
        <v>0</v>
      </c>
      <c r="BG168" s="24">
        <v>0</v>
      </c>
      <c r="BH168" s="24">
        <v>0</v>
      </c>
      <c r="BI168" s="24">
        <v>0</v>
      </c>
      <c r="BJ168" s="24">
        <v>0</v>
      </c>
      <c r="BK168" s="27">
        <v>0</v>
      </c>
      <c r="BL168" s="27">
        <v>0</v>
      </c>
      <c r="BM168" s="27">
        <v>1225</v>
      </c>
      <c r="BN168" s="27">
        <v>2062</v>
      </c>
      <c r="BO168" s="27">
        <v>0</v>
      </c>
      <c r="BP168" s="47">
        <v>0</v>
      </c>
      <c r="BQ168" s="27">
        <v>0</v>
      </c>
      <c r="BR168" s="27">
        <v>0</v>
      </c>
      <c r="BS168" s="27">
        <v>0</v>
      </c>
      <c r="BT168" s="36">
        <v>0</v>
      </c>
      <c r="BU168" s="39">
        <v>20379</v>
      </c>
      <c r="BV168" s="39">
        <v>397232</v>
      </c>
      <c r="BW168" s="43">
        <v>0</v>
      </c>
      <c r="BX168" s="36">
        <v>0</v>
      </c>
      <c r="BY168" s="43">
        <v>0</v>
      </c>
      <c r="BZ168" s="5">
        <v>0</v>
      </c>
      <c r="CA168" s="5">
        <v>0</v>
      </c>
      <c r="CB168" s="6">
        <v>64179</v>
      </c>
      <c r="CC168" s="27">
        <v>64179</v>
      </c>
      <c r="CD168" s="36">
        <v>0</v>
      </c>
      <c r="CE168" s="36">
        <v>0</v>
      </c>
      <c r="CF168" s="36">
        <v>0</v>
      </c>
      <c r="CG168" s="43">
        <v>0</v>
      </c>
      <c r="CH168" s="47">
        <v>0</v>
      </c>
      <c r="CI168" s="55">
        <v>114251</v>
      </c>
      <c r="CJ168" s="55">
        <v>397232</v>
      </c>
      <c r="CK168" s="55">
        <v>0</v>
      </c>
      <c r="CL168" s="55">
        <v>0</v>
      </c>
      <c r="CM168" s="55">
        <v>511483</v>
      </c>
      <c r="CN168" s="59">
        <v>22.337203778033679</v>
      </c>
      <c r="CO168" s="59">
        <v>22.337203778033679</v>
      </c>
      <c r="CP168" s="59">
        <v>22.337203778033679</v>
      </c>
      <c r="CQ168" s="55">
        <v>434.1960950764007</v>
      </c>
      <c r="CR168" s="55">
        <v>511483</v>
      </c>
      <c r="CS168" s="55">
        <v>434.1960950764007</v>
      </c>
      <c r="CT168" s="55">
        <v>511483</v>
      </c>
      <c r="CU168" s="55">
        <v>434.1960950764007</v>
      </c>
      <c r="CV168" s="55">
        <v>20.719864176570457</v>
      </c>
      <c r="CW168" s="55">
        <v>0</v>
      </c>
      <c r="CX168" s="55">
        <v>0</v>
      </c>
      <c r="CY168" s="55">
        <v>0</v>
      </c>
      <c r="CZ168" s="55">
        <v>0</v>
      </c>
      <c r="DA168" s="55">
        <v>0</v>
      </c>
      <c r="DB168" s="55">
        <v>0</v>
      </c>
      <c r="DC168" s="55">
        <v>0</v>
      </c>
      <c r="DD168" s="55">
        <v>337.20882852292021</v>
      </c>
      <c r="DE168" s="55">
        <v>4.1044142614601018</v>
      </c>
      <c r="DF168" s="55">
        <v>54.481324278438031</v>
      </c>
      <c r="DG168" s="55">
        <v>0</v>
      </c>
      <c r="DH168" s="55">
        <v>54.481324278438031</v>
      </c>
      <c r="DI168" s="55">
        <v>337.20882852292021</v>
      </c>
    </row>
    <row r="169" spans="1:113">
      <c r="A169" s="7" t="s">
        <v>112</v>
      </c>
      <c r="B169" s="3" t="s">
        <v>77</v>
      </c>
      <c r="C169" s="3" t="s">
        <v>113</v>
      </c>
      <c r="D169" s="4">
        <v>49407</v>
      </c>
      <c r="E169" s="5">
        <v>0</v>
      </c>
      <c r="F169" s="5">
        <v>0</v>
      </c>
      <c r="G169" s="5">
        <v>0</v>
      </c>
      <c r="H169" s="28">
        <v>924</v>
      </c>
      <c r="I169" s="28">
        <v>0</v>
      </c>
      <c r="J169" s="28">
        <v>0</v>
      </c>
      <c r="K169" s="28">
        <v>0</v>
      </c>
      <c r="L169" s="28">
        <v>1386520</v>
      </c>
      <c r="M169" s="28">
        <v>840230</v>
      </c>
      <c r="N169" s="28">
        <v>0</v>
      </c>
      <c r="O169" s="28">
        <v>8020</v>
      </c>
      <c r="P169" s="28">
        <v>0</v>
      </c>
      <c r="Q169" s="28">
        <v>0</v>
      </c>
      <c r="R169" s="28">
        <v>1295340</v>
      </c>
      <c r="S169" s="28">
        <v>280</v>
      </c>
      <c r="T169" s="25">
        <v>240</v>
      </c>
      <c r="U169" s="28">
        <v>15120</v>
      </c>
      <c r="V169" s="5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5">
        <v>0</v>
      </c>
      <c r="AC169" s="5">
        <v>0</v>
      </c>
      <c r="AD169" s="5">
        <v>0</v>
      </c>
      <c r="AE169" s="28">
        <v>1300</v>
      </c>
      <c r="AF169" s="5">
        <v>0</v>
      </c>
      <c r="AG169" s="5">
        <v>0</v>
      </c>
      <c r="AH169" s="28">
        <v>0</v>
      </c>
      <c r="AI169" s="28">
        <v>111580</v>
      </c>
      <c r="AJ169" s="28">
        <v>0</v>
      </c>
      <c r="AK169" s="28">
        <v>0</v>
      </c>
      <c r="AL169" s="28">
        <v>0</v>
      </c>
      <c r="AM169" s="4">
        <v>360</v>
      </c>
      <c r="AN169" s="4">
        <v>460</v>
      </c>
      <c r="AO169" s="5">
        <v>0</v>
      </c>
      <c r="AP169" s="28">
        <v>0</v>
      </c>
      <c r="AQ169" s="5">
        <v>0</v>
      </c>
      <c r="AR169" s="5">
        <v>0</v>
      </c>
      <c r="AS169" s="5">
        <v>0</v>
      </c>
      <c r="AT169" s="28">
        <v>1725720</v>
      </c>
      <c r="AU169" s="28">
        <v>74200</v>
      </c>
      <c r="AV169" s="28">
        <v>2725780</v>
      </c>
      <c r="AW169" s="28">
        <v>0</v>
      </c>
      <c r="AX169" s="33">
        <v>0</v>
      </c>
      <c r="AY169" s="33">
        <v>0</v>
      </c>
      <c r="AZ169" s="33">
        <v>0</v>
      </c>
      <c r="BA169" s="33">
        <v>0</v>
      </c>
      <c r="BB169" s="28">
        <v>1040</v>
      </c>
      <c r="BC169" s="28">
        <v>39940</v>
      </c>
      <c r="BD169" s="28">
        <v>37480</v>
      </c>
      <c r="BE169" s="28">
        <v>340</v>
      </c>
      <c r="BF169" s="25">
        <v>2700</v>
      </c>
      <c r="BG169" s="25">
        <v>0</v>
      </c>
      <c r="BH169" s="25">
        <v>0</v>
      </c>
      <c r="BI169" s="25">
        <v>0</v>
      </c>
      <c r="BJ169" s="25">
        <v>2040</v>
      </c>
      <c r="BK169" s="28">
        <v>5420</v>
      </c>
      <c r="BL169" s="28">
        <v>0</v>
      </c>
      <c r="BM169" s="28">
        <v>63060</v>
      </c>
      <c r="BN169" s="28">
        <v>49810</v>
      </c>
      <c r="BO169" s="28">
        <v>537800</v>
      </c>
      <c r="BP169" s="47">
        <v>0</v>
      </c>
      <c r="BQ169" s="28">
        <v>0</v>
      </c>
      <c r="BR169" s="28">
        <v>29210</v>
      </c>
      <c r="BS169" s="28">
        <v>1902850</v>
      </c>
      <c r="BT169" s="36">
        <v>0</v>
      </c>
      <c r="BU169" s="39">
        <v>14251170</v>
      </c>
      <c r="BV169" s="39">
        <v>14251170</v>
      </c>
      <c r="BW169" s="43">
        <v>0</v>
      </c>
      <c r="BX169" s="36">
        <v>0</v>
      </c>
      <c r="BY169" s="43">
        <v>1127540</v>
      </c>
      <c r="BZ169" s="5">
        <v>0</v>
      </c>
      <c r="CA169" s="5">
        <v>0</v>
      </c>
      <c r="CB169" s="6">
        <v>645970</v>
      </c>
      <c r="CC169" s="28">
        <v>645970</v>
      </c>
      <c r="CD169" s="36">
        <v>0</v>
      </c>
      <c r="CE169" s="36">
        <v>0</v>
      </c>
      <c r="CF169" s="36">
        <v>0</v>
      </c>
      <c r="CG169" s="43">
        <v>0</v>
      </c>
      <c r="CH169" s="47">
        <v>0</v>
      </c>
      <c r="CI169" s="55">
        <v>11497934</v>
      </c>
      <c r="CJ169" s="55">
        <v>14251170</v>
      </c>
      <c r="CK169" s="55">
        <v>0</v>
      </c>
      <c r="CL169" s="55">
        <v>4980</v>
      </c>
      <c r="CM169" s="55">
        <v>25754084</v>
      </c>
      <c r="CN169" s="59">
        <v>44.645090075810892</v>
      </c>
      <c r="CO169" s="59">
        <v>44.645090075810892</v>
      </c>
      <c r="CP169" s="59">
        <v>44.645090075810892</v>
      </c>
      <c r="CQ169" s="55">
        <v>521.26386949217726</v>
      </c>
      <c r="CR169" s="55">
        <v>26881624</v>
      </c>
      <c r="CS169" s="55">
        <v>544.08533203797037</v>
      </c>
      <c r="CT169" s="55">
        <v>26881624</v>
      </c>
      <c r="CU169" s="55">
        <v>544.08533203797037</v>
      </c>
      <c r="CV169" s="55">
        <v>62.991883741170277</v>
      </c>
      <c r="CW169" s="55">
        <v>17.0062946546036</v>
      </c>
      <c r="CX169" s="55">
        <v>27.719553909365068</v>
      </c>
      <c r="CY169" s="55">
        <v>0.75353694820571981</v>
      </c>
      <c r="CZ169" s="55">
        <v>10.885097253425627</v>
      </c>
      <c r="DA169" s="55">
        <v>55.169915194203249</v>
      </c>
      <c r="DB169" s="55">
        <v>38.513773351954178</v>
      </c>
      <c r="DC169" s="55">
        <v>93.683688546157427</v>
      </c>
      <c r="DD169" s="55">
        <v>288.44434999089196</v>
      </c>
      <c r="DE169" s="55">
        <v>3.1139312243204404</v>
      </c>
      <c r="DF169" s="55">
        <v>13.074463132754468</v>
      </c>
      <c r="DG169" s="55">
        <v>0</v>
      </c>
      <c r="DH169" s="55">
        <v>13.074463132754468</v>
      </c>
      <c r="DI169" s="55">
        <v>288.44434999089196</v>
      </c>
    </row>
    <row r="170" spans="1:113">
      <c r="A170" s="7" t="s">
        <v>120</v>
      </c>
      <c r="B170" s="3" t="s">
        <v>77</v>
      </c>
      <c r="C170" s="3" t="s">
        <v>121</v>
      </c>
      <c r="D170" s="4">
        <v>1100</v>
      </c>
      <c r="E170" s="5">
        <v>0</v>
      </c>
      <c r="F170" s="5">
        <v>0</v>
      </c>
      <c r="G170" s="5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14180</v>
      </c>
      <c r="M170" s="27">
        <v>0</v>
      </c>
      <c r="N170" s="27">
        <v>0</v>
      </c>
      <c r="O170" s="27">
        <v>0</v>
      </c>
      <c r="P170" s="27">
        <v>0</v>
      </c>
      <c r="Q170" s="27">
        <v>50970</v>
      </c>
      <c r="R170" s="27">
        <v>2300</v>
      </c>
      <c r="S170" s="27">
        <v>0</v>
      </c>
      <c r="T170" s="24">
        <v>0</v>
      </c>
      <c r="U170" s="27">
        <v>0</v>
      </c>
      <c r="V170" s="5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5">
        <v>0</v>
      </c>
      <c r="AC170" s="5">
        <v>0</v>
      </c>
      <c r="AD170" s="5">
        <v>0</v>
      </c>
      <c r="AE170" s="27">
        <v>0</v>
      </c>
      <c r="AF170" s="5">
        <v>0</v>
      </c>
      <c r="AG170" s="5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5">
        <v>0</v>
      </c>
      <c r="AN170" s="5">
        <v>0</v>
      </c>
      <c r="AO170" s="5">
        <v>0</v>
      </c>
      <c r="AP170" s="27">
        <v>0</v>
      </c>
      <c r="AQ170" s="5">
        <v>0</v>
      </c>
      <c r="AR170" s="5">
        <v>0</v>
      </c>
      <c r="AS170" s="5">
        <v>0</v>
      </c>
      <c r="AT170" s="27">
        <v>33820</v>
      </c>
      <c r="AU170" s="27">
        <v>0</v>
      </c>
      <c r="AV170" s="27">
        <v>55010</v>
      </c>
      <c r="AW170" s="27">
        <v>0</v>
      </c>
      <c r="AX170" s="32">
        <v>0</v>
      </c>
      <c r="AY170" s="32">
        <v>0</v>
      </c>
      <c r="AZ170" s="32">
        <v>0</v>
      </c>
      <c r="BA170" s="32">
        <v>0</v>
      </c>
      <c r="BB170" s="27">
        <v>48</v>
      </c>
      <c r="BC170" s="27">
        <v>1737</v>
      </c>
      <c r="BD170" s="27">
        <v>480</v>
      </c>
      <c r="BE170" s="27">
        <v>0</v>
      </c>
      <c r="BF170" s="24">
        <v>0</v>
      </c>
      <c r="BG170" s="24">
        <v>0</v>
      </c>
      <c r="BH170" s="24">
        <v>0</v>
      </c>
      <c r="BI170" s="24">
        <v>200</v>
      </c>
      <c r="BJ170" s="24">
        <v>0</v>
      </c>
      <c r="BK170" s="27">
        <v>0</v>
      </c>
      <c r="BL170" s="27">
        <v>0</v>
      </c>
      <c r="BM170" s="27">
        <v>1568</v>
      </c>
      <c r="BN170" s="27">
        <v>2164</v>
      </c>
      <c r="BO170" s="27">
        <v>0</v>
      </c>
      <c r="BP170" s="47">
        <v>0</v>
      </c>
      <c r="BQ170" s="27">
        <v>0</v>
      </c>
      <c r="BR170" s="27">
        <v>0</v>
      </c>
      <c r="BS170" s="27">
        <v>0</v>
      </c>
      <c r="BT170" s="36">
        <v>0</v>
      </c>
      <c r="BU170" s="39">
        <v>225510</v>
      </c>
      <c r="BV170" s="39">
        <v>225510</v>
      </c>
      <c r="BW170" s="43">
        <v>0</v>
      </c>
      <c r="BX170" s="36">
        <v>0</v>
      </c>
      <c r="BY170" s="43">
        <v>0</v>
      </c>
      <c r="BZ170" s="5">
        <v>0</v>
      </c>
      <c r="CA170" s="5">
        <v>0</v>
      </c>
      <c r="CB170" s="6">
        <v>10960</v>
      </c>
      <c r="CC170" s="27">
        <v>10960</v>
      </c>
      <c r="CD170" s="36">
        <v>0</v>
      </c>
      <c r="CE170" s="36">
        <v>0</v>
      </c>
      <c r="CF170" s="36">
        <v>0</v>
      </c>
      <c r="CG170" s="43">
        <v>0</v>
      </c>
      <c r="CH170" s="47">
        <v>0</v>
      </c>
      <c r="CI170" s="55">
        <v>173237</v>
      </c>
      <c r="CJ170" s="55">
        <v>225510</v>
      </c>
      <c r="CK170" s="55">
        <v>0</v>
      </c>
      <c r="CL170" s="55">
        <v>200</v>
      </c>
      <c r="CM170" s="55">
        <v>398947</v>
      </c>
      <c r="CN170" s="59">
        <v>43.423562528355895</v>
      </c>
      <c r="CO170" s="59">
        <v>43.423562528355895</v>
      </c>
      <c r="CP170" s="59">
        <v>43.423562528355895</v>
      </c>
      <c r="CQ170" s="55">
        <v>362.67909090909092</v>
      </c>
      <c r="CR170" s="55">
        <v>398947</v>
      </c>
      <c r="CS170" s="55">
        <v>362.67909090909092</v>
      </c>
      <c r="CT170" s="55">
        <v>398947</v>
      </c>
      <c r="CU170" s="55">
        <v>362.67909090909092</v>
      </c>
      <c r="CV170" s="55">
        <v>43.636363636363633</v>
      </c>
      <c r="CW170" s="55">
        <v>0</v>
      </c>
      <c r="CX170" s="55">
        <v>2.0909090909090908</v>
      </c>
      <c r="CY170" s="55">
        <v>0</v>
      </c>
      <c r="CZ170" s="55">
        <v>0</v>
      </c>
      <c r="DA170" s="55">
        <v>50.009090909090908</v>
      </c>
      <c r="DB170" s="55">
        <v>0</v>
      </c>
      <c r="DC170" s="55">
        <v>50.009090909090908</v>
      </c>
      <c r="DD170" s="55">
        <v>205.0090909090909</v>
      </c>
      <c r="DE170" s="55">
        <v>5.0154545454545456</v>
      </c>
      <c r="DF170" s="55">
        <v>9.963636363636363</v>
      </c>
      <c r="DG170" s="55">
        <v>0</v>
      </c>
      <c r="DH170" s="55">
        <v>9.963636363636363</v>
      </c>
      <c r="DI170" s="55">
        <v>205.0090909090909</v>
      </c>
    </row>
    <row r="171" spans="1:113">
      <c r="A171" s="7" t="s">
        <v>76</v>
      </c>
      <c r="B171" s="3" t="s">
        <v>77</v>
      </c>
      <c r="C171" s="3" t="s">
        <v>78</v>
      </c>
      <c r="D171" s="4">
        <v>8634</v>
      </c>
      <c r="E171" s="5">
        <v>0</v>
      </c>
      <c r="F171" s="5">
        <v>0</v>
      </c>
      <c r="G171" s="5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12790</v>
      </c>
      <c r="M171" s="27">
        <v>0</v>
      </c>
      <c r="N171" s="27">
        <v>0</v>
      </c>
      <c r="O171" s="27">
        <v>0</v>
      </c>
      <c r="P171" s="27">
        <v>0</v>
      </c>
      <c r="Q171" s="27">
        <v>341790</v>
      </c>
      <c r="R171" s="27">
        <v>0</v>
      </c>
      <c r="S171" s="27">
        <v>0</v>
      </c>
      <c r="T171" s="24">
        <v>0</v>
      </c>
      <c r="U171" s="27">
        <v>0</v>
      </c>
      <c r="V171" s="5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5">
        <v>0</v>
      </c>
      <c r="AC171" s="5">
        <v>0</v>
      </c>
      <c r="AD171" s="5">
        <v>0</v>
      </c>
      <c r="AE171" s="27">
        <v>0</v>
      </c>
      <c r="AF171" s="5">
        <v>0</v>
      </c>
      <c r="AG171" s="5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5">
        <v>0</v>
      </c>
      <c r="AN171" s="5">
        <v>0</v>
      </c>
      <c r="AO171" s="5">
        <v>0</v>
      </c>
      <c r="AP171" s="27">
        <v>0</v>
      </c>
      <c r="AQ171" s="5">
        <v>0</v>
      </c>
      <c r="AR171" s="5">
        <v>0</v>
      </c>
      <c r="AS171" s="5">
        <v>0</v>
      </c>
      <c r="AT171" s="27">
        <v>276720</v>
      </c>
      <c r="AU171" s="27">
        <v>0</v>
      </c>
      <c r="AV171" s="27">
        <v>501270</v>
      </c>
      <c r="AW171" s="27">
        <v>0</v>
      </c>
      <c r="AX171" s="32">
        <v>0</v>
      </c>
      <c r="AY171" s="32">
        <v>0</v>
      </c>
      <c r="AZ171" s="32">
        <v>0</v>
      </c>
      <c r="BA171" s="32">
        <v>0</v>
      </c>
      <c r="BB171" s="27">
        <v>20</v>
      </c>
      <c r="BC171" s="27">
        <v>5629</v>
      </c>
      <c r="BD171" s="27">
        <v>7810</v>
      </c>
      <c r="BE171" s="27">
        <v>0</v>
      </c>
      <c r="BF171" s="24">
        <v>0</v>
      </c>
      <c r="BG171" s="24">
        <v>0</v>
      </c>
      <c r="BH171" s="24">
        <v>0</v>
      </c>
      <c r="BI171" s="24">
        <v>400</v>
      </c>
      <c r="BJ171" s="24">
        <v>0</v>
      </c>
      <c r="BK171" s="27">
        <v>0</v>
      </c>
      <c r="BL171" s="27">
        <v>0</v>
      </c>
      <c r="BM171" s="27">
        <v>4472</v>
      </c>
      <c r="BN171" s="27">
        <v>7525</v>
      </c>
      <c r="BO171" s="27">
        <v>0</v>
      </c>
      <c r="BP171" s="47">
        <v>0</v>
      </c>
      <c r="BQ171" s="27">
        <v>0</v>
      </c>
      <c r="BR171" s="27">
        <v>0</v>
      </c>
      <c r="BS171" s="27">
        <v>411560</v>
      </c>
      <c r="BT171" s="37">
        <v>530</v>
      </c>
      <c r="BU171" s="39">
        <v>1727790</v>
      </c>
      <c r="BV171" s="39">
        <v>1727790</v>
      </c>
      <c r="BW171" s="43">
        <v>0</v>
      </c>
      <c r="BX171" s="37">
        <v>0</v>
      </c>
      <c r="BY171" s="43">
        <v>34610</v>
      </c>
      <c r="BZ171" s="5">
        <v>0</v>
      </c>
      <c r="CA171" s="5">
        <v>0</v>
      </c>
      <c r="CB171" s="6">
        <v>122340</v>
      </c>
      <c r="CC171" s="27">
        <v>122340</v>
      </c>
      <c r="CD171" s="37">
        <v>0</v>
      </c>
      <c r="CE171" s="37">
        <v>0</v>
      </c>
      <c r="CF171" s="37">
        <v>0</v>
      </c>
      <c r="CG171" s="43">
        <v>0</v>
      </c>
      <c r="CH171" s="47">
        <v>0</v>
      </c>
      <c r="CI171" s="55">
        <v>1691926</v>
      </c>
      <c r="CJ171" s="55">
        <v>1727790</v>
      </c>
      <c r="CK171" s="55">
        <v>530</v>
      </c>
      <c r="CL171" s="55">
        <v>400</v>
      </c>
      <c r="CM171" s="55">
        <v>3420646</v>
      </c>
      <c r="CN171" s="59">
        <v>49.462177612065091</v>
      </c>
      <c r="CO171" s="59">
        <v>49.462177612065091</v>
      </c>
      <c r="CP171" s="59">
        <v>49.462177612065091</v>
      </c>
      <c r="CQ171" s="55">
        <v>396.18322909427843</v>
      </c>
      <c r="CR171" s="55">
        <v>3455256</v>
      </c>
      <c r="CS171" s="55">
        <v>400.1917998610146</v>
      </c>
      <c r="CT171" s="55">
        <v>3455256</v>
      </c>
      <c r="CU171" s="55">
        <v>400.1917998610146</v>
      </c>
      <c r="CV171" s="55">
        <v>33.531387537641884</v>
      </c>
      <c r="CW171" s="55">
        <v>0</v>
      </c>
      <c r="CX171" s="55">
        <v>0</v>
      </c>
      <c r="CY171" s="55">
        <v>0</v>
      </c>
      <c r="CZ171" s="55">
        <v>0</v>
      </c>
      <c r="DA171" s="55">
        <v>58.057678943710911</v>
      </c>
      <c r="DB171" s="55">
        <v>47.667361593699326</v>
      </c>
      <c r="DC171" s="55">
        <v>105.72504053741024</v>
      </c>
      <c r="DD171" s="55">
        <v>200.11466296038915</v>
      </c>
      <c r="DE171" s="55">
        <v>2.0437804030576792</v>
      </c>
      <c r="DF171" s="55">
        <v>14.169562195969423</v>
      </c>
      <c r="DG171" s="55">
        <v>0</v>
      </c>
      <c r="DH171" s="55">
        <v>14.169562195969423</v>
      </c>
      <c r="DI171" s="55">
        <v>200.1760481816076</v>
      </c>
    </row>
    <row r="172" spans="1:113">
      <c r="A172" s="7" t="s">
        <v>126</v>
      </c>
      <c r="B172" s="3" t="s">
        <v>77</v>
      </c>
      <c r="C172" s="3" t="s">
        <v>127</v>
      </c>
      <c r="D172" s="4">
        <v>2796</v>
      </c>
      <c r="E172" s="5">
        <v>0</v>
      </c>
      <c r="F172" s="5">
        <v>0</v>
      </c>
      <c r="G172" s="5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122931</v>
      </c>
      <c r="R172" s="27">
        <v>75180</v>
      </c>
      <c r="S172" s="27">
        <v>0</v>
      </c>
      <c r="T172" s="24">
        <v>0</v>
      </c>
      <c r="U172" s="27">
        <v>0</v>
      </c>
      <c r="V172" s="5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5">
        <v>0</v>
      </c>
      <c r="AC172" s="5">
        <v>0</v>
      </c>
      <c r="AD172" s="5">
        <v>0</v>
      </c>
      <c r="AE172" s="27">
        <v>0</v>
      </c>
      <c r="AF172" s="5">
        <v>0</v>
      </c>
      <c r="AG172" s="5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5">
        <v>0</v>
      </c>
      <c r="AN172" s="5">
        <v>0</v>
      </c>
      <c r="AO172" s="5">
        <v>0</v>
      </c>
      <c r="AP172" s="27">
        <v>0</v>
      </c>
      <c r="AQ172" s="5">
        <v>0</v>
      </c>
      <c r="AR172" s="5">
        <v>0</v>
      </c>
      <c r="AS172" s="5">
        <v>0</v>
      </c>
      <c r="AT172" s="27">
        <v>132669</v>
      </c>
      <c r="AU172" s="27">
        <v>0</v>
      </c>
      <c r="AV172" s="27">
        <v>166958</v>
      </c>
      <c r="AW172" s="27">
        <v>0</v>
      </c>
      <c r="AX172" s="32">
        <v>0</v>
      </c>
      <c r="AY172" s="32">
        <v>0</v>
      </c>
      <c r="AZ172" s="32">
        <v>0</v>
      </c>
      <c r="BA172" s="32">
        <v>0</v>
      </c>
      <c r="BB172" s="27">
        <v>8</v>
      </c>
      <c r="BC172" s="27">
        <v>2349</v>
      </c>
      <c r="BD172" s="27">
        <v>1440</v>
      </c>
      <c r="BE172" s="27">
        <v>0</v>
      </c>
      <c r="BF172" s="24">
        <v>0</v>
      </c>
      <c r="BG172" s="24">
        <v>0</v>
      </c>
      <c r="BH172" s="24">
        <v>0</v>
      </c>
      <c r="BI172" s="24">
        <v>0</v>
      </c>
      <c r="BJ172" s="24">
        <v>0</v>
      </c>
      <c r="BK172" s="27">
        <v>0</v>
      </c>
      <c r="BL172" s="27">
        <v>0</v>
      </c>
      <c r="BM172" s="27">
        <v>1866</v>
      </c>
      <c r="BN172" s="27">
        <v>3140</v>
      </c>
      <c r="BO172" s="27">
        <v>0</v>
      </c>
      <c r="BP172" s="47">
        <v>0</v>
      </c>
      <c r="BQ172" s="27">
        <v>0</v>
      </c>
      <c r="BR172" s="27">
        <v>0</v>
      </c>
      <c r="BS172" s="27">
        <v>0</v>
      </c>
      <c r="BT172" s="36">
        <v>0</v>
      </c>
      <c r="BU172" s="39">
        <v>402840</v>
      </c>
      <c r="BV172" s="39">
        <v>402840</v>
      </c>
      <c r="BW172" s="43">
        <v>0</v>
      </c>
      <c r="BX172" s="36">
        <v>0</v>
      </c>
      <c r="BY172" s="43">
        <v>2380</v>
      </c>
      <c r="BZ172" s="5">
        <v>0</v>
      </c>
      <c r="CA172" s="5">
        <v>0</v>
      </c>
      <c r="CB172" s="6">
        <v>57144</v>
      </c>
      <c r="CC172" s="27">
        <v>57144</v>
      </c>
      <c r="CD172" s="36">
        <v>0</v>
      </c>
      <c r="CE172" s="36">
        <v>0</v>
      </c>
      <c r="CF172" s="36">
        <v>0</v>
      </c>
      <c r="CG172" s="43">
        <v>0</v>
      </c>
      <c r="CH172" s="47">
        <v>0</v>
      </c>
      <c r="CI172" s="55">
        <v>563685</v>
      </c>
      <c r="CJ172" s="55">
        <v>402840</v>
      </c>
      <c r="CK172" s="55">
        <v>0</v>
      </c>
      <c r="CL172" s="55">
        <v>0</v>
      </c>
      <c r="CM172" s="55">
        <v>966525</v>
      </c>
      <c r="CN172" s="59">
        <v>58.320788391402189</v>
      </c>
      <c r="CO172" s="59">
        <v>58.320788391402189</v>
      </c>
      <c r="CP172" s="59">
        <v>58.320788391402189</v>
      </c>
      <c r="CQ172" s="55">
        <v>345.68133047210301</v>
      </c>
      <c r="CR172" s="55">
        <v>968905</v>
      </c>
      <c r="CS172" s="55">
        <v>346.53254649499286</v>
      </c>
      <c r="CT172" s="55">
        <v>968905</v>
      </c>
      <c r="CU172" s="55">
        <v>346.53254649499286</v>
      </c>
      <c r="CV172" s="55">
        <v>47.449570815450642</v>
      </c>
      <c r="CW172" s="55">
        <v>0</v>
      </c>
      <c r="CX172" s="55">
        <v>26.888412017167383</v>
      </c>
      <c r="CY172" s="55">
        <v>0</v>
      </c>
      <c r="CZ172" s="55">
        <v>0</v>
      </c>
      <c r="DA172" s="55">
        <v>59.713161659513588</v>
      </c>
      <c r="DB172" s="55">
        <v>0</v>
      </c>
      <c r="DC172" s="55">
        <v>59.713161659513588</v>
      </c>
      <c r="DD172" s="55">
        <v>144.07725321888412</v>
      </c>
      <c r="DE172" s="55">
        <v>2.6334048640915593</v>
      </c>
      <c r="DF172" s="55">
        <v>20.437768240343349</v>
      </c>
      <c r="DG172" s="55">
        <v>0</v>
      </c>
      <c r="DH172" s="55">
        <v>20.437768240343349</v>
      </c>
      <c r="DI172" s="55">
        <v>144.07725321888412</v>
      </c>
    </row>
    <row r="173" spans="1:113">
      <c r="A173" s="7" t="s">
        <v>287</v>
      </c>
      <c r="B173" s="3" t="s">
        <v>77</v>
      </c>
      <c r="C173" s="3" t="s">
        <v>288</v>
      </c>
      <c r="D173" s="4">
        <v>2380</v>
      </c>
      <c r="E173" s="5">
        <v>0</v>
      </c>
      <c r="F173" s="5">
        <v>0</v>
      </c>
      <c r="G173" s="5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63640</v>
      </c>
      <c r="R173" s="27">
        <v>55960</v>
      </c>
      <c r="S173" s="27">
        <v>0</v>
      </c>
      <c r="T173" s="24">
        <v>0</v>
      </c>
      <c r="U173" s="27">
        <v>0</v>
      </c>
      <c r="V173" s="5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5">
        <v>0</v>
      </c>
      <c r="AC173" s="5">
        <v>0</v>
      </c>
      <c r="AD173" s="5">
        <v>0</v>
      </c>
      <c r="AE173" s="27">
        <v>0</v>
      </c>
      <c r="AF173" s="5">
        <v>0</v>
      </c>
      <c r="AG173" s="5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5">
        <v>0</v>
      </c>
      <c r="AN173" s="5">
        <v>0</v>
      </c>
      <c r="AO173" s="5">
        <v>0</v>
      </c>
      <c r="AP173" s="27">
        <v>0</v>
      </c>
      <c r="AQ173" s="5">
        <v>0</v>
      </c>
      <c r="AR173" s="5">
        <v>0</v>
      </c>
      <c r="AS173" s="5">
        <v>0</v>
      </c>
      <c r="AT173" s="27">
        <v>74050</v>
      </c>
      <c r="AU173" s="27">
        <v>0</v>
      </c>
      <c r="AV173" s="27">
        <v>215410</v>
      </c>
      <c r="AW173" s="27">
        <v>0</v>
      </c>
      <c r="AX173" s="32">
        <v>0</v>
      </c>
      <c r="AY173" s="32">
        <v>0</v>
      </c>
      <c r="AZ173" s="32">
        <v>0</v>
      </c>
      <c r="BA173" s="32">
        <v>0</v>
      </c>
      <c r="BB173" s="27">
        <v>6</v>
      </c>
      <c r="BC173" s="27">
        <v>1588</v>
      </c>
      <c r="BD173" s="27">
        <v>1300</v>
      </c>
      <c r="BE173" s="27">
        <v>0</v>
      </c>
      <c r="BF173" s="24">
        <v>0</v>
      </c>
      <c r="BG173" s="24">
        <v>0</v>
      </c>
      <c r="BH173" s="24">
        <v>0</v>
      </c>
      <c r="BI173" s="24">
        <v>200</v>
      </c>
      <c r="BJ173" s="24">
        <v>0</v>
      </c>
      <c r="BK173" s="27">
        <v>0</v>
      </c>
      <c r="BL173" s="27">
        <v>0</v>
      </c>
      <c r="BM173" s="27">
        <v>1262</v>
      </c>
      <c r="BN173" s="27">
        <v>2123</v>
      </c>
      <c r="BO173" s="27">
        <v>0</v>
      </c>
      <c r="BP173" s="47">
        <v>0</v>
      </c>
      <c r="BQ173" s="27">
        <v>0</v>
      </c>
      <c r="BR173" s="27">
        <v>0</v>
      </c>
      <c r="BS173" s="27">
        <v>78800</v>
      </c>
      <c r="BT173" s="36">
        <v>0</v>
      </c>
      <c r="BU173" s="39">
        <v>63640</v>
      </c>
      <c r="BV173" s="39">
        <v>234550</v>
      </c>
      <c r="BW173" s="43">
        <v>0</v>
      </c>
      <c r="BX173" s="36">
        <v>0</v>
      </c>
      <c r="BY173" s="43">
        <v>720</v>
      </c>
      <c r="BZ173" s="5">
        <v>0</v>
      </c>
      <c r="CA173" s="5">
        <v>0</v>
      </c>
      <c r="CB173" s="6">
        <v>34460</v>
      </c>
      <c r="CC173" s="27">
        <v>34460</v>
      </c>
      <c r="CD173" s="36">
        <v>0</v>
      </c>
      <c r="CE173" s="36">
        <v>0</v>
      </c>
      <c r="CF173" s="36">
        <v>0</v>
      </c>
      <c r="CG173" s="43">
        <v>0</v>
      </c>
      <c r="CH173" s="47">
        <v>0</v>
      </c>
      <c r="CI173" s="55">
        <v>528599</v>
      </c>
      <c r="CJ173" s="55">
        <v>234550</v>
      </c>
      <c r="CK173" s="55">
        <v>0</v>
      </c>
      <c r="CL173" s="55">
        <v>200</v>
      </c>
      <c r="CM173" s="55">
        <v>763349</v>
      </c>
      <c r="CN173" s="59">
        <v>69.247356058631112</v>
      </c>
      <c r="CO173" s="59">
        <v>69.247356058631112</v>
      </c>
      <c r="CP173" s="59">
        <v>69.247356058631112</v>
      </c>
      <c r="CQ173" s="55">
        <v>320.73487394957982</v>
      </c>
      <c r="CR173" s="55">
        <v>764069</v>
      </c>
      <c r="CS173" s="55">
        <v>321.03739495798317</v>
      </c>
      <c r="CT173" s="55">
        <v>764069</v>
      </c>
      <c r="CU173" s="55">
        <v>321.03739495798317</v>
      </c>
      <c r="CV173" s="55">
        <v>31.113445378151262</v>
      </c>
      <c r="CW173" s="55">
        <v>0</v>
      </c>
      <c r="CX173" s="55">
        <v>23.512605042016808</v>
      </c>
      <c r="CY173" s="55">
        <v>0</v>
      </c>
      <c r="CZ173" s="55">
        <v>0</v>
      </c>
      <c r="DA173" s="55">
        <v>90.508403361344534</v>
      </c>
      <c r="DB173" s="55">
        <v>33.109243697478995</v>
      </c>
      <c r="DC173" s="55">
        <v>123.61764705882354</v>
      </c>
      <c r="DD173" s="55">
        <v>98.550420168067234</v>
      </c>
      <c r="DE173" s="55">
        <v>2.0920168067226892</v>
      </c>
      <c r="DF173" s="55">
        <v>14.478991596638656</v>
      </c>
      <c r="DG173" s="55">
        <v>0</v>
      </c>
      <c r="DH173" s="55">
        <v>14.478991596638656</v>
      </c>
      <c r="DI173" s="55">
        <v>98.550420168067234</v>
      </c>
    </row>
    <row r="174" spans="1:113">
      <c r="A174" s="7" t="s">
        <v>275</v>
      </c>
      <c r="B174" s="3" t="s">
        <v>77</v>
      </c>
      <c r="C174" s="3" t="s">
        <v>276</v>
      </c>
      <c r="D174" s="4">
        <v>3668</v>
      </c>
      <c r="E174" s="5">
        <v>0</v>
      </c>
      <c r="F174" s="5">
        <v>0</v>
      </c>
      <c r="G174" s="5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14140</v>
      </c>
      <c r="M174" s="27">
        <v>0</v>
      </c>
      <c r="N174" s="27">
        <v>0</v>
      </c>
      <c r="O174" s="27">
        <v>0</v>
      </c>
      <c r="P174" s="27">
        <v>0</v>
      </c>
      <c r="Q174" s="27">
        <v>136020</v>
      </c>
      <c r="R174" s="27">
        <v>91240</v>
      </c>
      <c r="S174" s="27">
        <v>0</v>
      </c>
      <c r="T174" s="24">
        <v>0</v>
      </c>
      <c r="U174" s="27">
        <v>0</v>
      </c>
      <c r="V174" s="5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5">
        <v>0</v>
      </c>
      <c r="AC174" s="5">
        <v>0</v>
      </c>
      <c r="AD174" s="5">
        <v>0</v>
      </c>
      <c r="AE174" s="27">
        <v>0</v>
      </c>
      <c r="AF174" s="5">
        <v>0</v>
      </c>
      <c r="AG174" s="5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5">
        <v>0</v>
      </c>
      <c r="AN174" s="5">
        <v>0</v>
      </c>
      <c r="AO174" s="5">
        <v>0</v>
      </c>
      <c r="AP174" s="27">
        <v>0</v>
      </c>
      <c r="AQ174" s="5">
        <v>0</v>
      </c>
      <c r="AR174" s="5">
        <v>0</v>
      </c>
      <c r="AS174" s="5">
        <v>0</v>
      </c>
      <c r="AT174" s="27">
        <v>165410</v>
      </c>
      <c r="AU174" s="27">
        <v>0</v>
      </c>
      <c r="AV174" s="27">
        <v>450980</v>
      </c>
      <c r="AW174" s="27">
        <v>0</v>
      </c>
      <c r="AX174" s="32">
        <v>0</v>
      </c>
      <c r="AY174" s="32">
        <v>0</v>
      </c>
      <c r="AZ174" s="32">
        <v>0</v>
      </c>
      <c r="BA174" s="32">
        <v>0</v>
      </c>
      <c r="BB174" s="27">
        <v>9</v>
      </c>
      <c r="BC174" s="27">
        <v>2459</v>
      </c>
      <c r="BD174" s="27">
        <v>2050</v>
      </c>
      <c r="BE174" s="27">
        <v>0</v>
      </c>
      <c r="BF174" s="24">
        <v>0</v>
      </c>
      <c r="BG174" s="24">
        <v>0</v>
      </c>
      <c r="BH174" s="24">
        <v>0</v>
      </c>
      <c r="BI174" s="24">
        <v>200</v>
      </c>
      <c r="BJ174" s="24">
        <v>0</v>
      </c>
      <c r="BK174" s="27">
        <v>0</v>
      </c>
      <c r="BL174" s="27">
        <v>0</v>
      </c>
      <c r="BM174" s="27">
        <v>1953</v>
      </c>
      <c r="BN174" s="27">
        <v>3287</v>
      </c>
      <c r="BO174" s="27">
        <v>0</v>
      </c>
      <c r="BP174" s="47">
        <v>0</v>
      </c>
      <c r="BQ174" s="27">
        <v>900</v>
      </c>
      <c r="BR174" s="27">
        <v>0</v>
      </c>
      <c r="BS174" s="27">
        <v>451850</v>
      </c>
      <c r="BT174" s="36">
        <v>0</v>
      </c>
      <c r="BU174" s="39">
        <v>447960</v>
      </c>
      <c r="BV174" s="39">
        <v>447960</v>
      </c>
      <c r="BW174" s="43">
        <v>0</v>
      </c>
      <c r="BX174" s="36">
        <v>0</v>
      </c>
      <c r="BY174" s="43">
        <v>48530</v>
      </c>
      <c r="BZ174" s="5">
        <v>0</v>
      </c>
      <c r="CA174" s="5">
        <v>0</v>
      </c>
      <c r="CB174" s="6">
        <v>62300</v>
      </c>
      <c r="CC174" s="27">
        <v>62300</v>
      </c>
      <c r="CD174" s="36">
        <v>0</v>
      </c>
      <c r="CE174" s="36">
        <v>0</v>
      </c>
      <c r="CF174" s="36">
        <v>0</v>
      </c>
      <c r="CG174" s="43">
        <v>0</v>
      </c>
      <c r="CH174" s="47">
        <v>0</v>
      </c>
      <c r="CI174" s="55">
        <v>1382598</v>
      </c>
      <c r="CJ174" s="55">
        <v>447960</v>
      </c>
      <c r="CK174" s="55">
        <v>0</v>
      </c>
      <c r="CL174" s="55">
        <v>200</v>
      </c>
      <c r="CM174" s="55">
        <v>1830758</v>
      </c>
      <c r="CN174" s="59">
        <v>75.520522100681802</v>
      </c>
      <c r="CO174" s="59">
        <v>75.520522100681802</v>
      </c>
      <c r="CP174" s="59">
        <v>75.520522100681802</v>
      </c>
      <c r="CQ174" s="55">
        <v>499.11613958560525</v>
      </c>
      <c r="CR174" s="55">
        <v>1879288</v>
      </c>
      <c r="CS174" s="55">
        <v>512.34678298800441</v>
      </c>
      <c r="CT174" s="55">
        <v>1879288</v>
      </c>
      <c r="CU174" s="55">
        <v>512.34678298800441</v>
      </c>
      <c r="CV174" s="55">
        <v>48.950381679389317</v>
      </c>
      <c r="CW174" s="55">
        <v>0.24536532170119957</v>
      </c>
      <c r="CX174" s="55">
        <v>24.874591057797165</v>
      </c>
      <c r="CY174" s="55">
        <v>0</v>
      </c>
      <c r="CZ174" s="55">
        <v>0</v>
      </c>
      <c r="DA174" s="55">
        <v>122.94983642311887</v>
      </c>
      <c r="DB174" s="55">
        <v>123.18702290076335</v>
      </c>
      <c r="DC174" s="55">
        <v>246.13685932388222</v>
      </c>
      <c r="DD174" s="55">
        <v>122.12649945474372</v>
      </c>
      <c r="DE174" s="55">
        <v>2.1014176663031625</v>
      </c>
      <c r="DF174" s="55">
        <v>16.984732824427482</v>
      </c>
      <c r="DG174" s="55">
        <v>0</v>
      </c>
      <c r="DH174" s="55">
        <v>16.984732824427482</v>
      </c>
      <c r="DI174" s="55">
        <v>122.12649945474372</v>
      </c>
    </row>
    <row r="175" spans="1:113">
      <c r="A175" s="7" t="s">
        <v>279</v>
      </c>
      <c r="B175" s="3" t="s">
        <v>77</v>
      </c>
      <c r="C175" s="3" t="s">
        <v>280</v>
      </c>
      <c r="D175" s="4">
        <v>3166</v>
      </c>
      <c r="E175" s="5">
        <v>0</v>
      </c>
      <c r="F175" s="5">
        <v>0</v>
      </c>
      <c r="G175" s="5">
        <v>0</v>
      </c>
      <c r="H175" s="28">
        <v>170</v>
      </c>
      <c r="I175" s="28">
        <v>0</v>
      </c>
      <c r="J175" s="28">
        <v>0</v>
      </c>
      <c r="K175" s="28">
        <v>0</v>
      </c>
      <c r="L175" s="28">
        <v>103580</v>
      </c>
      <c r="M175" s="28">
        <v>8280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4">
        <v>0</v>
      </c>
      <c r="U175" s="28">
        <v>0</v>
      </c>
      <c r="V175" s="5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5">
        <v>0</v>
      </c>
      <c r="AC175" s="5">
        <v>0</v>
      </c>
      <c r="AD175" s="5">
        <v>0</v>
      </c>
      <c r="AE175" s="28">
        <v>0</v>
      </c>
      <c r="AF175" s="5">
        <v>0</v>
      </c>
      <c r="AG175" s="5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23600</v>
      </c>
      <c r="AM175" s="5">
        <v>0</v>
      </c>
      <c r="AN175" s="5">
        <v>0</v>
      </c>
      <c r="AO175" s="5">
        <v>0</v>
      </c>
      <c r="AP175" s="28">
        <v>0</v>
      </c>
      <c r="AQ175" s="5">
        <v>0</v>
      </c>
      <c r="AR175" s="5">
        <v>0</v>
      </c>
      <c r="AS175" s="5">
        <v>0</v>
      </c>
      <c r="AT175" s="28">
        <v>108560</v>
      </c>
      <c r="AU175" s="28">
        <v>253760</v>
      </c>
      <c r="AV175" s="28">
        <v>233910</v>
      </c>
      <c r="AW175" s="28">
        <v>6650</v>
      </c>
      <c r="AX175" s="32">
        <v>0</v>
      </c>
      <c r="AY175" s="32">
        <v>0</v>
      </c>
      <c r="AZ175" s="32">
        <v>0</v>
      </c>
      <c r="BA175" s="32">
        <v>0</v>
      </c>
      <c r="BB175" s="28">
        <v>80</v>
      </c>
      <c r="BC175" s="28">
        <v>4510</v>
      </c>
      <c r="BD175" s="28">
        <v>1150</v>
      </c>
      <c r="BE175" s="28">
        <v>0</v>
      </c>
      <c r="BF175" s="24">
        <v>0</v>
      </c>
      <c r="BG175" s="24">
        <v>0</v>
      </c>
      <c r="BH175" s="24">
        <v>0</v>
      </c>
      <c r="BI175" s="24">
        <v>0</v>
      </c>
      <c r="BJ175" s="24">
        <v>331</v>
      </c>
      <c r="BK175" s="28">
        <v>340</v>
      </c>
      <c r="BL175" s="28">
        <v>0</v>
      </c>
      <c r="BM175" s="28">
        <v>11840</v>
      </c>
      <c r="BN175" s="28">
        <v>6200</v>
      </c>
      <c r="BO175" s="28">
        <v>11800</v>
      </c>
      <c r="BP175" s="47">
        <v>0</v>
      </c>
      <c r="BQ175" s="28">
        <v>151920</v>
      </c>
      <c r="BR175" s="28">
        <v>32130</v>
      </c>
      <c r="BS175" s="28">
        <v>0</v>
      </c>
      <c r="BT175" s="36">
        <v>0</v>
      </c>
      <c r="BU175" s="39">
        <v>477420</v>
      </c>
      <c r="BV175" s="39">
        <v>477420</v>
      </c>
      <c r="BW175" s="43">
        <v>0</v>
      </c>
      <c r="BX175" s="36">
        <v>0</v>
      </c>
      <c r="BY175" s="43">
        <v>50790</v>
      </c>
      <c r="BZ175" s="5">
        <v>0</v>
      </c>
      <c r="CA175" s="5">
        <v>0</v>
      </c>
      <c r="CB175" s="6">
        <v>87260</v>
      </c>
      <c r="CC175" s="28">
        <v>87260</v>
      </c>
      <c r="CD175" s="36">
        <v>0</v>
      </c>
      <c r="CE175" s="36">
        <v>0</v>
      </c>
      <c r="CF175" s="36">
        <v>0</v>
      </c>
      <c r="CG175" s="43">
        <v>0</v>
      </c>
      <c r="CH175" s="47">
        <v>0</v>
      </c>
      <c r="CI175" s="55">
        <v>1045740</v>
      </c>
      <c r="CJ175" s="55">
        <v>477420</v>
      </c>
      <c r="CK175" s="55">
        <v>0</v>
      </c>
      <c r="CL175" s="55">
        <v>331</v>
      </c>
      <c r="CM175" s="55">
        <v>1523491</v>
      </c>
      <c r="CN175" s="59">
        <v>68.641035621477258</v>
      </c>
      <c r="CO175" s="59">
        <v>68.641035621477258</v>
      </c>
      <c r="CP175" s="59">
        <v>68.641035621477258</v>
      </c>
      <c r="CQ175" s="55">
        <v>481.20372710044222</v>
      </c>
      <c r="CR175" s="55">
        <v>1574281</v>
      </c>
      <c r="CS175" s="55">
        <v>497.24605180037901</v>
      </c>
      <c r="CT175" s="55">
        <v>1574281</v>
      </c>
      <c r="CU175" s="55">
        <v>497.24605180037901</v>
      </c>
      <c r="CV175" s="55">
        <v>67.005685407454195</v>
      </c>
      <c r="CW175" s="55">
        <v>50.600126342387874</v>
      </c>
      <c r="CX175" s="55">
        <v>80.151610865445363</v>
      </c>
      <c r="CY175" s="55">
        <v>10.148452305748579</v>
      </c>
      <c r="CZ175" s="55">
        <v>3.7271004421983576</v>
      </c>
      <c r="DA175" s="55">
        <v>73.881869867340498</v>
      </c>
      <c r="DB175" s="55">
        <v>0</v>
      </c>
      <c r="DC175" s="55">
        <v>73.881869867340498</v>
      </c>
      <c r="DD175" s="55">
        <v>150.79595704358812</v>
      </c>
      <c r="DE175" s="55">
        <v>7.1478205938092234</v>
      </c>
      <c r="DF175" s="55">
        <v>27.561591914087177</v>
      </c>
      <c r="DG175" s="55">
        <v>0</v>
      </c>
      <c r="DH175" s="55">
        <v>27.561591914087177</v>
      </c>
      <c r="DI175" s="55">
        <v>150.79595704358812</v>
      </c>
    </row>
    <row r="176" spans="1:113">
      <c r="A176" s="7" t="s">
        <v>291</v>
      </c>
      <c r="B176" s="3" t="s">
        <v>77</v>
      </c>
      <c r="C176" s="3" t="s">
        <v>292</v>
      </c>
      <c r="D176" s="4">
        <v>978</v>
      </c>
      <c r="E176" s="5">
        <v>0</v>
      </c>
      <c r="F176" s="5">
        <v>0</v>
      </c>
      <c r="G176" s="5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49360</v>
      </c>
      <c r="R176" s="27">
        <v>0</v>
      </c>
      <c r="S176" s="27">
        <v>0</v>
      </c>
      <c r="T176" s="24">
        <v>0</v>
      </c>
      <c r="U176" s="27">
        <v>0</v>
      </c>
      <c r="V176" s="5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5">
        <v>0</v>
      </c>
      <c r="AC176" s="5">
        <v>0</v>
      </c>
      <c r="AD176" s="5">
        <v>0</v>
      </c>
      <c r="AE176" s="27">
        <v>0</v>
      </c>
      <c r="AF176" s="5">
        <v>0</v>
      </c>
      <c r="AG176" s="5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5">
        <v>0</v>
      </c>
      <c r="AN176" s="5">
        <v>0</v>
      </c>
      <c r="AO176" s="5">
        <v>0</v>
      </c>
      <c r="AP176" s="27">
        <v>0</v>
      </c>
      <c r="AQ176" s="5">
        <v>0</v>
      </c>
      <c r="AR176" s="5">
        <v>0</v>
      </c>
      <c r="AS176" s="5">
        <v>0</v>
      </c>
      <c r="AT176" s="27">
        <v>32980</v>
      </c>
      <c r="AU176" s="27">
        <v>0</v>
      </c>
      <c r="AV176" s="27">
        <v>72210</v>
      </c>
      <c r="AW176" s="27">
        <v>3810</v>
      </c>
      <c r="AX176" s="32">
        <v>0</v>
      </c>
      <c r="AY176" s="32">
        <v>0</v>
      </c>
      <c r="AZ176" s="32">
        <v>0</v>
      </c>
      <c r="BA176" s="32">
        <v>0</v>
      </c>
      <c r="BB176" s="27">
        <v>30</v>
      </c>
      <c r="BC176" s="27">
        <v>1214</v>
      </c>
      <c r="BD176" s="27">
        <v>500</v>
      </c>
      <c r="BE176" s="27">
        <v>0</v>
      </c>
      <c r="BF176" s="24">
        <v>0</v>
      </c>
      <c r="BG176" s="24">
        <v>0</v>
      </c>
      <c r="BH176" s="24">
        <v>0</v>
      </c>
      <c r="BI176" s="24">
        <v>200</v>
      </c>
      <c r="BJ176" s="24">
        <v>0</v>
      </c>
      <c r="BK176" s="27">
        <v>0</v>
      </c>
      <c r="BL176" s="27">
        <v>0</v>
      </c>
      <c r="BM176" s="27">
        <v>1533</v>
      </c>
      <c r="BN176" s="27">
        <v>3292</v>
      </c>
      <c r="BO176" s="27">
        <v>0</v>
      </c>
      <c r="BP176" s="47">
        <v>0</v>
      </c>
      <c r="BQ176" s="27">
        <v>0</v>
      </c>
      <c r="BR176" s="27">
        <v>0</v>
      </c>
      <c r="BS176" s="27">
        <v>48540</v>
      </c>
      <c r="BT176" s="37">
        <v>500</v>
      </c>
      <c r="BU176" s="39">
        <v>102970</v>
      </c>
      <c r="BV176" s="39">
        <v>102970</v>
      </c>
      <c r="BW176" s="43">
        <v>0</v>
      </c>
      <c r="BX176" s="37">
        <v>0</v>
      </c>
      <c r="BY176" s="43">
        <v>0</v>
      </c>
      <c r="BZ176" s="5">
        <v>0</v>
      </c>
      <c r="CA176" s="5">
        <v>0</v>
      </c>
      <c r="CB176" s="6">
        <v>38200</v>
      </c>
      <c r="CC176" s="27">
        <v>38200</v>
      </c>
      <c r="CD176" s="37">
        <v>0</v>
      </c>
      <c r="CE176" s="37">
        <v>0</v>
      </c>
      <c r="CF176" s="37">
        <v>0</v>
      </c>
      <c r="CG176" s="43">
        <v>0</v>
      </c>
      <c r="CH176" s="47">
        <v>0</v>
      </c>
      <c r="CI176" s="55">
        <v>251669</v>
      </c>
      <c r="CJ176" s="55">
        <v>102970</v>
      </c>
      <c r="CK176" s="55">
        <v>500</v>
      </c>
      <c r="CL176" s="55">
        <v>200</v>
      </c>
      <c r="CM176" s="55">
        <v>355339</v>
      </c>
      <c r="CN176" s="59">
        <v>70.825043127830043</v>
      </c>
      <c r="CO176" s="59">
        <v>70.825043127830043</v>
      </c>
      <c r="CP176" s="59">
        <v>70.825043127830043</v>
      </c>
      <c r="CQ176" s="55">
        <v>363.33231083844584</v>
      </c>
      <c r="CR176" s="55">
        <v>355339</v>
      </c>
      <c r="CS176" s="55">
        <v>363.33231083844584</v>
      </c>
      <c r="CT176" s="55">
        <v>355339</v>
      </c>
      <c r="CU176" s="55">
        <v>363.33231083844584</v>
      </c>
      <c r="CV176" s="55">
        <v>33.721881390593047</v>
      </c>
      <c r="CW176" s="55">
        <v>0</v>
      </c>
      <c r="CX176" s="55">
        <v>0</v>
      </c>
      <c r="CY176" s="55">
        <v>0</v>
      </c>
      <c r="CZ176" s="55">
        <v>0</v>
      </c>
      <c r="DA176" s="55">
        <v>73.834355828220865</v>
      </c>
      <c r="DB176" s="55">
        <v>49.631901840490798</v>
      </c>
      <c r="DC176" s="55">
        <v>123.46625766871166</v>
      </c>
      <c r="DD176" s="55">
        <v>105.28629856850716</v>
      </c>
      <c r="DE176" s="55">
        <v>6.205521472392638</v>
      </c>
      <c r="DF176" s="55">
        <v>39.059304703476485</v>
      </c>
      <c r="DG176" s="55">
        <v>0</v>
      </c>
      <c r="DH176" s="55">
        <v>39.059304703476485</v>
      </c>
      <c r="DI176" s="55">
        <v>105.79754601226993</v>
      </c>
    </row>
    <row r="177" spans="1:113">
      <c r="A177" s="7" t="s">
        <v>277</v>
      </c>
      <c r="B177" s="3" t="s">
        <v>77</v>
      </c>
      <c r="C177" s="3" t="s">
        <v>278</v>
      </c>
      <c r="D177" s="4">
        <v>5398</v>
      </c>
      <c r="E177" s="5">
        <v>0</v>
      </c>
      <c r="F177" s="5">
        <v>0</v>
      </c>
      <c r="G177" s="5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60380</v>
      </c>
      <c r="M177" s="27">
        <v>0</v>
      </c>
      <c r="N177" s="27">
        <v>0</v>
      </c>
      <c r="O177" s="27">
        <v>0</v>
      </c>
      <c r="P177" s="27">
        <v>0</v>
      </c>
      <c r="Q177" s="27">
        <v>307400</v>
      </c>
      <c r="R177" s="27">
        <v>66560</v>
      </c>
      <c r="S177" s="27">
        <v>0</v>
      </c>
      <c r="T177" s="24">
        <v>0</v>
      </c>
      <c r="U177" s="27">
        <v>0</v>
      </c>
      <c r="V177" s="5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5">
        <v>0</v>
      </c>
      <c r="AC177" s="5">
        <v>0</v>
      </c>
      <c r="AD177" s="5">
        <v>0</v>
      </c>
      <c r="AE177" s="27">
        <v>0</v>
      </c>
      <c r="AF177" s="5">
        <v>0</v>
      </c>
      <c r="AG177" s="5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5">
        <v>0</v>
      </c>
      <c r="AN177" s="5">
        <v>0</v>
      </c>
      <c r="AO177" s="5">
        <v>0</v>
      </c>
      <c r="AP177" s="27">
        <v>0</v>
      </c>
      <c r="AQ177" s="5">
        <v>0</v>
      </c>
      <c r="AR177" s="5">
        <v>0</v>
      </c>
      <c r="AS177" s="5">
        <v>0</v>
      </c>
      <c r="AT177" s="27">
        <v>256480</v>
      </c>
      <c r="AU177" s="27">
        <v>0</v>
      </c>
      <c r="AV177" s="27">
        <v>811930</v>
      </c>
      <c r="AW177" s="27">
        <v>0</v>
      </c>
      <c r="AX177" s="32">
        <v>0</v>
      </c>
      <c r="AY177" s="32">
        <v>0</v>
      </c>
      <c r="AZ177" s="32">
        <v>0</v>
      </c>
      <c r="BA177" s="32">
        <v>0</v>
      </c>
      <c r="BB177" s="27">
        <v>192</v>
      </c>
      <c r="BC177" s="27">
        <v>6898</v>
      </c>
      <c r="BD177" s="27">
        <v>3010</v>
      </c>
      <c r="BE177" s="27">
        <v>0</v>
      </c>
      <c r="BF177" s="24">
        <v>0</v>
      </c>
      <c r="BG177" s="24">
        <v>0</v>
      </c>
      <c r="BH177" s="24">
        <v>0</v>
      </c>
      <c r="BI177" s="24">
        <v>1670</v>
      </c>
      <c r="BJ177" s="24">
        <v>0</v>
      </c>
      <c r="BK177" s="27">
        <v>0</v>
      </c>
      <c r="BL177" s="27">
        <v>0</v>
      </c>
      <c r="BM177" s="27">
        <v>6229</v>
      </c>
      <c r="BN177" s="27">
        <v>8597</v>
      </c>
      <c r="BO177" s="27">
        <v>520260</v>
      </c>
      <c r="BP177" s="47">
        <v>0</v>
      </c>
      <c r="BQ177" s="27">
        <v>1540</v>
      </c>
      <c r="BR177" s="27">
        <v>0</v>
      </c>
      <c r="BS177" s="27">
        <v>616390</v>
      </c>
      <c r="BT177" s="36">
        <v>0</v>
      </c>
      <c r="BU177" s="39">
        <v>1173090</v>
      </c>
      <c r="BV177" s="39">
        <v>1173090</v>
      </c>
      <c r="BW177" s="43">
        <v>0</v>
      </c>
      <c r="BX177" s="36">
        <v>0</v>
      </c>
      <c r="BY177" s="43">
        <v>57410</v>
      </c>
      <c r="BZ177" s="5">
        <v>0</v>
      </c>
      <c r="CA177" s="5">
        <v>0</v>
      </c>
      <c r="CB177" s="6">
        <v>217100</v>
      </c>
      <c r="CC177" s="27">
        <v>217100</v>
      </c>
      <c r="CD177" s="36">
        <v>0</v>
      </c>
      <c r="CE177" s="36">
        <v>0</v>
      </c>
      <c r="CF177" s="36">
        <v>0</v>
      </c>
      <c r="CG177" s="43">
        <v>0</v>
      </c>
      <c r="CH177" s="47">
        <v>0</v>
      </c>
      <c r="CI177" s="55">
        <v>2882966</v>
      </c>
      <c r="CJ177" s="55">
        <v>1173090</v>
      </c>
      <c r="CK177" s="55">
        <v>0</v>
      </c>
      <c r="CL177" s="55">
        <v>1670</v>
      </c>
      <c r="CM177" s="55">
        <v>4057726</v>
      </c>
      <c r="CN177" s="59">
        <v>71.048809111310135</v>
      </c>
      <c r="CO177" s="59">
        <v>71.048809111310135</v>
      </c>
      <c r="CP177" s="59">
        <v>71.048809111310135</v>
      </c>
      <c r="CQ177" s="55">
        <v>751.70915153760654</v>
      </c>
      <c r="CR177" s="55">
        <v>4115136</v>
      </c>
      <c r="CS177" s="55">
        <v>762.34457206372736</v>
      </c>
      <c r="CT177" s="55">
        <v>4115136</v>
      </c>
      <c r="CU177" s="55">
        <v>762.34457206372736</v>
      </c>
      <c r="CV177" s="55">
        <v>58.699518340125969</v>
      </c>
      <c r="CW177" s="55">
        <v>0.2852908484623935</v>
      </c>
      <c r="CX177" s="55">
        <v>12.33049277510189</v>
      </c>
      <c r="CY177" s="55">
        <v>0</v>
      </c>
      <c r="CZ177" s="55">
        <v>96.380140792886252</v>
      </c>
      <c r="DA177" s="55">
        <v>150.41311596887735</v>
      </c>
      <c r="DB177" s="55">
        <v>114.18858836606151</v>
      </c>
      <c r="DC177" s="55">
        <v>264.60170433493886</v>
      </c>
      <c r="DD177" s="55">
        <v>217.31937754723972</v>
      </c>
      <c r="DE177" s="55">
        <v>4.0600222304557247</v>
      </c>
      <c r="DF177" s="55">
        <v>40.218599481289367</v>
      </c>
      <c r="DG177" s="55">
        <v>0</v>
      </c>
      <c r="DH177" s="55">
        <v>40.218599481289367</v>
      </c>
      <c r="DI177" s="55">
        <v>217.31937754723972</v>
      </c>
    </row>
    <row r="178" spans="1:113">
      <c r="A178" s="7" t="s">
        <v>269</v>
      </c>
      <c r="B178" s="3" t="s">
        <v>77</v>
      </c>
      <c r="C178" s="3" t="s">
        <v>270</v>
      </c>
      <c r="D178" s="4">
        <v>9241</v>
      </c>
      <c r="E178" s="5">
        <v>0</v>
      </c>
      <c r="F178" s="5">
        <v>0</v>
      </c>
      <c r="G178" s="5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340</v>
      </c>
      <c r="M178" s="27">
        <v>0</v>
      </c>
      <c r="N178" s="27">
        <v>0</v>
      </c>
      <c r="O178" s="27">
        <v>0</v>
      </c>
      <c r="P178" s="27">
        <v>0</v>
      </c>
      <c r="Q178" s="27">
        <v>487520</v>
      </c>
      <c r="R178" s="27">
        <v>0</v>
      </c>
      <c r="S178" s="27">
        <v>0</v>
      </c>
      <c r="T178" s="24">
        <v>0</v>
      </c>
      <c r="U178" s="27">
        <v>0</v>
      </c>
      <c r="V178" s="5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5">
        <v>0</v>
      </c>
      <c r="AC178" s="5">
        <v>0</v>
      </c>
      <c r="AD178" s="5">
        <v>0</v>
      </c>
      <c r="AE178" s="27">
        <v>0</v>
      </c>
      <c r="AF178" s="5">
        <v>0</v>
      </c>
      <c r="AG178" s="5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5">
        <v>0</v>
      </c>
      <c r="AN178" s="5">
        <v>0</v>
      </c>
      <c r="AO178" s="5">
        <v>0</v>
      </c>
      <c r="AP178" s="27">
        <v>0</v>
      </c>
      <c r="AQ178" s="5">
        <v>0</v>
      </c>
      <c r="AR178" s="5">
        <v>0</v>
      </c>
      <c r="AS178" s="5">
        <v>0</v>
      </c>
      <c r="AT178" s="27">
        <v>350330</v>
      </c>
      <c r="AU178" s="27">
        <v>0</v>
      </c>
      <c r="AV178" s="27">
        <v>802270</v>
      </c>
      <c r="AW178" s="27">
        <v>28760</v>
      </c>
      <c r="AX178" s="32">
        <v>0</v>
      </c>
      <c r="AY178" s="32">
        <v>0</v>
      </c>
      <c r="AZ178" s="32">
        <v>0</v>
      </c>
      <c r="BA178" s="32">
        <v>0</v>
      </c>
      <c r="BB178" s="27">
        <v>25</v>
      </c>
      <c r="BC178" s="27">
        <v>6899</v>
      </c>
      <c r="BD178" s="27">
        <v>8205</v>
      </c>
      <c r="BE178" s="27">
        <v>0</v>
      </c>
      <c r="BF178" s="24">
        <v>0</v>
      </c>
      <c r="BG178" s="24">
        <v>0</v>
      </c>
      <c r="BH178" s="24">
        <v>0</v>
      </c>
      <c r="BI178" s="24">
        <v>500</v>
      </c>
      <c r="BJ178" s="24">
        <v>0</v>
      </c>
      <c r="BK178" s="27">
        <v>0</v>
      </c>
      <c r="BL178" s="27">
        <v>0</v>
      </c>
      <c r="BM178" s="27">
        <v>5479</v>
      </c>
      <c r="BN178" s="27">
        <v>9224</v>
      </c>
      <c r="BO178" s="27">
        <v>0</v>
      </c>
      <c r="BP178" s="47">
        <v>0</v>
      </c>
      <c r="BQ178" s="27">
        <v>0</v>
      </c>
      <c r="BR178" s="27">
        <v>0</v>
      </c>
      <c r="BS178" s="27">
        <v>23940</v>
      </c>
      <c r="BT178" s="36">
        <v>0</v>
      </c>
      <c r="BU178" s="39">
        <v>416560</v>
      </c>
      <c r="BV178" s="39">
        <v>416560</v>
      </c>
      <c r="BW178" s="43">
        <v>0</v>
      </c>
      <c r="BX178" s="36">
        <v>0</v>
      </c>
      <c r="BY178" s="43">
        <v>4160</v>
      </c>
      <c r="BZ178" s="5">
        <v>0</v>
      </c>
      <c r="CA178" s="5">
        <v>0</v>
      </c>
      <c r="CB178" s="6">
        <v>128820</v>
      </c>
      <c r="CC178" s="27">
        <v>128820</v>
      </c>
      <c r="CD178" s="36">
        <v>0</v>
      </c>
      <c r="CE178" s="36">
        <v>0</v>
      </c>
      <c r="CF178" s="36">
        <v>0</v>
      </c>
      <c r="CG178" s="43">
        <v>0</v>
      </c>
      <c r="CH178" s="47">
        <v>0</v>
      </c>
      <c r="CI178" s="55">
        <v>1851812</v>
      </c>
      <c r="CJ178" s="55">
        <v>416560</v>
      </c>
      <c r="CK178" s="55">
        <v>0</v>
      </c>
      <c r="CL178" s="55">
        <v>500</v>
      </c>
      <c r="CM178" s="55">
        <v>2268872</v>
      </c>
      <c r="CN178" s="59">
        <v>81.618178548635626</v>
      </c>
      <c r="CO178" s="59">
        <v>81.618178548635626</v>
      </c>
      <c r="CP178" s="59">
        <v>81.618178548635626</v>
      </c>
      <c r="CQ178" s="55">
        <v>245.52234606644302</v>
      </c>
      <c r="CR178" s="55">
        <v>2273032</v>
      </c>
      <c r="CS178" s="55">
        <v>245.97251379720808</v>
      </c>
      <c r="CT178" s="55">
        <v>2273032</v>
      </c>
      <c r="CU178" s="55">
        <v>245.97251379720808</v>
      </c>
      <c r="CV178" s="55">
        <v>37.947191862352561</v>
      </c>
      <c r="CW178" s="55">
        <v>0</v>
      </c>
      <c r="CX178" s="55">
        <v>0</v>
      </c>
      <c r="CY178" s="55">
        <v>0</v>
      </c>
      <c r="CZ178" s="55">
        <v>0</v>
      </c>
      <c r="DA178" s="55">
        <v>86.816361865598964</v>
      </c>
      <c r="DB178" s="55">
        <v>2.5906287198355158</v>
      </c>
      <c r="DC178" s="55">
        <v>89.406990585434485</v>
      </c>
      <c r="DD178" s="55">
        <v>45.077372578725246</v>
      </c>
      <c r="DE178" s="55">
        <v>2.3403311329942649</v>
      </c>
      <c r="DF178" s="55">
        <v>13.940049778162537</v>
      </c>
      <c r="DG178" s="55">
        <v>0</v>
      </c>
      <c r="DH178" s="55">
        <v>13.940049778162537</v>
      </c>
      <c r="DI178" s="55">
        <v>45.077372578725246</v>
      </c>
    </row>
    <row r="179" spans="1:113">
      <c r="A179" s="7" t="s">
        <v>313</v>
      </c>
      <c r="B179" s="3" t="s">
        <v>77</v>
      </c>
      <c r="C179" s="3" t="s">
        <v>314</v>
      </c>
      <c r="D179" s="4">
        <v>1354</v>
      </c>
      <c r="E179" s="5">
        <v>0</v>
      </c>
      <c r="F179" s="5">
        <v>0</v>
      </c>
      <c r="G179" s="5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5720</v>
      </c>
      <c r="M179" s="27">
        <v>42880</v>
      </c>
      <c r="N179" s="27">
        <v>18100</v>
      </c>
      <c r="O179" s="27">
        <v>0</v>
      </c>
      <c r="P179" s="27">
        <v>0</v>
      </c>
      <c r="Q179" s="27">
        <v>0</v>
      </c>
      <c r="R179" s="27">
        <v>41160</v>
      </c>
      <c r="S179" s="27">
        <v>0</v>
      </c>
      <c r="T179" s="24">
        <v>0</v>
      </c>
      <c r="U179" s="27">
        <v>7000</v>
      </c>
      <c r="V179" s="5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5">
        <v>0</v>
      </c>
      <c r="AC179" s="5">
        <v>0</v>
      </c>
      <c r="AD179" s="5">
        <v>0</v>
      </c>
      <c r="AE179" s="27">
        <v>0</v>
      </c>
      <c r="AF179" s="5">
        <v>0</v>
      </c>
      <c r="AG179" s="5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17220</v>
      </c>
      <c r="AM179" s="5">
        <v>0</v>
      </c>
      <c r="AN179" s="5">
        <v>0</v>
      </c>
      <c r="AO179" s="5">
        <v>0</v>
      </c>
      <c r="AP179" s="27">
        <v>0</v>
      </c>
      <c r="AQ179" s="5">
        <v>0</v>
      </c>
      <c r="AR179" s="5">
        <v>0</v>
      </c>
      <c r="AS179" s="5">
        <v>0</v>
      </c>
      <c r="AT179" s="27">
        <v>55180</v>
      </c>
      <c r="AU179" s="27">
        <v>7800</v>
      </c>
      <c r="AV179" s="27">
        <v>78490</v>
      </c>
      <c r="AW179" s="27">
        <v>5640</v>
      </c>
      <c r="AX179" s="32">
        <v>0</v>
      </c>
      <c r="AY179" s="32">
        <v>0</v>
      </c>
      <c r="AZ179" s="32">
        <v>0</v>
      </c>
      <c r="BA179" s="32">
        <v>0</v>
      </c>
      <c r="BB179" s="27">
        <v>600</v>
      </c>
      <c r="BC179" s="27">
        <v>2300</v>
      </c>
      <c r="BD179" s="27">
        <v>910</v>
      </c>
      <c r="BE179" s="27">
        <v>880</v>
      </c>
      <c r="BF179" s="24">
        <v>0</v>
      </c>
      <c r="BG179" s="24">
        <v>0</v>
      </c>
      <c r="BH179" s="24">
        <v>0</v>
      </c>
      <c r="BI179" s="24">
        <v>0</v>
      </c>
      <c r="BJ179" s="24">
        <v>0</v>
      </c>
      <c r="BK179" s="27">
        <v>0</v>
      </c>
      <c r="BL179" s="27">
        <v>0</v>
      </c>
      <c r="BM179" s="27">
        <v>5550</v>
      </c>
      <c r="BN179" s="27">
        <v>5200</v>
      </c>
      <c r="BO179" s="27">
        <v>0</v>
      </c>
      <c r="BP179" s="47">
        <v>0</v>
      </c>
      <c r="BQ179" s="27">
        <v>4060</v>
      </c>
      <c r="BR179" s="27">
        <v>0</v>
      </c>
      <c r="BS179" s="27">
        <v>0</v>
      </c>
      <c r="BT179" s="36">
        <v>0</v>
      </c>
      <c r="BU179" s="39">
        <v>158120</v>
      </c>
      <c r="BV179" s="39">
        <v>158120</v>
      </c>
      <c r="BW179" s="43">
        <v>0</v>
      </c>
      <c r="BX179" s="36">
        <v>0</v>
      </c>
      <c r="BY179" s="43">
        <v>0</v>
      </c>
      <c r="BZ179" s="5">
        <v>0</v>
      </c>
      <c r="CA179" s="5">
        <v>0</v>
      </c>
      <c r="CB179" s="6">
        <v>26680</v>
      </c>
      <c r="CC179" s="27">
        <v>26680</v>
      </c>
      <c r="CD179" s="36">
        <v>0</v>
      </c>
      <c r="CE179" s="36">
        <v>0</v>
      </c>
      <c r="CF179" s="36">
        <v>0</v>
      </c>
      <c r="CG179" s="43">
        <v>0</v>
      </c>
      <c r="CH179" s="47">
        <v>0</v>
      </c>
      <c r="CI179" s="55">
        <v>325370</v>
      </c>
      <c r="CJ179" s="55">
        <v>158120</v>
      </c>
      <c r="CK179" s="55">
        <v>0</v>
      </c>
      <c r="CL179" s="55">
        <v>0</v>
      </c>
      <c r="CM179" s="55">
        <v>483490</v>
      </c>
      <c r="CN179" s="59">
        <v>67.296117810089143</v>
      </c>
      <c r="CO179" s="59">
        <v>67.296117810089143</v>
      </c>
      <c r="CP179" s="59">
        <v>67.296117810089143</v>
      </c>
      <c r="CQ179" s="55">
        <v>357.082717872969</v>
      </c>
      <c r="CR179" s="55">
        <v>483490</v>
      </c>
      <c r="CS179" s="55">
        <v>357.082717872969</v>
      </c>
      <c r="CT179" s="55">
        <v>483490</v>
      </c>
      <c r="CU179" s="55">
        <v>357.082717872969</v>
      </c>
      <c r="CV179" s="55">
        <v>44.977843426883311</v>
      </c>
      <c r="CW179" s="55">
        <v>34.667651403249629</v>
      </c>
      <c r="CX179" s="55">
        <v>36.159527326440177</v>
      </c>
      <c r="CY179" s="55">
        <v>0</v>
      </c>
      <c r="CZ179" s="55">
        <v>13.367799113737075</v>
      </c>
      <c r="DA179" s="55">
        <v>57.968980797636632</v>
      </c>
      <c r="DB179" s="55">
        <v>0</v>
      </c>
      <c r="DC179" s="55">
        <v>57.968980797636632</v>
      </c>
      <c r="DD179" s="55">
        <v>116.77991137370753</v>
      </c>
      <c r="DE179" s="55">
        <v>10.081240768094535</v>
      </c>
      <c r="DF179" s="55">
        <v>19.704579025110782</v>
      </c>
      <c r="DG179" s="55">
        <v>0</v>
      </c>
      <c r="DH179" s="55">
        <v>19.704579025110782</v>
      </c>
      <c r="DI179" s="55">
        <v>116.77991137370753</v>
      </c>
    </row>
    <row r="180" spans="1:113">
      <c r="A180" s="7" t="s">
        <v>283</v>
      </c>
      <c r="B180" s="3" t="s">
        <v>77</v>
      </c>
      <c r="C180" s="3" t="s">
        <v>284</v>
      </c>
      <c r="D180" s="4">
        <v>16006</v>
      </c>
      <c r="E180" s="5">
        <v>0</v>
      </c>
      <c r="F180" s="5">
        <v>0</v>
      </c>
      <c r="G180" s="4">
        <v>650</v>
      </c>
      <c r="H180" s="27">
        <v>0</v>
      </c>
      <c r="I180" s="27">
        <v>1450</v>
      </c>
      <c r="J180" s="27">
        <v>0</v>
      </c>
      <c r="K180" s="27">
        <v>0</v>
      </c>
      <c r="L180" s="27">
        <v>200880</v>
      </c>
      <c r="M180" s="27">
        <v>0</v>
      </c>
      <c r="N180" s="27">
        <v>0</v>
      </c>
      <c r="O180" s="27">
        <v>0</v>
      </c>
      <c r="P180" s="27">
        <v>0</v>
      </c>
      <c r="Q180" s="27">
        <v>1013700</v>
      </c>
      <c r="R180" s="27">
        <v>27700</v>
      </c>
      <c r="S180" s="27">
        <v>0</v>
      </c>
      <c r="T180" s="24">
        <v>0</v>
      </c>
      <c r="U180" s="27">
        <v>0</v>
      </c>
      <c r="V180" s="5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5">
        <v>0</v>
      </c>
      <c r="AC180" s="5">
        <v>0</v>
      </c>
      <c r="AD180" s="5">
        <v>0</v>
      </c>
      <c r="AE180" s="27">
        <v>1500</v>
      </c>
      <c r="AF180" s="5">
        <v>0</v>
      </c>
      <c r="AG180" s="5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5">
        <v>0</v>
      </c>
      <c r="AN180" s="5">
        <v>0</v>
      </c>
      <c r="AO180" s="5">
        <v>0</v>
      </c>
      <c r="AP180" s="27">
        <v>117850</v>
      </c>
      <c r="AQ180" s="5">
        <v>0</v>
      </c>
      <c r="AR180" s="5">
        <v>0</v>
      </c>
      <c r="AS180" s="5">
        <v>0</v>
      </c>
      <c r="AT180" s="27">
        <v>659980</v>
      </c>
      <c r="AU180" s="27">
        <v>0</v>
      </c>
      <c r="AV180" s="27">
        <v>2309870</v>
      </c>
      <c r="AW180" s="27">
        <v>0</v>
      </c>
      <c r="AX180" s="32">
        <v>0</v>
      </c>
      <c r="AY180" s="32">
        <v>0</v>
      </c>
      <c r="AZ180" s="32">
        <v>0</v>
      </c>
      <c r="BA180" s="32">
        <v>0</v>
      </c>
      <c r="BB180" s="27">
        <v>410</v>
      </c>
      <c r="BC180" s="27">
        <v>21040</v>
      </c>
      <c r="BD180" s="27">
        <v>5140</v>
      </c>
      <c r="BE180" s="27">
        <v>0</v>
      </c>
      <c r="BF180" s="24">
        <v>0</v>
      </c>
      <c r="BG180" s="24">
        <v>0</v>
      </c>
      <c r="BH180" s="24">
        <v>0</v>
      </c>
      <c r="BI180" s="24">
        <v>3000</v>
      </c>
      <c r="BJ180" s="24">
        <v>0</v>
      </c>
      <c r="BK180" s="27">
        <v>310</v>
      </c>
      <c r="BL180" s="27">
        <v>0</v>
      </c>
      <c r="BM180" s="27">
        <v>24983</v>
      </c>
      <c r="BN180" s="27">
        <v>31020</v>
      </c>
      <c r="BO180" s="27">
        <v>249360</v>
      </c>
      <c r="BP180" s="47">
        <v>0</v>
      </c>
      <c r="BQ180" s="27">
        <v>0</v>
      </c>
      <c r="BR180" s="27">
        <v>0</v>
      </c>
      <c r="BS180" s="27">
        <v>1232950</v>
      </c>
      <c r="BT180" s="36">
        <v>0</v>
      </c>
      <c r="BU180" s="39">
        <v>3399240</v>
      </c>
      <c r="BV180" s="39">
        <v>3399240</v>
      </c>
      <c r="BW180" s="43">
        <v>0</v>
      </c>
      <c r="BX180" s="36">
        <v>0</v>
      </c>
      <c r="BY180" s="43">
        <v>336230</v>
      </c>
      <c r="BZ180" s="6">
        <v>2440</v>
      </c>
      <c r="CA180" s="5">
        <v>0</v>
      </c>
      <c r="CB180" s="6">
        <v>680180</v>
      </c>
      <c r="CC180" s="27">
        <v>680180</v>
      </c>
      <c r="CD180" s="36">
        <v>0</v>
      </c>
      <c r="CE180" s="36">
        <v>0</v>
      </c>
      <c r="CF180" s="36">
        <v>0</v>
      </c>
      <c r="CG180" s="43">
        <v>0</v>
      </c>
      <c r="CH180" s="47">
        <v>0</v>
      </c>
      <c r="CI180" s="55">
        <v>6578323</v>
      </c>
      <c r="CJ180" s="55">
        <v>3399240</v>
      </c>
      <c r="CK180" s="55">
        <v>0</v>
      </c>
      <c r="CL180" s="55">
        <v>3000</v>
      </c>
      <c r="CM180" s="55">
        <v>9980563</v>
      </c>
      <c r="CN180" s="59">
        <v>65.911341875202837</v>
      </c>
      <c r="CO180" s="59">
        <v>65.911341875202837</v>
      </c>
      <c r="CP180" s="59">
        <v>65.911341875202837</v>
      </c>
      <c r="CQ180" s="55">
        <v>623.55135574159692</v>
      </c>
      <c r="CR180" s="55">
        <v>10316793</v>
      </c>
      <c r="CS180" s="55">
        <v>644.55785330501067</v>
      </c>
      <c r="CT180" s="55">
        <v>10316793</v>
      </c>
      <c r="CU180" s="55">
        <v>644.55785330501067</v>
      </c>
      <c r="CV180" s="55">
        <v>53.783581157066102</v>
      </c>
      <c r="CW180" s="55">
        <v>0</v>
      </c>
      <c r="CX180" s="55">
        <v>1.730601024615769</v>
      </c>
      <c r="CY180" s="55">
        <v>0</v>
      </c>
      <c r="CZ180" s="55">
        <v>15.579157815819068</v>
      </c>
      <c r="DA180" s="55">
        <v>144.31275771585655</v>
      </c>
      <c r="DB180" s="55">
        <v>77.030488566787454</v>
      </c>
      <c r="DC180" s="55">
        <v>221.343246282644</v>
      </c>
      <c r="DD180" s="55">
        <v>212.37286017743347</v>
      </c>
      <c r="DE180" s="55">
        <v>4.8389978757965766</v>
      </c>
      <c r="DF180" s="55">
        <v>42.495314257153566</v>
      </c>
      <c r="DG180" s="55">
        <v>0</v>
      </c>
      <c r="DH180" s="55">
        <v>42.495314257153566</v>
      </c>
      <c r="DI180" s="55">
        <v>212.37286017743347</v>
      </c>
    </row>
    <row r="181" spans="1:113">
      <c r="A181" s="7" t="s">
        <v>255</v>
      </c>
      <c r="B181" s="3" t="s">
        <v>77</v>
      </c>
      <c r="C181" s="3" t="s">
        <v>256</v>
      </c>
      <c r="D181" s="4">
        <v>2401</v>
      </c>
      <c r="E181" s="5">
        <v>0</v>
      </c>
      <c r="F181" s="5">
        <v>0</v>
      </c>
      <c r="G181" s="5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52900</v>
      </c>
      <c r="R181" s="27">
        <v>51340</v>
      </c>
      <c r="S181" s="27">
        <v>0</v>
      </c>
      <c r="T181" s="24">
        <v>0</v>
      </c>
      <c r="U181" s="27">
        <v>0</v>
      </c>
      <c r="V181" s="5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5">
        <v>0</v>
      </c>
      <c r="AC181" s="5">
        <v>0</v>
      </c>
      <c r="AD181" s="5">
        <v>0</v>
      </c>
      <c r="AE181" s="27">
        <v>0</v>
      </c>
      <c r="AF181" s="5">
        <v>0</v>
      </c>
      <c r="AG181" s="5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5">
        <v>0</v>
      </c>
      <c r="AN181" s="5">
        <v>0</v>
      </c>
      <c r="AO181" s="5">
        <v>0</v>
      </c>
      <c r="AP181" s="27">
        <v>0</v>
      </c>
      <c r="AQ181" s="5">
        <v>0</v>
      </c>
      <c r="AR181" s="5">
        <v>0</v>
      </c>
      <c r="AS181" s="5">
        <v>0</v>
      </c>
      <c r="AT181" s="27">
        <v>81880</v>
      </c>
      <c r="AU181" s="27">
        <v>0</v>
      </c>
      <c r="AV181" s="27">
        <v>250750</v>
      </c>
      <c r="AW181" s="27">
        <v>0</v>
      </c>
      <c r="AX181" s="32">
        <v>0</v>
      </c>
      <c r="AY181" s="32">
        <v>0</v>
      </c>
      <c r="AZ181" s="32">
        <v>0</v>
      </c>
      <c r="BA181" s="32">
        <v>0</v>
      </c>
      <c r="BB181" s="27">
        <v>7</v>
      </c>
      <c r="BC181" s="27">
        <v>1839</v>
      </c>
      <c r="BD181" s="27">
        <v>2140</v>
      </c>
      <c r="BE181" s="27">
        <v>0</v>
      </c>
      <c r="BF181" s="24">
        <v>0</v>
      </c>
      <c r="BG181" s="24">
        <v>0</v>
      </c>
      <c r="BH181" s="24">
        <v>0</v>
      </c>
      <c r="BI181" s="24">
        <v>300</v>
      </c>
      <c r="BJ181" s="24">
        <v>0</v>
      </c>
      <c r="BK181" s="27">
        <v>0</v>
      </c>
      <c r="BL181" s="27">
        <v>0</v>
      </c>
      <c r="BM181" s="27">
        <v>1460</v>
      </c>
      <c r="BN181" s="27">
        <v>2458</v>
      </c>
      <c r="BO181" s="27">
        <v>0</v>
      </c>
      <c r="BP181" s="47">
        <v>0</v>
      </c>
      <c r="BQ181" s="27">
        <v>0</v>
      </c>
      <c r="BR181" s="27">
        <v>0</v>
      </c>
      <c r="BS181" s="27">
        <v>132150</v>
      </c>
      <c r="BT181" s="36">
        <v>0</v>
      </c>
      <c r="BU181" s="39">
        <v>312780</v>
      </c>
      <c r="BV181" s="39">
        <v>312780</v>
      </c>
      <c r="BW181" s="43">
        <v>0</v>
      </c>
      <c r="BX181" s="36">
        <v>0</v>
      </c>
      <c r="BY181" s="43">
        <v>0</v>
      </c>
      <c r="BZ181" s="5">
        <v>0</v>
      </c>
      <c r="CA181" s="5">
        <v>0</v>
      </c>
      <c r="CB181" s="6">
        <v>70010</v>
      </c>
      <c r="CC181" s="27">
        <v>70010</v>
      </c>
      <c r="CD181" s="36">
        <v>0</v>
      </c>
      <c r="CE181" s="36">
        <v>0</v>
      </c>
      <c r="CF181" s="36">
        <v>0</v>
      </c>
      <c r="CG181" s="43">
        <v>0</v>
      </c>
      <c r="CH181" s="47">
        <v>0</v>
      </c>
      <c r="CI181" s="55">
        <v>646934</v>
      </c>
      <c r="CJ181" s="55">
        <v>312780</v>
      </c>
      <c r="CK181" s="55">
        <v>0</v>
      </c>
      <c r="CL181" s="55">
        <v>300</v>
      </c>
      <c r="CM181" s="55">
        <v>960014</v>
      </c>
      <c r="CN181" s="59">
        <v>67.387975592022613</v>
      </c>
      <c r="CO181" s="59">
        <v>67.387975592022613</v>
      </c>
      <c r="CP181" s="59">
        <v>67.387975592022613</v>
      </c>
      <c r="CQ181" s="55">
        <v>399.83923365264474</v>
      </c>
      <c r="CR181" s="55">
        <v>960014</v>
      </c>
      <c r="CS181" s="55">
        <v>399.83923365264474</v>
      </c>
      <c r="CT181" s="55">
        <v>960014</v>
      </c>
      <c r="CU181" s="55">
        <v>399.83923365264474</v>
      </c>
      <c r="CV181" s="55">
        <v>34.102457309454394</v>
      </c>
      <c r="CW181" s="55">
        <v>0</v>
      </c>
      <c r="CX181" s="55">
        <v>21.382757184506456</v>
      </c>
      <c r="CY181" s="55">
        <v>0</v>
      </c>
      <c r="CZ181" s="55">
        <v>0</v>
      </c>
      <c r="DA181" s="55">
        <v>104.4356518117451</v>
      </c>
      <c r="DB181" s="55">
        <v>55.039566847147022</v>
      </c>
      <c r="DC181" s="55">
        <v>159.47521865889212</v>
      </c>
      <c r="DD181" s="55">
        <v>130.27072053311122</v>
      </c>
      <c r="DE181" s="55">
        <v>2.4006663890045816</v>
      </c>
      <c r="DF181" s="55">
        <v>29.158683881715952</v>
      </c>
      <c r="DG181" s="55">
        <v>0</v>
      </c>
      <c r="DH181" s="55">
        <v>29.158683881715952</v>
      </c>
      <c r="DI181" s="55">
        <v>130.27072053311122</v>
      </c>
    </row>
    <row r="182" spans="1:113">
      <c r="A182" s="7" t="s">
        <v>289</v>
      </c>
      <c r="B182" s="3" t="s">
        <v>77</v>
      </c>
      <c r="C182" s="3" t="s">
        <v>290</v>
      </c>
      <c r="D182" s="4">
        <v>1638</v>
      </c>
      <c r="E182" s="5">
        <v>0</v>
      </c>
      <c r="F182" s="5">
        <v>0</v>
      </c>
      <c r="G182" s="5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105420</v>
      </c>
      <c r="R182" s="27">
        <v>33760</v>
      </c>
      <c r="S182" s="27">
        <v>0</v>
      </c>
      <c r="T182" s="24">
        <v>0</v>
      </c>
      <c r="U182" s="27">
        <v>0</v>
      </c>
      <c r="V182" s="5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5">
        <v>0</v>
      </c>
      <c r="AC182" s="5">
        <v>0</v>
      </c>
      <c r="AD182" s="5">
        <v>0</v>
      </c>
      <c r="AE182" s="27">
        <v>0</v>
      </c>
      <c r="AF182" s="5">
        <v>0</v>
      </c>
      <c r="AG182" s="5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5">
        <v>0</v>
      </c>
      <c r="AN182" s="5">
        <v>0</v>
      </c>
      <c r="AO182" s="5">
        <v>0</v>
      </c>
      <c r="AP182" s="27">
        <v>0</v>
      </c>
      <c r="AQ182" s="5">
        <v>0</v>
      </c>
      <c r="AR182" s="5">
        <v>0</v>
      </c>
      <c r="AS182" s="5">
        <v>0</v>
      </c>
      <c r="AT182" s="27">
        <v>61000</v>
      </c>
      <c r="AU182" s="27">
        <v>0</v>
      </c>
      <c r="AV182" s="27">
        <v>199600</v>
      </c>
      <c r="AW182" s="27">
        <v>0</v>
      </c>
      <c r="AX182" s="32">
        <v>0</v>
      </c>
      <c r="AY182" s="32">
        <v>0</v>
      </c>
      <c r="AZ182" s="32">
        <v>0</v>
      </c>
      <c r="BA182" s="32">
        <v>0</v>
      </c>
      <c r="BB182" s="27">
        <v>60</v>
      </c>
      <c r="BC182" s="27">
        <v>2185</v>
      </c>
      <c r="BD182" s="27">
        <v>1065</v>
      </c>
      <c r="BE182" s="27">
        <v>0</v>
      </c>
      <c r="BF182" s="24">
        <v>0</v>
      </c>
      <c r="BG182" s="24">
        <v>0</v>
      </c>
      <c r="BH182" s="24">
        <v>0</v>
      </c>
      <c r="BI182" s="24">
        <v>300</v>
      </c>
      <c r="BJ182" s="24">
        <v>0</v>
      </c>
      <c r="BK182" s="27">
        <v>0</v>
      </c>
      <c r="BL182" s="27">
        <v>0</v>
      </c>
      <c r="BM182" s="27">
        <v>1973</v>
      </c>
      <c r="BN182" s="27">
        <v>2723</v>
      </c>
      <c r="BO182" s="27">
        <v>0</v>
      </c>
      <c r="BP182" s="47">
        <v>0</v>
      </c>
      <c r="BQ182" s="27">
        <v>620</v>
      </c>
      <c r="BR182" s="27">
        <v>0</v>
      </c>
      <c r="BS182" s="27">
        <v>0</v>
      </c>
      <c r="BT182" s="37">
        <v>570</v>
      </c>
      <c r="BU182" s="39">
        <v>219370</v>
      </c>
      <c r="BV182" s="39">
        <v>219370</v>
      </c>
      <c r="BW182" s="43">
        <v>0</v>
      </c>
      <c r="BX182" s="37">
        <v>0</v>
      </c>
      <c r="BY182" s="43">
        <v>0</v>
      </c>
      <c r="BZ182" s="5">
        <v>0</v>
      </c>
      <c r="CA182" s="5">
        <v>0</v>
      </c>
      <c r="CB182" s="6">
        <v>12120</v>
      </c>
      <c r="CC182" s="27">
        <v>12120</v>
      </c>
      <c r="CD182" s="37">
        <v>0</v>
      </c>
      <c r="CE182" s="37">
        <v>0</v>
      </c>
      <c r="CF182" s="37">
        <v>0</v>
      </c>
      <c r="CG182" s="43">
        <v>0</v>
      </c>
      <c r="CH182" s="47">
        <v>0</v>
      </c>
      <c r="CI182" s="55">
        <v>420526</v>
      </c>
      <c r="CJ182" s="55">
        <v>219370</v>
      </c>
      <c r="CK182" s="55">
        <v>570</v>
      </c>
      <c r="CL182" s="55">
        <v>300</v>
      </c>
      <c r="CM182" s="55">
        <v>640766</v>
      </c>
      <c r="CN182" s="59">
        <v>65.628638223626098</v>
      </c>
      <c r="CO182" s="59">
        <v>65.628638223626098</v>
      </c>
      <c r="CP182" s="59">
        <v>65.628638223626098</v>
      </c>
      <c r="CQ182" s="55">
        <v>391.18803418803418</v>
      </c>
      <c r="CR182" s="55">
        <v>640766</v>
      </c>
      <c r="CS182" s="55">
        <v>391.18803418803418</v>
      </c>
      <c r="CT182" s="55">
        <v>640766</v>
      </c>
      <c r="CU182" s="55">
        <v>391.18803418803418</v>
      </c>
      <c r="CV182" s="55">
        <v>37.240537240537243</v>
      </c>
      <c r="CW182" s="55">
        <v>0.3785103785103785</v>
      </c>
      <c r="CX182" s="55">
        <v>20.610500610500612</v>
      </c>
      <c r="CY182" s="55">
        <v>0</v>
      </c>
      <c r="CZ182" s="55">
        <v>0</v>
      </c>
      <c r="DA182" s="55">
        <v>121.85592185592185</v>
      </c>
      <c r="DB182" s="55">
        <v>0</v>
      </c>
      <c r="DC182" s="55">
        <v>121.85592185592185</v>
      </c>
      <c r="DD182" s="55">
        <v>133.92551892551893</v>
      </c>
      <c r="DE182" s="55">
        <v>4.2374847374847375</v>
      </c>
      <c r="DF182" s="55">
        <v>7.3992673992673996</v>
      </c>
      <c r="DG182" s="55">
        <v>0</v>
      </c>
      <c r="DH182" s="55">
        <v>7.3992673992673996</v>
      </c>
      <c r="DI182" s="55">
        <v>134.27350427350427</v>
      </c>
    </row>
    <row r="183" spans="1:113">
      <c r="A183" s="7" t="s">
        <v>271</v>
      </c>
      <c r="B183" s="3" t="s">
        <v>77</v>
      </c>
      <c r="C183" s="3" t="s">
        <v>272</v>
      </c>
      <c r="D183" s="4">
        <v>4611</v>
      </c>
      <c r="E183" s="5">
        <v>0</v>
      </c>
      <c r="F183" s="5">
        <v>0</v>
      </c>
      <c r="G183" s="5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21040</v>
      </c>
      <c r="M183" s="27">
        <v>0</v>
      </c>
      <c r="N183" s="27">
        <v>0</v>
      </c>
      <c r="O183" s="27">
        <v>0</v>
      </c>
      <c r="P183" s="27">
        <v>0</v>
      </c>
      <c r="Q183" s="27">
        <v>168210</v>
      </c>
      <c r="R183" s="27">
        <v>100280</v>
      </c>
      <c r="S183" s="27">
        <v>0</v>
      </c>
      <c r="T183" s="24">
        <v>0</v>
      </c>
      <c r="U183" s="27">
        <v>0</v>
      </c>
      <c r="V183" s="5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5">
        <v>0</v>
      </c>
      <c r="AC183" s="5">
        <v>0</v>
      </c>
      <c r="AD183" s="5">
        <v>0</v>
      </c>
      <c r="AE183" s="27">
        <v>0</v>
      </c>
      <c r="AF183" s="5">
        <v>0</v>
      </c>
      <c r="AG183" s="5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5">
        <v>0</v>
      </c>
      <c r="AN183" s="5">
        <v>0</v>
      </c>
      <c r="AO183" s="5">
        <v>0</v>
      </c>
      <c r="AP183" s="27">
        <v>0</v>
      </c>
      <c r="AQ183" s="5">
        <v>0</v>
      </c>
      <c r="AR183" s="5">
        <v>0</v>
      </c>
      <c r="AS183" s="5">
        <v>0</v>
      </c>
      <c r="AT183" s="27">
        <v>190230</v>
      </c>
      <c r="AU183" s="27">
        <v>0</v>
      </c>
      <c r="AV183" s="27">
        <v>636930</v>
      </c>
      <c r="AW183" s="27">
        <v>0</v>
      </c>
      <c r="AX183" s="32">
        <v>0</v>
      </c>
      <c r="AY183" s="32">
        <v>0</v>
      </c>
      <c r="AZ183" s="32">
        <v>0</v>
      </c>
      <c r="BA183" s="32">
        <v>0</v>
      </c>
      <c r="BB183" s="27">
        <v>12</v>
      </c>
      <c r="BC183" s="27">
        <v>3116</v>
      </c>
      <c r="BD183" s="27">
        <v>1910</v>
      </c>
      <c r="BE183" s="27">
        <v>0</v>
      </c>
      <c r="BF183" s="24">
        <v>0</v>
      </c>
      <c r="BG183" s="24">
        <v>0</v>
      </c>
      <c r="BH183" s="24">
        <v>0</v>
      </c>
      <c r="BI183" s="24">
        <v>300</v>
      </c>
      <c r="BJ183" s="24">
        <v>0</v>
      </c>
      <c r="BK183" s="27">
        <v>0</v>
      </c>
      <c r="BL183" s="27">
        <v>0</v>
      </c>
      <c r="BM183" s="27">
        <v>2475</v>
      </c>
      <c r="BN183" s="27">
        <v>4166</v>
      </c>
      <c r="BO183" s="27">
        <v>0</v>
      </c>
      <c r="BP183" s="47">
        <v>0</v>
      </c>
      <c r="BQ183" s="27">
        <v>980</v>
      </c>
      <c r="BR183" s="27">
        <v>0</v>
      </c>
      <c r="BS183" s="27">
        <v>181600</v>
      </c>
      <c r="BT183" s="36">
        <v>0</v>
      </c>
      <c r="BU183" s="39">
        <v>500200</v>
      </c>
      <c r="BV183" s="39">
        <v>500200</v>
      </c>
      <c r="BW183" s="43">
        <v>0</v>
      </c>
      <c r="BX183" s="36">
        <v>0</v>
      </c>
      <c r="BY183" s="43">
        <v>56400</v>
      </c>
      <c r="BZ183" s="5">
        <v>0</v>
      </c>
      <c r="CA183" s="5">
        <v>0</v>
      </c>
      <c r="CB183" s="6">
        <v>84940</v>
      </c>
      <c r="CC183" s="27">
        <v>84940</v>
      </c>
      <c r="CD183" s="36">
        <v>0</v>
      </c>
      <c r="CE183" s="36">
        <v>0</v>
      </c>
      <c r="CF183" s="36">
        <v>0</v>
      </c>
      <c r="CG183" s="43">
        <v>0</v>
      </c>
      <c r="CH183" s="47">
        <v>0</v>
      </c>
      <c r="CI183" s="55">
        <v>1395889</v>
      </c>
      <c r="CJ183" s="55">
        <v>500200</v>
      </c>
      <c r="CK183" s="55">
        <v>0</v>
      </c>
      <c r="CL183" s="55">
        <v>300</v>
      </c>
      <c r="CM183" s="55">
        <v>1896389</v>
      </c>
      <c r="CN183" s="59">
        <v>73.607735543709651</v>
      </c>
      <c r="CO183" s="59">
        <v>73.607735543709651</v>
      </c>
      <c r="CP183" s="59">
        <v>73.607735543709651</v>
      </c>
      <c r="CQ183" s="55">
        <v>411.2749945781826</v>
      </c>
      <c r="CR183" s="55">
        <v>1952789</v>
      </c>
      <c r="CS183" s="55">
        <v>423.50661461721967</v>
      </c>
      <c r="CT183" s="55">
        <v>1952789</v>
      </c>
      <c r="CU183" s="55">
        <v>423.50661461721967</v>
      </c>
      <c r="CV183" s="55">
        <v>45.818694426371721</v>
      </c>
      <c r="CW183" s="55">
        <v>0.21253524181305575</v>
      </c>
      <c r="CX183" s="55">
        <v>21.747993927564519</v>
      </c>
      <c r="CY183" s="55">
        <v>0</v>
      </c>
      <c r="CZ183" s="55">
        <v>0</v>
      </c>
      <c r="DA183" s="55">
        <v>138.13272608978531</v>
      </c>
      <c r="DB183" s="55">
        <v>39.384081544133593</v>
      </c>
      <c r="DC183" s="55">
        <v>177.51680763391892</v>
      </c>
      <c r="DD183" s="55">
        <v>108.47972240294946</v>
      </c>
      <c r="DE183" s="55">
        <v>2.1186293645630014</v>
      </c>
      <c r="DF183" s="55">
        <v>18.421166775103014</v>
      </c>
      <c r="DG183" s="55">
        <v>0</v>
      </c>
      <c r="DH183" s="55">
        <v>18.421166775103014</v>
      </c>
      <c r="DI183" s="55">
        <v>108.47972240294946</v>
      </c>
    </row>
    <row r="184" spans="1:113">
      <c r="A184" s="7" t="s">
        <v>267</v>
      </c>
      <c r="B184" s="3" t="s">
        <v>77</v>
      </c>
      <c r="C184" s="3" t="s">
        <v>268</v>
      </c>
      <c r="D184" s="4">
        <v>2122</v>
      </c>
      <c r="E184" s="5">
        <v>0</v>
      </c>
      <c r="F184" s="5">
        <v>0</v>
      </c>
      <c r="G184" s="5">
        <v>0</v>
      </c>
      <c r="H184" s="28">
        <v>41</v>
      </c>
      <c r="I184" s="28">
        <v>0</v>
      </c>
      <c r="J184" s="28">
        <v>0</v>
      </c>
      <c r="K184" s="28">
        <v>0</v>
      </c>
      <c r="L184" s="28">
        <v>0</v>
      </c>
      <c r="M184" s="28">
        <v>49040</v>
      </c>
      <c r="N184" s="28">
        <v>0</v>
      </c>
      <c r="O184" s="28">
        <v>0</v>
      </c>
      <c r="P184" s="28">
        <v>0</v>
      </c>
      <c r="Q184" s="28">
        <v>0</v>
      </c>
      <c r="R184" s="28">
        <v>82218</v>
      </c>
      <c r="S184" s="28">
        <v>0</v>
      </c>
      <c r="T184" s="24">
        <v>0</v>
      </c>
      <c r="U184" s="28">
        <v>0</v>
      </c>
      <c r="V184" s="5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5">
        <v>0</v>
      </c>
      <c r="AC184" s="5">
        <v>0</v>
      </c>
      <c r="AD184" s="5">
        <v>0</v>
      </c>
      <c r="AE184" s="28">
        <v>0</v>
      </c>
      <c r="AF184" s="5">
        <v>0</v>
      </c>
      <c r="AG184" s="5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5">
        <v>0</v>
      </c>
      <c r="AN184" s="5">
        <v>0</v>
      </c>
      <c r="AO184" s="5">
        <v>0</v>
      </c>
      <c r="AP184" s="28">
        <v>0</v>
      </c>
      <c r="AQ184" s="5">
        <v>0</v>
      </c>
      <c r="AR184" s="5">
        <v>0</v>
      </c>
      <c r="AS184" s="5">
        <v>0</v>
      </c>
      <c r="AT184" s="28">
        <v>74840</v>
      </c>
      <c r="AU184" s="28">
        <v>0</v>
      </c>
      <c r="AV184" s="28">
        <v>122870</v>
      </c>
      <c r="AW184" s="28">
        <v>9980</v>
      </c>
      <c r="AX184" s="32">
        <v>0</v>
      </c>
      <c r="AY184" s="32">
        <v>0</v>
      </c>
      <c r="AZ184" s="32">
        <v>0</v>
      </c>
      <c r="BA184" s="32">
        <v>0</v>
      </c>
      <c r="BB184" s="28">
        <v>0</v>
      </c>
      <c r="BC184" s="28">
        <v>4840</v>
      </c>
      <c r="BD184" s="28">
        <v>4900</v>
      </c>
      <c r="BE184" s="28">
        <v>0</v>
      </c>
      <c r="BF184" s="24">
        <v>0</v>
      </c>
      <c r="BG184" s="24">
        <v>0</v>
      </c>
      <c r="BH184" s="24">
        <v>0</v>
      </c>
      <c r="BI184" s="24">
        <v>0</v>
      </c>
      <c r="BJ184" s="24">
        <v>0</v>
      </c>
      <c r="BK184" s="28">
        <v>0</v>
      </c>
      <c r="BL184" s="28">
        <v>0</v>
      </c>
      <c r="BM184" s="28">
        <v>5760</v>
      </c>
      <c r="BN184" s="28">
        <v>3120</v>
      </c>
      <c r="BO184" s="28">
        <v>2510</v>
      </c>
      <c r="BP184" s="47">
        <v>0</v>
      </c>
      <c r="BQ184" s="28">
        <v>0</v>
      </c>
      <c r="BR184" s="28">
        <v>0</v>
      </c>
      <c r="BS184" s="28">
        <v>0</v>
      </c>
      <c r="BT184" s="37">
        <v>470</v>
      </c>
      <c r="BU184" s="39">
        <v>216730</v>
      </c>
      <c r="BV184" s="39">
        <v>216730</v>
      </c>
      <c r="BW184" s="43">
        <v>0</v>
      </c>
      <c r="BX184" s="37">
        <v>0</v>
      </c>
      <c r="BY184" s="43">
        <v>0</v>
      </c>
      <c r="BZ184" s="5">
        <v>0</v>
      </c>
      <c r="CA184" s="5">
        <v>0</v>
      </c>
      <c r="CB184" s="6">
        <v>20960</v>
      </c>
      <c r="CC184" s="28">
        <v>20960</v>
      </c>
      <c r="CD184" s="37">
        <v>0</v>
      </c>
      <c r="CE184" s="37">
        <v>0</v>
      </c>
      <c r="CF184" s="37">
        <v>0</v>
      </c>
      <c r="CG184" s="43">
        <v>0</v>
      </c>
      <c r="CH184" s="47">
        <v>0</v>
      </c>
      <c r="CI184" s="55">
        <v>381079</v>
      </c>
      <c r="CJ184" s="55">
        <v>216730</v>
      </c>
      <c r="CK184" s="55">
        <v>470</v>
      </c>
      <c r="CL184" s="55">
        <v>0</v>
      </c>
      <c r="CM184" s="55">
        <v>598279</v>
      </c>
      <c r="CN184" s="59">
        <v>63.695867647034241</v>
      </c>
      <c r="CO184" s="59">
        <v>63.695867647034241</v>
      </c>
      <c r="CP184" s="59">
        <v>63.695867647034241</v>
      </c>
      <c r="CQ184" s="55">
        <v>281.94109330819981</v>
      </c>
      <c r="CR184" s="55">
        <v>598279</v>
      </c>
      <c r="CS184" s="55">
        <v>281.94109330819981</v>
      </c>
      <c r="CT184" s="55">
        <v>598279</v>
      </c>
      <c r="CU184" s="55">
        <v>281.94109330819981</v>
      </c>
      <c r="CV184" s="55">
        <v>35.268614514608856</v>
      </c>
      <c r="CW184" s="55">
        <v>23.110273327049953</v>
      </c>
      <c r="CX184" s="55">
        <v>38.745523091423188</v>
      </c>
      <c r="CY184" s="55">
        <v>0</v>
      </c>
      <c r="CZ184" s="55">
        <v>1.182846371347785</v>
      </c>
      <c r="DA184" s="55">
        <v>57.902921771913292</v>
      </c>
      <c r="DB184" s="55">
        <v>0</v>
      </c>
      <c r="DC184" s="55">
        <v>57.902921771913292</v>
      </c>
      <c r="DD184" s="55">
        <v>102.13477851083883</v>
      </c>
      <c r="DE184" s="55">
        <v>6.4655984919886897</v>
      </c>
      <c r="DF184" s="55">
        <v>9.8774740810556079</v>
      </c>
      <c r="DG184" s="55">
        <v>0</v>
      </c>
      <c r="DH184" s="55">
        <v>9.8774740810556079</v>
      </c>
      <c r="DI184" s="55">
        <v>102.35626767200753</v>
      </c>
    </row>
    <row r="185" spans="1:113">
      <c r="A185" s="7" t="s">
        <v>265</v>
      </c>
      <c r="B185" s="3" t="s">
        <v>77</v>
      </c>
      <c r="C185" s="3" t="s">
        <v>266</v>
      </c>
      <c r="D185" s="4">
        <v>488</v>
      </c>
      <c r="E185" s="5">
        <v>0</v>
      </c>
      <c r="F185" s="5">
        <v>0</v>
      </c>
      <c r="G185" s="5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15080</v>
      </c>
      <c r="R185" s="27">
        <v>18270</v>
      </c>
      <c r="S185" s="27">
        <v>0</v>
      </c>
      <c r="T185" s="24">
        <v>0</v>
      </c>
      <c r="U185" s="27">
        <v>0</v>
      </c>
      <c r="V185" s="5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5">
        <v>0</v>
      </c>
      <c r="AC185" s="5">
        <v>0</v>
      </c>
      <c r="AD185" s="5">
        <v>0</v>
      </c>
      <c r="AE185" s="27">
        <v>0</v>
      </c>
      <c r="AF185" s="5">
        <v>0</v>
      </c>
      <c r="AG185" s="5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5">
        <v>0</v>
      </c>
      <c r="AN185" s="5">
        <v>0</v>
      </c>
      <c r="AO185" s="5">
        <v>0</v>
      </c>
      <c r="AP185" s="27">
        <v>0</v>
      </c>
      <c r="AQ185" s="5">
        <v>0</v>
      </c>
      <c r="AR185" s="5">
        <v>0</v>
      </c>
      <c r="AS185" s="5">
        <v>0</v>
      </c>
      <c r="AT185" s="27">
        <v>21820</v>
      </c>
      <c r="AU185" s="27">
        <v>0</v>
      </c>
      <c r="AV185" s="27">
        <v>31890</v>
      </c>
      <c r="AW185" s="27">
        <v>0</v>
      </c>
      <c r="AX185" s="32">
        <v>0</v>
      </c>
      <c r="AY185" s="32">
        <v>0</v>
      </c>
      <c r="AZ185" s="32">
        <v>0</v>
      </c>
      <c r="BA185" s="32">
        <v>0</v>
      </c>
      <c r="BB185" s="27">
        <v>1</v>
      </c>
      <c r="BC185" s="27">
        <v>403</v>
      </c>
      <c r="BD185" s="27">
        <v>0</v>
      </c>
      <c r="BE185" s="27">
        <v>0</v>
      </c>
      <c r="BF185" s="24">
        <v>0</v>
      </c>
      <c r="BG185" s="24">
        <v>0</v>
      </c>
      <c r="BH185" s="24">
        <v>0</v>
      </c>
      <c r="BI185" s="24">
        <v>0</v>
      </c>
      <c r="BJ185" s="24">
        <v>0</v>
      </c>
      <c r="BK185" s="27">
        <v>0</v>
      </c>
      <c r="BL185" s="27">
        <v>0</v>
      </c>
      <c r="BM185" s="27">
        <v>320</v>
      </c>
      <c r="BN185" s="27">
        <v>538</v>
      </c>
      <c r="BO185" s="27">
        <v>0</v>
      </c>
      <c r="BP185" s="47">
        <v>0</v>
      </c>
      <c r="BQ185" s="27">
        <v>0</v>
      </c>
      <c r="BR185" s="27">
        <v>0</v>
      </c>
      <c r="BS185" s="27">
        <v>0</v>
      </c>
      <c r="BT185" s="36">
        <v>0</v>
      </c>
      <c r="BU185" s="39">
        <v>65450</v>
      </c>
      <c r="BV185" s="39">
        <v>65450</v>
      </c>
      <c r="BW185" s="43">
        <v>0</v>
      </c>
      <c r="BX185" s="36">
        <v>0</v>
      </c>
      <c r="BY185" s="43">
        <v>0</v>
      </c>
      <c r="BZ185" s="5">
        <v>0</v>
      </c>
      <c r="CA185" s="5">
        <v>0</v>
      </c>
      <c r="CB185" s="6">
        <v>17760</v>
      </c>
      <c r="CC185" s="27">
        <v>17760</v>
      </c>
      <c r="CD185" s="36">
        <v>0</v>
      </c>
      <c r="CE185" s="36">
        <v>0</v>
      </c>
      <c r="CF185" s="36">
        <v>0</v>
      </c>
      <c r="CG185" s="43">
        <v>0</v>
      </c>
      <c r="CH185" s="47">
        <v>0</v>
      </c>
      <c r="CI185" s="55">
        <v>106082</v>
      </c>
      <c r="CJ185" s="55">
        <v>65450</v>
      </c>
      <c r="CK185" s="55">
        <v>0</v>
      </c>
      <c r="CL185" s="55">
        <v>0</v>
      </c>
      <c r="CM185" s="55">
        <v>171532</v>
      </c>
      <c r="CN185" s="59">
        <v>61.843854207961201</v>
      </c>
      <c r="CO185" s="59">
        <v>61.843854207961201</v>
      </c>
      <c r="CP185" s="59">
        <v>61.843854207961201</v>
      </c>
      <c r="CQ185" s="55">
        <v>351.5</v>
      </c>
      <c r="CR185" s="55">
        <v>171532</v>
      </c>
      <c r="CS185" s="55">
        <v>351.5</v>
      </c>
      <c r="CT185" s="55">
        <v>171532</v>
      </c>
      <c r="CU185" s="55">
        <v>351.5</v>
      </c>
      <c r="CV185" s="55">
        <v>44.713114754098363</v>
      </c>
      <c r="CW185" s="55">
        <v>0</v>
      </c>
      <c r="CX185" s="55">
        <v>37.438524590163937</v>
      </c>
      <c r="CY185" s="55">
        <v>0</v>
      </c>
      <c r="CZ185" s="55">
        <v>0</v>
      </c>
      <c r="DA185" s="55">
        <v>65.348360655737707</v>
      </c>
      <c r="DB185" s="55">
        <v>0</v>
      </c>
      <c r="DC185" s="55">
        <v>65.348360655737707</v>
      </c>
      <c r="DD185" s="55">
        <v>134.11885245901638</v>
      </c>
      <c r="DE185" s="55">
        <v>2.5860655737704916</v>
      </c>
      <c r="DF185" s="55">
        <v>36.393442622950822</v>
      </c>
      <c r="DG185" s="55">
        <v>0</v>
      </c>
      <c r="DH185" s="55">
        <v>36.393442622950822</v>
      </c>
      <c r="DI185" s="55">
        <v>134.11885245901638</v>
      </c>
    </row>
    <row r="186" spans="1:113">
      <c r="A186" s="7" t="s">
        <v>263</v>
      </c>
      <c r="B186" s="3" t="s">
        <v>77</v>
      </c>
      <c r="C186" s="3" t="s">
        <v>264</v>
      </c>
      <c r="D186" s="4">
        <v>2123</v>
      </c>
      <c r="E186" s="5">
        <v>0</v>
      </c>
      <c r="F186" s="5">
        <v>0</v>
      </c>
      <c r="G186" s="5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40220</v>
      </c>
      <c r="N186" s="27">
        <v>0</v>
      </c>
      <c r="O186" s="27">
        <v>0</v>
      </c>
      <c r="P186" s="27">
        <v>0</v>
      </c>
      <c r="Q186" s="27">
        <v>0</v>
      </c>
      <c r="R186" s="27">
        <v>77410</v>
      </c>
      <c r="S186" s="27">
        <v>0</v>
      </c>
      <c r="T186" s="24">
        <v>0</v>
      </c>
      <c r="U186" s="27">
        <v>0</v>
      </c>
      <c r="V186" s="5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5">
        <v>0</v>
      </c>
      <c r="AC186" s="5">
        <v>0</v>
      </c>
      <c r="AD186" s="5">
        <v>0</v>
      </c>
      <c r="AE186" s="27">
        <v>0</v>
      </c>
      <c r="AF186" s="5">
        <v>0</v>
      </c>
      <c r="AG186" s="5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5">
        <v>0</v>
      </c>
      <c r="AN186" s="5">
        <v>0</v>
      </c>
      <c r="AO186" s="5">
        <v>0</v>
      </c>
      <c r="AP186" s="27">
        <v>0</v>
      </c>
      <c r="AQ186" s="5">
        <v>0</v>
      </c>
      <c r="AR186" s="5">
        <v>0</v>
      </c>
      <c r="AS186" s="5">
        <v>0</v>
      </c>
      <c r="AT186" s="27">
        <v>89170</v>
      </c>
      <c r="AU186" s="27">
        <v>0</v>
      </c>
      <c r="AV186" s="27">
        <v>139280</v>
      </c>
      <c r="AW186" s="27">
        <v>5510</v>
      </c>
      <c r="AX186" s="32">
        <v>0</v>
      </c>
      <c r="AY186" s="32">
        <v>0</v>
      </c>
      <c r="AZ186" s="32">
        <v>0</v>
      </c>
      <c r="BA186" s="32">
        <v>0</v>
      </c>
      <c r="BB186" s="27">
        <v>0</v>
      </c>
      <c r="BC186" s="27">
        <v>2000</v>
      </c>
      <c r="BD186" s="27">
        <v>400</v>
      </c>
      <c r="BE186" s="27">
        <v>0</v>
      </c>
      <c r="BF186" s="24">
        <v>0</v>
      </c>
      <c r="BG186" s="24">
        <v>0</v>
      </c>
      <c r="BH186" s="24">
        <v>0</v>
      </c>
      <c r="BI186" s="24">
        <v>0</v>
      </c>
      <c r="BJ186" s="24">
        <v>20</v>
      </c>
      <c r="BK186" s="27">
        <v>0</v>
      </c>
      <c r="BL186" s="27">
        <v>30</v>
      </c>
      <c r="BM186" s="27">
        <v>4830</v>
      </c>
      <c r="BN186" s="27">
        <v>0</v>
      </c>
      <c r="BO186" s="27">
        <v>34180</v>
      </c>
      <c r="BP186" s="47">
        <v>0</v>
      </c>
      <c r="BQ186" s="27">
        <v>0</v>
      </c>
      <c r="BR186" s="27">
        <v>17620</v>
      </c>
      <c r="BS186" s="27">
        <v>119850</v>
      </c>
      <c r="BT186" s="36">
        <v>0</v>
      </c>
      <c r="BU186" s="39">
        <v>261970</v>
      </c>
      <c r="BV186" s="39">
        <v>261970</v>
      </c>
      <c r="BW186" s="43">
        <v>0</v>
      </c>
      <c r="BX186" s="36">
        <v>0</v>
      </c>
      <c r="BY186" s="43">
        <v>0</v>
      </c>
      <c r="BZ186" s="5">
        <v>0</v>
      </c>
      <c r="CA186" s="5">
        <v>0</v>
      </c>
      <c r="CB186" s="6">
        <v>7100</v>
      </c>
      <c r="CC186" s="27">
        <v>7100</v>
      </c>
      <c r="CD186" s="36">
        <v>0</v>
      </c>
      <c r="CE186" s="36">
        <v>0</v>
      </c>
      <c r="CF186" s="36">
        <v>0</v>
      </c>
      <c r="CG186" s="43">
        <v>0</v>
      </c>
      <c r="CH186" s="47">
        <v>0</v>
      </c>
      <c r="CI186" s="55">
        <v>537600</v>
      </c>
      <c r="CJ186" s="55">
        <v>261970</v>
      </c>
      <c r="CK186" s="55">
        <v>0</v>
      </c>
      <c r="CL186" s="55">
        <v>20</v>
      </c>
      <c r="CM186" s="55">
        <v>799590</v>
      </c>
      <c r="CN186" s="59">
        <v>67.234457659550515</v>
      </c>
      <c r="CO186" s="59">
        <v>67.234457659550515</v>
      </c>
      <c r="CP186" s="59">
        <v>67.234457659550515</v>
      </c>
      <c r="CQ186" s="55">
        <v>376.63212435233163</v>
      </c>
      <c r="CR186" s="55">
        <v>799590</v>
      </c>
      <c r="CS186" s="55">
        <v>376.63212435233163</v>
      </c>
      <c r="CT186" s="55">
        <v>799590</v>
      </c>
      <c r="CU186" s="55">
        <v>376.63212435233163</v>
      </c>
      <c r="CV186" s="55">
        <v>42.001884126236455</v>
      </c>
      <c r="CW186" s="55">
        <v>18.944889307583608</v>
      </c>
      <c r="CX186" s="55">
        <v>36.462552991050401</v>
      </c>
      <c r="CY186" s="55">
        <v>8.2995760715967961</v>
      </c>
      <c r="CZ186" s="55">
        <v>16.099858690532265</v>
      </c>
      <c r="DA186" s="55">
        <v>65.605275553462079</v>
      </c>
      <c r="DB186" s="55">
        <v>56.453132359868114</v>
      </c>
      <c r="DC186" s="55">
        <v>122.0584079133302</v>
      </c>
      <c r="DD186" s="55">
        <v>123.39613754121527</v>
      </c>
      <c r="DE186" s="55">
        <v>3.2171455487517662</v>
      </c>
      <c r="DF186" s="55">
        <v>3.3443240697126706</v>
      </c>
      <c r="DG186" s="55">
        <v>0</v>
      </c>
      <c r="DH186" s="55">
        <v>3.3443240697126706</v>
      </c>
      <c r="DI186" s="55">
        <v>123.39613754121527</v>
      </c>
    </row>
    <row r="187" spans="1:113">
      <c r="A187" s="7" t="s">
        <v>261</v>
      </c>
      <c r="B187" s="3" t="s">
        <v>77</v>
      </c>
      <c r="C187" s="3" t="s">
        <v>262</v>
      </c>
      <c r="D187" s="4">
        <v>523</v>
      </c>
      <c r="E187" s="5">
        <v>0</v>
      </c>
      <c r="F187" s="5">
        <v>0</v>
      </c>
      <c r="G187" s="5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17003</v>
      </c>
      <c r="R187" s="27">
        <v>0</v>
      </c>
      <c r="S187" s="27">
        <v>0</v>
      </c>
      <c r="T187" s="24">
        <v>0</v>
      </c>
      <c r="U187" s="27">
        <v>0</v>
      </c>
      <c r="V187" s="5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5">
        <v>0</v>
      </c>
      <c r="AC187" s="5">
        <v>0</v>
      </c>
      <c r="AD187" s="5">
        <v>0</v>
      </c>
      <c r="AE187" s="27">
        <v>0</v>
      </c>
      <c r="AF187" s="5">
        <v>0</v>
      </c>
      <c r="AG187" s="5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5">
        <v>0</v>
      </c>
      <c r="AN187" s="5">
        <v>0</v>
      </c>
      <c r="AO187" s="5">
        <v>0</v>
      </c>
      <c r="AP187" s="27">
        <v>0</v>
      </c>
      <c r="AQ187" s="5">
        <v>0</v>
      </c>
      <c r="AR187" s="5">
        <v>0</v>
      </c>
      <c r="AS187" s="5">
        <v>0</v>
      </c>
      <c r="AT187" s="27">
        <v>2324</v>
      </c>
      <c r="AU187" s="27">
        <v>0</v>
      </c>
      <c r="AV187" s="27">
        <v>0</v>
      </c>
      <c r="AW187" s="27">
        <v>0</v>
      </c>
      <c r="AX187" s="32">
        <v>0</v>
      </c>
      <c r="AY187" s="32">
        <v>0</v>
      </c>
      <c r="AZ187" s="32">
        <v>0</v>
      </c>
      <c r="BA187" s="32">
        <v>0</v>
      </c>
      <c r="BB187" s="27">
        <v>2</v>
      </c>
      <c r="BC187" s="27">
        <v>485</v>
      </c>
      <c r="BD187" s="27">
        <v>0</v>
      </c>
      <c r="BE187" s="27">
        <v>0</v>
      </c>
      <c r="BF187" s="24">
        <v>0</v>
      </c>
      <c r="BG187" s="24">
        <v>0</v>
      </c>
      <c r="BH187" s="24">
        <v>0</v>
      </c>
      <c r="BI187" s="24">
        <v>0</v>
      </c>
      <c r="BJ187" s="24">
        <v>0</v>
      </c>
      <c r="BK187" s="27">
        <v>0</v>
      </c>
      <c r="BL187" s="27">
        <v>0</v>
      </c>
      <c r="BM187" s="27">
        <v>385</v>
      </c>
      <c r="BN187" s="27">
        <v>649</v>
      </c>
      <c r="BO187" s="27">
        <v>0</v>
      </c>
      <c r="BP187" s="47">
        <v>0</v>
      </c>
      <c r="BQ187" s="27">
        <v>2070</v>
      </c>
      <c r="BR187" s="27">
        <v>0</v>
      </c>
      <c r="BS187" s="27">
        <v>0</v>
      </c>
      <c r="BT187" s="36">
        <v>0</v>
      </c>
      <c r="BU187" s="39">
        <v>17003</v>
      </c>
      <c r="BV187" s="39">
        <v>242186</v>
      </c>
      <c r="BW187" s="43">
        <v>0</v>
      </c>
      <c r="BX187" s="36">
        <v>0</v>
      </c>
      <c r="BY187" s="43">
        <v>0</v>
      </c>
      <c r="BZ187" s="5">
        <v>0</v>
      </c>
      <c r="CA187" s="5">
        <v>0</v>
      </c>
      <c r="CB187" s="6">
        <v>51182</v>
      </c>
      <c r="CC187" s="27">
        <v>51182</v>
      </c>
      <c r="CD187" s="36">
        <v>0</v>
      </c>
      <c r="CE187" s="36">
        <v>0</v>
      </c>
      <c r="CF187" s="36">
        <v>0</v>
      </c>
      <c r="CG187" s="43">
        <v>0</v>
      </c>
      <c r="CH187" s="47">
        <v>0</v>
      </c>
      <c r="CI187" s="55">
        <v>74100</v>
      </c>
      <c r="CJ187" s="55">
        <v>242186</v>
      </c>
      <c r="CK187" s="55">
        <v>0</v>
      </c>
      <c r="CL187" s="55">
        <v>0</v>
      </c>
      <c r="CM187" s="55">
        <v>316286</v>
      </c>
      <c r="CN187" s="59">
        <v>23.428163118190497</v>
      </c>
      <c r="CO187" s="59">
        <v>23.428163118190497</v>
      </c>
      <c r="CP187" s="59">
        <v>23.428163118190497</v>
      </c>
      <c r="CQ187" s="55">
        <v>604.75334608030596</v>
      </c>
      <c r="CR187" s="55">
        <v>316286</v>
      </c>
      <c r="CS187" s="55">
        <v>604.75334608030596</v>
      </c>
      <c r="CT187" s="55">
        <v>316286</v>
      </c>
      <c r="CU187" s="55">
        <v>604.75334608030596</v>
      </c>
      <c r="CV187" s="55">
        <v>4.4435946462715101</v>
      </c>
      <c r="CW187" s="55">
        <v>3.9579349904397705</v>
      </c>
      <c r="CX187" s="55">
        <v>0</v>
      </c>
      <c r="CY187" s="55">
        <v>0</v>
      </c>
      <c r="CZ187" s="55">
        <v>0</v>
      </c>
      <c r="DA187" s="55">
        <v>0</v>
      </c>
      <c r="DB187" s="55">
        <v>0</v>
      </c>
      <c r="DC187" s="55">
        <v>0</v>
      </c>
      <c r="DD187" s="55">
        <v>463.07074569789677</v>
      </c>
      <c r="DE187" s="55">
        <v>2.9082217973231357</v>
      </c>
      <c r="DF187" s="55">
        <v>97.862332695984705</v>
      </c>
      <c r="DG187" s="55">
        <v>0</v>
      </c>
      <c r="DH187" s="55">
        <v>97.862332695984705</v>
      </c>
      <c r="DI187" s="55">
        <v>463.07074569789677</v>
      </c>
    </row>
    <row r="188" spans="1:113">
      <c r="A188" s="7" t="s">
        <v>259</v>
      </c>
      <c r="B188" s="3" t="s">
        <v>77</v>
      </c>
      <c r="C188" s="3" t="s">
        <v>260</v>
      </c>
      <c r="D188" s="4">
        <v>604</v>
      </c>
      <c r="E188" s="5">
        <v>0</v>
      </c>
      <c r="F188" s="5">
        <v>0</v>
      </c>
      <c r="G188" s="5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30020</v>
      </c>
      <c r="R188" s="27">
        <v>940</v>
      </c>
      <c r="S188" s="27">
        <v>0</v>
      </c>
      <c r="T188" s="24">
        <v>0</v>
      </c>
      <c r="U188" s="27">
        <v>0</v>
      </c>
      <c r="V188" s="5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5">
        <v>0</v>
      </c>
      <c r="AC188" s="5">
        <v>0</v>
      </c>
      <c r="AD188" s="5">
        <v>0</v>
      </c>
      <c r="AE188" s="27">
        <v>0</v>
      </c>
      <c r="AF188" s="5">
        <v>0</v>
      </c>
      <c r="AG188" s="5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5">
        <v>0</v>
      </c>
      <c r="AN188" s="5">
        <v>0</v>
      </c>
      <c r="AO188" s="5">
        <v>0</v>
      </c>
      <c r="AP188" s="27">
        <v>0</v>
      </c>
      <c r="AQ188" s="5">
        <v>0</v>
      </c>
      <c r="AR188" s="5">
        <v>0</v>
      </c>
      <c r="AS188" s="5">
        <v>0</v>
      </c>
      <c r="AT188" s="27">
        <v>20920</v>
      </c>
      <c r="AU188" s="27">
        <v>0</v>
      </c>
      <c r="AV188" s="27">
        <v>16400</v>
      </c>
      <c r="AW188" s="27">
        <v>0</v>
      </c>
      <c r="AX188" s="32">
        <v>0</v>
      </c>
      <c r="AY188" s="32">
        <v>0</v>
      </c>
      <c r="AZ188" s="32">
        <v>0</v>
      </c>
      <c r="BA188" s="32">
        <v>0</v>
      </c>
      <c r="BB188" s="27">
        <v>2</v>
      </c>
      <c r="BC188" s="27">
        <v>513</v>
      </c>
      <c r="BD188" s="27">
        <v>0</v>
      </c>
      <c r="BE188" s="27">
        <v>0</v>
      </c>
      <c r="BF188" s="24">
        <v>0</v>
      </c>
      <c r="BG188" s="24">
        <v>0</v>
      </c>
      <c r="BH188" s="24">
        <v>0</v>
      </c>
      <c r="BI188" s="24">
        <v>0</v>
      </c>
      <c r="BJ188" s="24">
        <v>0</v>
      </c>
      <c r="BK188" s="27">
        <v>0</v>
      </c>
      <c r="BL188" s="27">
        <v>0</v>
      </c>
      <c r="BM188" s="27">
        <v>407</v>
      </c>
      <c r="BN188" s="27">
        <v>685</v>
      </c>
      <c r="BO188" s="27">
        <v>0</v>
      </c>
      <c r="BP188" s="47">
        <v>0</v>
      </c>
      <c r="BQ188" s="27">
        <v>0</v>
      </c>
      <c r="BR188" s="27">
        <v>0</v>
      </c>
      <c r="BS188" s="27">
        <v>0</v>
      </c>
      <c r="BT188" s="36">
        <v>0</v>
      </c>
      <c r="BU188" s="39">
        <v>30020</v>
      </c>
      <c r="BV188" s="39">
        <v>225460</v>
      </c>
      <c r="BW188" s="43">
        <v>0</v>
      </c>
      <c r="BX188" s="36">
        <v>0</v>
      </c>
      <c r="BY188" s="43">
        <v>0</v>
      </c>
      <c r="BZ188" s="5">
        <v>0</v>
      </c>
      <c r="CA188" s="5">
        <v>0</v>
      </c>
      <c r="CB188" s="6">
        <v>23450</v>
      </c>
      <c r="CC188" s="27">
        <v>23450</v>
      </c>
      <c r="CD188" s="36">
        <v>0</v>
      </c>
      <c r="CE188" s="36">
        <v>0</v>
      </c>
      <c r="CF188" s="36">
        <v>0</v>
      </c>
      <c r="CG188" s="43">
        <v>0</v>
      </c>
      <c r="CH188" s="47">
        <v>0</v>
      </c>
      <c r="CI188" s="55">
        <v>93337</v>
      </c>
      <c r="CJ188" s="55">
        <v>225460</v>
      </c>
      <c r="CK188" s="55">
        <v>0</v>
      </c>
      <c r="CL188" s="55">
        <v>0</v>
      </c>
      <c r="CM188" s="55">
        <v>318797</v>
      </c>
      <c r="CN188" s="59">
        <v>29.277879026465115</v>
      </c>
      <c r="CO188" s="59">
        <v>29.277879026465115</v>
      </c>
      <c r="CP188" s="59">
        <v>29.277879026465115</v>
      </c>
      <c r="CQ188" s="55">
        <v>527.80960264900659</v>
      </c>
      <c r="CR188" s="55">
        <v>318797</v>
      </c>
      <c r="CS188" s="55">
        <v>527.80960264900659</v>
      </c>
      <c r="CT188" s="55">
        <v>318797</v>
      </c>
      <c r="CU188" s="55">
        <v>527.80960264900659</v>
      </c>
      <c r="CV188" s="55">
        <v>34.635761589403977</v>
      </c>
      <c r="CW188" s="55">
        <v>0</v>
      </c>
      <c r="CX188" s="55">
        <v>1.5562913907284768</v>
      </c>
      <c r="CY188" s="55">
        <v>0</v>
      </c>
      <c r="CZ188" s="55">
        <v>0</v>
      </c>
      <c r="DA188" s="55">
        <v>27.152317880794701</v>
      </c>
      <c r="DB188" s="55">
        <v>0</v>
      </c>
      <c r="DC188" s="55">
        <v>27.152317880794701</v>
      </c>
      <c r="DD188" s="55">
        <v>373.27814569536423</v>
      </c>
      <c r="DE188" s="55">
        <v>2.6605960264900661</v>
      </c>
      <c r="DF188" s="55">
        <v>38.824503311258276</v>
      </c>
      <c r="DG188" s="55">
        <v>0</v>
      </c>
      <c r="DH188" s="55">
        <v>38.824503311258276</v>
      </c>
      <c r="DI188" s="55">
        <v>373.27814569536423</v>
      </c>
    </row>
    <row r="189" spans="1:113">
      <c r="A189" s="7" t="s">
        <v>257</v>
      </c>
      <c r="B189" s="3" t="s">
        <v>77</v>
      </c>
      <c r="C189" s="3" t="s">
        <v>258</v>
      </c>
      <c r="D189" s="4">
        <v>12655</v>
      </c>
      <c r="E189" s="5">
        <v>0</v>
      </c>
      <c r="F189" s="5">
        <v>0</v>
      </c>
      <c r="G189" s="5">
        <v>0</v>
      </c>
      <c r="H189" s="28">
        <v>53</v>
      </c>
      <c r="I189" s="28">
        <v>500</v>
      </c>
      <c r="J189" s="28">
        <v>0</v>
      </c>
      <c r="K189" s="28">
        <v>0</v>
      </c>
      <c r="L189" s="28">
        <v>144940</v>
      </c>
      <c r="M189" s="28">
        <v>2080</v>
      </c>
      <c r="N189" s="28">
        <v>0</v>
      </c>
      <c r="O189" s="28">
        <v>0</v>
      </c>
      <c r="P189" s="28">
        <v>820</v>
      </c>
      <c r="Q189" s="28">
        <v>653780</v>
      </c>
      <c r="R189" s="28">
        <v>19600</v>
      </c>
      <c r="S189" s="28">
        <v>0</v>
      </c>
      <c r="T189" s="24">
        <v>0</v>
      </c>
      <c r="U189" s="28">
        <v>0</v>
      </c>
      <c r="V189" s="5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5">
        <v>0</v>
      </c>
      <c r="AC189" s="5">
        <v>0</v>
      </c>
      <c r="AD189" s="5">
        <v>0</v>
      </c>
      <c r="AE189" s="28">
        <v>1300</v>
      </c>
      <c r="AF189" s="5">
        <v>0</v>
      </c>
      <c r="AG189" s="5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5">
        <v>0</v>
      </c>
      <c r="AN189" s="5">
        <v>0</v>
      </c>
      <c r="AO189" s="5">
        <v>0</v>
      </c>
      <c r="AP189" s="28">
        <v>47900</v>
      </c>
      <c r="AQ189" s="5">
        <v>0</v>
      </c>
      <c r="AR189" s="5">
        <v>0</v>
      </c>
      <c r="AS189" s="5">
        <v>0</v>
      </c>
      <c r="AT189" s="28">
        <v>586130</v>
      </c>
      <c r="AU189" s="28">
        <v>0</v>
      </c>
      <c r="AV189" s="28">
        <v>1674510</v>
      </c>
      <c r="AW189" s="28">
        <v>0</v>
      </c>
      <c r="AX189" s="32">
        <v>0</v>
      </c>
      <c r="AY189" s="32">
        <v>0</v>
      </c>
      <c r="AZ189" s="32">
        <v>0</v>
      </c>
      <c r="BA189" s="32">
        <v>0</v>
      </c>
      <c r="BB189" s="28">
        <v>482</v>
      </c>
      <c r="BC189" s="28">
        <v>15151</v>
      </c>
      <c r="BD189" s="28">
        <v>6350</v>
      </c>
      <c r="BE189" s="28">
        <v>0</v>
      </c>
      <c r="BF189" s="24">
        <v>0</v>
      </c>
      <c r="BG189" s="24">
        <v>0</v>
      </c>
      <c r="BH189" s="24">
        <v>0</v>
      </c>
      <c r="BI189" s="24">
        <v>800</v>
      </c>
      <c r="BJ189" s="24">
        <v>0</v>
      </c>
      <c r="BK189" s="28">
        <v>150</v>
      </c>
      <c r="BL189" s="28">
        <v>0</v>
      </c>
      <c r="BM189" s="28">
        <v>21975</v>
      </c>
      <c r="BN189" s="28">
        <v>24721</v>
      </c>
      <c r="BO189" s="28">
        <v>0</v>
      </c>
      <c r="BP189" s="47">
        <v>0</v>
      </c>
      <c r="BQ189" s="28">
        <v>18540</v>
      </c>
      <c r="BR189" s="28">
        <v>0</v>
      </c>
      <c r="BS189" s="28">
        <v>1589040</v>
      </c>
      <c r="BT189" s="37">
        <v>3690</v>
      </c>
      <c r="BU189" s="39">
        <v>1995350</v>
      </c>
      <c r="BV189" s="39">
        <v>1995350</v>
      </c>
      <c r="BW189" s="43">
        <v>0</v>
      </c>
      <c r="BX189" s="37">
        <v>0</v>
      </c>
      <c r="BY189" s="43">
        <v>109900</v>
      </c>
      <c r="BZ189" s="5">
        <v>0</v>
      </c>
      <c r="CA189" s="5">
        <v>0</v>
      </c>
      <c r="CB189" s="6">
        <v>345980</v>
      </c>
      <c r="CC189" s="28">
        <v>345980</v>
      </c>
      <c r="CD189" s="37">
        <v>0</v>
      </c>
      <c r="CE189" s="37">
        <v>0</v>
      </c>
      <c r="CF189" s="37">
        <v>0</v>
      </c>
      <c r="CG189" s="43">
        <v>0</v>
      </c>
      <c r="CH189" s="47">
        <v>0</v>
      </c>
      <c r="CI189" s="55">
        <v>5154002</v>
      </c>
      <c r="CJ189" s="55">
        <v>1995350</v>
      </c>
      <c r="CK189" s="55">
        <v>3690</v>
      </c>
      <c r="CL189" s="55">
        <v>800</v>
      </c>
      <c r="CM189" s="55">
        <v>7153842</v>
      </c>
      <c r="CN189" s="59">
        <v>72.045231080026653</v>
      </c>
      <c r="CO189" s="59">
        <v>72.045231080026653</v>
      </c>
      <c r="CP189" s="59">
        <v>72.045231080026653</v>
      </c>
      <c r="CQ189" s="55">
        <v>565.29766890557096</v>
      </c>
      <c r="CR189" s="55">
        <v>7263742</v>
      </c>
      <c r="CS189" s="55">
        <v>573.98198340576846</v>
      </c>
      <c r="CT189" s="55">
        <v>7263742</v>
      </c>
      <c r="CU189" s="55">
        <v>573.98198340576846</v>
      </c>
      <c r="CV189" s="55">
        <v>57.769261161596205</v>
      </c>
      <c r="CW189" s="55">
        <v>1.6293954958514421</v>
      </c>
      <c r="CX189" s="55">
        <v>1.5487949427103911</v>
      </c>
      <c r="CY189" s="55">
        <v>0</v>
      </c>
      <c r="CZ189" s="55">
        <v>0</v>
      </c>
      <c r="DA189" s="55">
        <v>132.32003160806005</v>
      </c>
      <c r="DB189" s="55">
        <v>125.56617937574082</v>
      </c>
      <c r="DC189" s="55">
        <v>257.88621098380088</v>
      </c>
      <c r="DD189" s="55">
        <v>157.67285657842748</v>
      </c>
      <c r="DE189" s="55">
        <v>4.9252469379691819</v>
      </c>
      <c r="DF189" s="55">
        <v>27.339391544843934</v>
      </c>
      <c r="DG189" s="55">
        <v>0</v>
      </c>
      <c r="DH189" s="55">
        <v>27.339391544843934</v>
      </c>
      <c r="DI189" s="55">
        <v>157.96444093243778</v>
      </c>
    </row>
    <row r="190" spans="1:113">
      <c r="A190" s="7" t="s">
        <v>193</v>
      </c>
      <c r="B190" s="3" t="s">
        <v>77</v>
      </c>
      <c r="C190" s="3" t="s">
        <v>194</v>
      </c>
      <c r="D190" s="4">
        <v>5058</v>
      </c>
      <c r="E190" s="5">
        <v>0</v>
      </c>
      <c r="F190" s="5">
        <v>0</v>
      </c>
      <c r="G190" s="4">
        <v>1845</v>
      </c>
      <c r="H190" s="28">
        <v>86</v>
      </c>
      <c r="I190" s="28">
        <v>500</v>
      </c>
      <c r="J190" s="28">
        <v>0</v>
      </c>
      <c r="K190" s="28">
        <v>0</v>
      </c>
      <c r="L190" s="28">
        <v>87100</v>
      </c>
      <c r="M190" s="28">
        <v>0</v>
      </c>
      <c r="N190" s="28">
        <v>0</v>
      </c>
      <c r="O190" s="28">
        <v>0</v>
      </c>
      <c r="P190" s="28">
        <v>0</v>
      </c>
      <c r="Q190" s="28">
        <v>213420</v>
      </c>
      <c r="R190" s="28">
        <v>83820</v>
      </c>
      <c r="S190" s="28">
        <v>0</v>
      </c>
      <c r="T190" s="25">
        <v>224</v>
      </c>
      <c r="U190" s="28">
        <v>0</v>
      </c>
      <c r="V190" s="5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5">
        <v>0</v>
      </c>
      <c r="AC190" s="5">
        <v>0</v>
      </c>
      <c r="AD190" s="5">
        <v>0</v>
      </c>
      <c r="AE190" s="28">
        <v>1600</v>
      </c>
      <c r="AF190" s="5">
        <v>0</v>
      </c>
      <c r="AG190" s="5">
        <v>0</v>
      </c>
      <c r="AH190" s="28">
        <v>1780</v>
      </c>
      <c r="AI190" s="28">
        <v>0</v>
      </c>
      <c r="AJ190" s="28">
        <v>0</v>
      </c>
      <c r="AK190" s="28">
        <v>0</v>
      </c>
      <c r="AL190" s="28">
        <v>3000</v>
      </c>
      <c r="AM190" s="5">
        <v>0</v>
      </c>
      <c r="AN190" s="4">
        <v>187</v>
      </c>
      <c r="AO190" s="5">
        <v>0</v>
      </c>
      <c r="AP190" s="28">
        <v>13440</v>
      </c>
      <c r="AQ190" s="5">
        <v>0</v>
      </c>
      <c r="AR190" s="5">
        <v>0</v>
      </c>
      <c r="AS190" s="5">
        <v>0</v>
      </c>
      <c r="AT190" s="28">
        <v>148680</v>
      </c>
      <c r="AU190" s="28">
        <v>0</v>
      </c>
      <c r="AV190" s="28">
        <v>616530</v>
      </c>
      <c r="AW190" s="28">
        <v>11265</v>
      </c>
      <c r="AX190" s="33">
        <v>0</v>
      </c>
      <c r="AY190" s="33">
        <v>0</v>
      </c>
      <c r="AZ190" s="33">
        <v>0</v>
      </c>
      <c r="BA190" s="33">
        <v>0</v>
      </c>
      <c r="BB190" s="28">
        <v>3030</v>
      </c>
      <c r="BC190" s="28">
        <v>5020</v>
      </c>
      <c r="BD190" s="28">
        <v>2880</v>
      </c>
      <c r="BE190" s="28">
        <v>0</v>
      </c>
      <c r="BF190" s="25">
        <v>0</v>
      </c>
      <c r="BG190" s="25">
        <v>0</v>
      </c>
      <c r="BH190" s="25">
        <v>0</v>
      </c>
      <c r="BI190" s="25">
        <v>500</v>
      </c>
      <c r="BJ190" s="25">
        <v>0</v>
      </c>
      <c r="BK190" s="28">
        <v>0</v>
      </c>
      <c r="BL190" s="28">
        <v>0</v>
      </c>
      <c r="BM190" s="28">
        <v>8960</v>
      </c>
      <c r="BN190" s="28">
        <v>10890</v>
      </c>
      <c r="BO190" s="28">
        <v>14880</v>
      </c>
      <c r="BP190" s="47">
        <v>0</v>
      </c>
      <c r="BQ190" s="28">
        <v>12700</v>
      </c>
      <c r="BR190" s="28">
        <v>0</v>
      </c>
      <c r="BS190" s="28">
        <v>199040</v>
      </c>
      <c r="BT190" s="37">
        <v>420</v>
      </c>
      <c r="BU190" s="39">
        <v>953770</v>
      </c>
      <c r="BV190" s="39">
        <v>953770</v>
      </c>
      <c r="BW190" s="43">
        <v>0</v>
      </c>
      <c r="BX190" s="37">
        <v>0</v>
      </c>
      <c r="BY190" s="43">
        <v>90990</v>
      </c>
      <c r="BZ190" s="5">
        <v>0</v>
      </c>
      <c r="CA190" s="5">
        <v>0</v>
      </c>
      <c r="CB190" s="6">
        <v>119080</v>
      </c>
      <c r="CC190" s="28">
        <v>119080</v>
      </c>
      <c r="CD190" s="37">
        <v>0</v>
      </c>
      <c r="CE190" s="37">
        <v>0</v>
      </c>
      <c r="CF190" s="37">
        <v>0</v>
      </c>
      <c r="CG190" s="43">
        <v>0</v>
      </c>
      <c r="CH190" s="47">
        <v>0</v>
      </c>
      <c r="CI190" s="55">
        <v>1557701</v>
      </c>
      <c r="CJ190" s="55">
        <v>953770</v>
      </c>
      <c r="CK190" s="55">
        <v>420</v>
      </c>
      <c r="CL190" s="55">
        <v>724</v>
      </c>
      <c r="CM190" s="55">
        <v>2512615</v>
      </c>
      <c r="CN190" s="59">
        <v>61.995212159443447</v>
      </c>
      <c r="CO190" s="59">
        <v>61.995212159443447</v>
      </c>
      <c r="CP190" s="59">
        <v>61.995212159443447</v>
      </c>
      <c r="CQ190" s="55">
        <v>496.76057730328193</v>
      </c>
      <c r="CR190" s="55">
        <v>2603605</v>
      </c>
      <c r="CS190" s="55">
        <v>514.74990114669833</v>
      </c>
      <c r="CT190" s="55">
        <v>2603605</v>
      </c>
      <c r="CU190" s="55">
        <v>514.74990114669833</v>
      </c>
      <c r="CV190" s="55">
        <v>46.615262949782526</v>
      </c>
      <c r="CW190" s="55">
        <v>2.5108738631870304</v>
      </c>
      <c r="CX190" s="55">
        <v>16.571767497034401</v>
      </c>
      <c r="CY190" s="55">
        <v>0</v>
      </c>
      <c r="CZ190" s="55">
        <v>2.9418742586002371</v>
      </c>
      <c r="DA190" s="55">
        <v>121.8920521945433</v>
      </c>
      <c r="DB190" s="55">
        <v>39.351522340846181</v>
      </c>
      <c r="DC190" s="55">
        <v>161.24357453538948</v>
      </c>
      <c r="DD190" s="55">
        <v>188.56662712534597</v>
      </c>
      <c r="DE190" s="55">
        <v>5.5160142348754446</v>
      </c>
      <c r="DF190" s="55">
        <v>23.542902332937921</v>
      </c>
      <c r="DG190" s="55">
        <v>0</v>
      </c>
      <c r="DH190" s="55">
        <v>23.542902332937921</v>
      </c>
      <c r="DI190" s="55">
        <v>188.64966389877421</v>
      </c>
    </row>
    <row r="191" spans="1:113">
      <c r="A191" s="7" t="s">
        <v>104</v>
      </c>
      <c r="B191" s="3" t="s">
        <v>77</v>
      </c>
      <c r="C191" s="3" t="s">
        <v>105</v>
      </c>
      <c r="D191" s="4">
        <v>196</v>
      </c>
      <c r="E191" s="5">
        <v>0</v>
      </c>
      <c r="F191" s="5">
        <v>0</v>
      </c>
      <c r="G191" s="5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5101</v>
      </c>
      <c r="R191" s="27">
        <v>0</v>
      </c>
      <c r="S191" s="27">
        <v>0</v>
      </c>
      <c r="T191" s="24">
        <v>0</v>
      </c>
      <c r="U191" s="27">
        <v>0</v>
      </c>
      <c r="V191" s="5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5">
        <v>0</v>
      </c>
      <c r="AC191" s="5">
        <v>0</v>
      </c>
      <c r="AD191" s="5">
        <v>0</v>
      </c>
      <c r="AE191" s="27">
        <v>0</v>
      </c>
      <c r="AF191" s="5">
        <v>0</v>
      </c>
      <c r="AG191" s="5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5">
        <v>0</v>
      </c>
      <c r="AN191" s="5">
        <v>0</v>
      </c>
      <c r="AO191" s="5">
        <v>0</v>
      </c>
      <c r="AP191" s="27">
        <v>0</v>
      </c>
      <c r="AQ191" s="5">
        <v>0</v>
      </c>
      <c r="AR191" s="5">
        <v>0</v>
      </c>
      <c r="AS191" s="5">
        <v>0</v>
      </c>
      <c r="AT191" s="27">
        <v>697</v>
      </c>
      <c r="AU191" s="27">
        <v>0</v>
      </c>
      <c r="AV191" s="27">
        <v>0</v>
      </c>
      <c r="AW191" s="27">
        <v>0</v>
      </c>
      <c r="AX191" s="32">
        <v>0</v>
      </c>
      <c r="AY191" s="32">
        <v>0</v>
      </c>
      <c r="AZ191" s="32">
        <v>0</v>
      </c>
      <c r="BA191" s="32">
        <v>0</v>
      </c>
      <c r="BB191" s="27">
        <v>1</v>
      </c>
      <c r="BC191" s="27">
        <v>173</v>
      </c>
      <c r="BD191" s="27">
        <v>80</v>
      </c>
      <c r="BE191" s="27">
        <v>0</v>
      </c>
      <c r="BF191" s="24">
        <v>0</v>
      </c>
      <c r="BG191" s="24">
        <v>0</v>
      </c>
      <c r="BH191" s="24">
        <v>0</v>
      </c>
      <c r="BI191" s="24">
        <v>0</v>
      </c>
      <c r="BJ191" s="24">
        <v>0</v>
      </c>
      <c r="BK191" s="27">
        <v>0</v>
      </c>
      <c r="BL191" s="27">
        <v>0</v>
      </c>
      <c r="BM191" s="27">
        <v>138</v>
      </c>
      <c r="BN191" s="27">
        <v>231</v>
      </c>
      <c r="BO191" s="27">
        <v>0</v>
      </c>
      <c r="BP191" s="47">
        <v>0</v>
      </c>
      <c r="BQ191" s="27">
        <v>0</v>
      </c>
      <c r="BR191" s="27">
        <v>0</v>
      </c>
      <c r="BS191" s="27">
        <v>0</v>
      </c>
      <c r="BT191" s="36">
        <v>0</v>
      </c>
      <c r="BU191" s="39">
        <v>5101</v>
      </c>
      <c r="BV191" s="39">
        <v>126043</v>
      </c>
      <c r="BW191" s="43">
        <v>0</v>
      </c>
      <c r="BX191" s="36">
        <v>0</v>
      </c>
      <c r="BY191" s="43">
        <v>0</v>
      </c>
      <c r="BZ191" s="5">
        <v>0</v>
      </c>
      <c r="CA191" s="5">
        <v>0</v>
      </c>
      <c r="CB191" s="6">
        <v>11567</v>
      </c>
      <c r="CC191" s="27">
        <v>11567</v>
      </c>
      <c r="CD191" s="36">
        <v>0</v>
      </c>
      <c r="CE191" s="36">
        <v>0</v>
      </c>
      <c r="CF191" s="36">
        <v>0</v>
      </c>
      <c r="CG191" s="43">
        <v>0</v>
      </c>
      <c r="CH191" s="47">
        <v>0</v>
      </c>
      <c r="CI191" s="55">
        <v>17988</v>
      </c>
      <c r="CJ191" s="55">
        <v>126043</v>
      </c>
      <c r="CK191" s="55">
        <v>0</v>
      </c>
      <c r="CL191" s="55">
        <v>0</v>
      </c>
      <c r="CM191" s="55">
        <v>144031</v>
      </c>
      <c r="CN191" s="59">
        <v>12.488978067221639</v>
      </c>
      <c r="CO191" s="59">
        <v>12.488978067221639</v>
      </c>
      <c r="CP191" s="59">
        <v>12.488978067221639</v>
      </c>
      <c r="CQ191" s="55">
        <v>734.85204081632651</v>
      </c>
      <c r="CR191" s="55">
        <v>144031</v>
      </c>
      <c r="CS191" s="55">
        <v>734.85204081632651</v>
      </c>
      <c r="CT191" s="55">
        <v>144031</v>
      </c>
      <c r="CU191" s="55">
        <v>734.85204081632651</v>
      </c>
      <c r="CV191" s="55">
        <v>3.556122448979592</v>
      </c>
      <c r="CW191" s="55">
        <v>0</v>
      </c>
      <c r="CX191" s="55">
        <v>0</v>
      </c>
      <c r="CY191" s="55">
        <v>0</v>
      </c>
      <c r="CZ191" s="55">
        <v>0</v>
      </c>
      <c r="DA191" s="55">
        <v>0</v>
      </c>
      <c r="DB191" s="55">
        <v>0</v>
      </c>
      <c r="DC191" s="55">
        <v>0</v>
      </c>
      <c r="DD191" s="55">
        <v>643.07653061224494</v>
      </c>
      <c r="DE191" s="55">
        <v>2.7704081632653059</v>
      </c>
      <c r="DF191" s="55">
        <v>59.015306122448976</v>
      </c>
      <c r="DG191" s="55">
        <v>0</v>
      </c>
      <c r="DH191" s="55">
        <v>59.015306122448976</v>
      </c>
      <c r="DI191" s="55">
        <v>643.07653061224494</v>
      </c>
    </row>
    <row r="192" spans="1:113">
      <c r="A192" s="7" t="s">
        <v>223</v>
      </c>
      <c r="B192" s="3" t="s">
        <v>77</v>
      </c>
      <c r="C192" s="3" t="s">
        <v>224</v>
      </c>
      <c r="D192" s="4">
        <v>4309</v>
      </c>
      <c r="E192" s="5">
        <v>0</v>
      </c>
      <c r="F192" s="5">
        <v>0</v>
      </c>
      <c r="G192" s="5">
        <v>0</v>
      </c>
      <c r="H192" s="27">
        <v>0</v>
      </c>
      <c r="I192" s="27">
        <v>500</v>
      </c>
      <c r="J192" s="27">
        <v>0</v>
      </c>
      <c r="K192" s="27">
        <v>0</v>
      </c>
      <c r="L192" s="27">
        <v>46280</v>
      </c>
      <c r="M192" s="27">
        <v>0</v>
      </c>
      <c r="N192" s="27">
        <v>0</v>
      </c>
      <c r="O192" s="27">
        <v>0</v>
      </c>
      <c r="P192" s="27">
        <v>0</v>
      </c>
      <c r="Q192" s="27">
        <v>298120</v>
      </c>
      <c r="R192" s="27">
        <v>6960</v>
      </c>
      <c r="S192" s="27">
        <v>0</v>
      </c>
      <c r="T192" s="24">
        <v>0</v>
      </c>
      <c r="U192" s="27">
        <v>0</v>
      </c>
      <c r="V192" s="5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5">
        <v>0</v>
      </c>
      <c r="AC192" s="5">
        <v>0</v>
      </c>
      <c r="AD192" s="5">
        <v>0</v>
      </c>
      <c r="AE192" s="27">
        <v>0</v>
      </c>
      <c r="AF192" s="5">
        <v>0</v>
      </c>
      <c r="AG192" s="5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5">
        <v>0</v>
      </c>
      <c r="AN192" s="4">
        <v>182</v>
      </c>
      <c r="AO192" s="5">
        <v>0</v>
      </c>
      <c r="AP192" s="27">
        <v>36880</v>
      </c>
      <c r="AQ192" s="5">
        <v>0</v>
      </c>
      <c r="AR192" s="5">
        <v>0</v>
      </c>
      <c r="AS192" s="5">
        <v>0</v>
      </c>
      <c r="AT192" s="27">
        <v>230850</v>
      </c>
      <c r="AU192" s="27">
        <v>0</v>
      </c>
      <c r="AV192" s="27">
        <v>326460</v>
      </c>
      <c r="AW192" s="27">
        <v>0</v>
      </c>
      <c r="AX192" s="32">
        <v>0</v>
      </c>
      <c r="AY192" s="32">
        <v>0</v>
      </c>
      <c r="AZ192" s="32">
        <v>0</v>
      </c>
      <c r="BA192" s="32">
        <v>0</v>
      </c>
      <c r="BB192" s="27">
        <v>126</v>
      </c>
      <c r="BC192" s="27">
        <v>5106</v>
      </c>
      <c r="BD192" s="27">
        <v>970</v>
      </c>
      <c r="BE192" s="27">
        <v>0</v>
      </c>
      <c r="BF192" s="24">
        <v>0</v>
      </c>
      <c r="BG192" s="24">
        <v>0</v>
      </c>
      <c r="BH192" s="24">
        <v>0</v>
      </c>
      <c r="BI192" s="24">
        <v>400</v>
      </c>
      <c r="BJ192" s="24">
        <v>0</v>
      </c>
      <c r="BK192" s="27">
        <v>0</v>
      </c>
      <c r="BL192" s="27">
        <v>0</v>
      </c>
      <c r="BM192" s="27">
        <v>6447</v>
      </c>
      <c r="BN192" s="27">
        <v>13839</v>
      </c>
      <c r="BO192" s="27">
        <v>0</v>
      </c>
      <c r="BP192" s="47">
        <v>0</v>
      </c>
      <c r="BQ192" s="27">
        <v>120</v>
      </c>
      <c r="BR192" s="27">
        <v>0</v>
      </c>
      <c r="BS192" s="27">
        <v>254120</v>
      </c>
      <c r="BT192" s="36">
        <v>0</v>
      </c>
      <c r="BU192" s="39">
        <v>298120</v>
      </c>
      <c r="BV192" s="39">
        <v>745910</v>
      </c>
      <c r="BW192" s="43">
        <v>0</v>
      </c>
      <c r="BX192" s="36">
        <v>0</v>
      </c>
      <c r="BY192" s="43">
        <v>0</v>
      </c>
      <c r="BZ192" s="5">
        <v>0</v>
      </c>
      <c r="CA192" s="5">
        <v>0</v>
      </c>
      <c r="CB192" s="6">
        <v>173320</v>
      </c>
      <c r="CC192" s="27">
        <v>173320</v>
      </c>
      <c r="CD192" s="36">
        <v>0</v>
      </c>
      <c r="CE192" s="36">
        <v>0</v>
      </c>
      <c r="CF192" s="36">
        <v>0</v>
      </c>
      <c r="CG192" s="43">
        <v>0</v>
      </c>
      <c r="CH192" s="47">
        <v>0</v>
      </c>
      <c r="CI192" s="55">
        <v>1400098</v>
      </c>
      <c r="CJ192" s="55">
        <v>745910</v>
      </c>
      <c r="CK192" s="55">
        <v>0</v>
      </c>
      <c r="CL192" s="55">
        <v>400</v>
      </c>
      <c r="CM192" s="55">
        <v>2146408</v>
      </c>
      <c r="CN192" s="59">
        <v>65.229816512051769</v>
      </c>
      <c r="CO192" s="59">
        <v>65.229816512051769</v>
      </c>
      <c r="CP192" s="59">
        <v>65.229816512051769</v>
      </c>
      <c r="CQ192" s="55">
        <v>498.12207008586677</v>
      </c>
      <c r="CR192" s="55">
        <v>2146408</v>
      </c>
      <c r="CS192" s="55">
        <v>498.12207008586677</v>
      </c>
      <c r="CT192" s="55">
        <v>2146408</v>
      </c>
      <c r="CU192" s="55">
        <v>498.12207008586677</v>
      </c>
      <c r="CV192" s="55">
        <v>64.314226038524026</v>
      </c>
      <c r="CW192" s="55">
        <v>2.7848688790902763E-2</v>
      </c>
      <c r="CX192" s="55">
        <v>1.6152239498723602</v>
      </c>
      <c r="CY192" s="55">
        <v>0</v>
      </c>
      <c r="CZ192" s="55">
        <v>0</v>
      </c>
      <c r="DA192" s="55">
        <v>75.762357855650961</v>
      </c>
      <c r="DB192" s="55">
        <v>58.974239962868417</v>
      </c>
      <c r="DC192" s="55">
        <v>134.73659781851939</v>
      </c>
      <c r="DD192" s="55">
        <v>173.10512880018567</v>
      </c>
      <c r="DE192" s="55">
        <v>5.9220236713854719</v>
      </c>
      <c r="DF192" s="55">
        <v>40.222789510327225</v>
      </c>
      <c r="DG192" s="55">
        <v>0</v>
      </c>
      <c r="DH192" s="55">
        <v>40.222789510327225</v>
      </c>
      <c r="DI192" s="55">
        <v>173.10512880018567</v>
      </c>
    </row>
    <row r="193" spans="1:113">
      <c r="A193" s="7" t="s">
        <v>130</v>
      </c>
      <c r="B193" s="3" t="s">
        <v>77</v>
      </c>
      <c r="C193" s="3" t="s">
        <v>131</v>
      </c>
      <c r="D193" s="4">
        <v>2010</v>
      </c>
      <c r="E193" s="5">
        <v>0</v>
      </c>
      <c r="F193" s="5">
        <v>0</v>
      </c>
      <c r="G193" s="5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77321</v>
      </c>
      <c r="R193" s="27">
        <v>40048</v>
      </c>
      <c r="S193" s="27">
        <v>0</v>
      </c>
      <c r="T193" s="24">
        <v>0</v>
      </c>
      <c r="U193" s="27">
        <v>0</v>
      </c>
      <c r="V193" s="5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5">
        <v>0</v>
      </c>
      <c r="AC193" s="5">
        <v>0</v>
      </c>
      <c r="AD193" s="5">
        <v>0</v>
      </c>
      <c r="AE193" s="27">
        <v>0</v>
      </c>
      <c r="AF193" s="5">
        <v>0</v>
      </c>
      <c r="AG193" s="5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5">
        <v>0</v>
      </c>
      <c r="AN193" s="5">
        <v>0</v>
      </c>
      <c r="AO193" s="5">
        <v>0</v>
      </c>
      <c r="AP193" s="27">
        <v>0</v>
      </c>
      <c r="AQ193" s="5">
        <v>0</v>
      </c>
      <c r="AR193" s="5">
        <v>0</v>
      </c>
      <c r="AS193" s="5">
        <v>0</v>
      </c>
      <c r="AT193" s="27">
        <v>51259</v>
      </c>
      <c r="AU193" s="27">
        <v>0</v>
      </c>
      <c r="AV193" s="27">
        <v>161053</v>
      </c>
      <c r="AW193" s="27">
        <v>0</v>
      </c>
      <c r="AX193" s="32">
        <v>0</v>
      </c>
      <c r="AY193" s="32">
        <v>0</v>
      </c>
      <c r="AZ193" s="32">
        <v>0</v>
      </c>
      <c r="BA193" s="32">
        <v>0</v>
      </c>
      <c r="BB193" s="27">
        <v>6</v>
      </c>
      <c r="BC193" s="27">
        <v>1712</v>
      </c>
      <c r="BD193" s="27">
        <v>920</v>
      </c>
      <c r="BE193" s="27">
        <v>0</v>
      </c>
      <c r="BF193" s="24">
        <v>0</v>
      </c>
      <c r="BG193" s="24">
        <v>0</v>
      </c>
      <c r="BH193" s="24">
        <v>0</v>
      </c>
      <c r="BI193" s="24">
        <v>0</v>
      </c>
      <c r="BJ193" s="24">
        <v>0</v>
      </c>
      <c r="BK193" s="27">
        <v>0</v>
      </c>
      <c r="BL193" s="27">
        <v>0</v>
      </c>
      <c r="BM193" s="27">
        <v>1360</v>
      </c>
      <c r="BN193" s="27">
        <v>2289</v>
      </c>
      <c r="BO193" s="27">
        <v>0</v>
      </c>
      <c r="BP193" s="47">
        <v>0</v>
      </c>
      <c r="BQ193" s="27">
        <v>995</v>
      </c>
      <c r="BR193" s="27">
        <v>0</v>
      </c>
      <c r="BS193" s="27">
        <v>0</v>
      </c>
      <c r="BT193" s="36">
        <v>0</v>
      </c>
      <c r="BU193" s="39">
        <v>378180</v>
      </c>
      <c r="BV193" s="39">
        <v>378180</v>
      </c>
      <c r="BW193" s="43">
        <v>0</v>
      </c>
      <c r="BX193" s="36">
        <v>0</v>
      </c>
      <c r="BY193" s="43">
        <v>2550</v>
      </c>
      <c r="BZ193" s="5">
        <v>0</v>
      </c>
      <c r="CA193" s="5">
        <v>0</v>
      </c>
      <c r="CB193" s="6">
        <v>62639</v>
      </c>
      <c r="CC193" s="27">
        <v>62639</v>
      </c>
      <c r="CD193" s="36">
        <v>0</v>
      </c>
      <c r="CE193" s="36">
        <v>0</v>
      </c>
      <c r="CF193" s="36">
        <v>0</v>
      </c>
      <c r="CG193" s="43">
        <v>0</v>
      </c>
      <c r="CH193" s="47">
        <v>0</v>
      </c>
      <c r="CI193" s="55">
        <v>399602</v>
      </c>
      <c r="CJ193" s="55">
        <v>378180</v>
      </c>
      <c r="CK193" s="55">
        <v>0</v>
      </c>
      <c r="CL193" s="55">
        <v>0</v>
      </c>
      <c r="CM193" s="55">
        <v>777782</v>
      </c>
      <c r="CN193" s="59">
        <v>51.37712109562834</v>
      </c>
      <c r="CO193" s="59">
        <v>51.37712109562834</v>
      </c>
      <c r="CP193" s="59">
        <v>51.37712109562834</v>
      </c>
      <c r="CQ193" s="55">
        <v>386.95621890547261</v>
      </c>
      <c r="CR193" s="55">
        <v>780332</v>
      </c>
      <c r="CS193" s="55">
        <v>388.22487562189053</v>
      </c>
      <c r="CT193" s="55">
        <v>780332</v>
      </c>
      <c r="CU193" s="55">
        <v>388.22487562189053</v>
      </c>
      <c r="CV193" s="55">
        <v>25.501990049751242</v>
      </c>
      <c r="CW193" s="55">
        <v>0.49502487562189057</v>
      </c>
      <c r="CX193" s="55">
        <v>19.924378109452736</v>
      </c>
      <c r="CY193" s="55">
        <v>0</v>
      </c>
      <c r="CZ193" s="55">
        <v>0</v>
      </c>
      <c r="DA193" s="55">
        <v>80.125870646766174</v>
      </c>
      <c r="DB193" s="55">
        <v>0</v>
      </c>
      <c r="DC193" s="55">
        <v>80.125870646766174</v>
      </c>
      <c r="DD193" s="55">
        <v>188.14925373134329</v>
      </c>
      <c r="DE193" s="55">
        <v>2.6701492537313434</v>
      </c>
      <c r="DF193" s="55">
        <v>31.163681592039801</v>
      </c>
      <c r="DG193" s="55">
        <v>0</v>
      </c>
      <c r="DH193" s="55">
        <v>31.163681592039801</v>
      </c>
      <c r="DI193" s="55">
        <v>188.14925373134329</v>
      </c>
    </row>
    <row r="194" spans="1:113">
      <c r="A194" s="7" t="s">
        <v>122</v>
      </c>
      <c r="B194" s="3" t="s">
        <v>77</v>
      </c>
      <c r="C194" s="3" t="s">
        <v>123</v>
      </c>
      <c r="D194" s="4">
        <v>906</v>
      </c>
      <c r="E194" s="5">
        <v>0</v>
      </c>
      <c r="F194" s="5">
        <v>0</v>
      </c>
      <c r="G194" s="5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23500</v>
      </c>
      <c r="R194" s="27">
        <v>22740</v>
      </c>
      <c r="S194" s="27">
        <v>0</v>
      </c>
      <c r="T194" s="24">
        <v>0</v>
      </c>
      <c r="U194" s="27">
        <v>0</v>
      </c>
      <c r="V194" s="5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5">
        <v>0</v>
      </c>
      <c r="AC194" s="5">
        <v>0</v>
      </c>
      <c r="AD194" s="5">
        <v>0</v>
      </c>
      <c r="AE194" s="27">
        <v>0</v>
      </c>
      <c r="AF194" s="5">
        <v>0</v>
      </c>
      <c r="AG194" s="5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5">
        <v>0</v>
      </c>
      <c r="AN194" s="5">
        <v>0</v>
      </c>
      <c r="AO194" s="5">
        <v>0</v>
      </c>
      <c r="AP194" s="27">
        <v>0</v>
      </c>
      <c r="AQ194" s="5">
        <v>0</v>
      </c>
      <c r="AR194" s="5">
        <v>0</v>
      </c>
      <c r="AS194" s="5">
        <v>0</v>
      </c>
      <c r="AT194" s="27">
        <v>33320</v>
      </c>
      <c r="AU194" s="27">
        <v>0</v>
      </c>
      <c r="AV194" s="27">
        <v>53000</v>
      </c>
      <c r="AW194" s="27">
        <v>0</v>
      </c>
      <c r="AX194" s="32">
        <v>0</v>
      </c>
      <c r="AY194" s="32">
        <v>0</v>
      </c>
      <c r="AZ194" s="32">
        <v>0</v>
      </c>
      <c r="BA194" s="32">
        <v>0</v>
      </c>
      <c r="BB194" s="27">
        <v>3</v>
      </c>
      <c r="BC194" s="27">
        <v>735</v>
      </c>
      <c r="BD194" s="27">
        <v>190</v>
      </c>
      <c r="BE194" s="27">
        <v>0</v>
      </c>
      <c r="BF194" s="24">
        <v>0</v>
      </c>
      <c r="BG194" s="24">
        <v>0</v>
      </c>
      <c r="BH194" s="24">
        <v>0</v>
      </c>
      <c r="BI194" s="24">
        <v>200</v>
      </c>
      <c r="BJ194" s="24">
        <v>0</v>
      </c>
      <c r="BK194" s="27">
        <v>0</v>
      </c>
      <c r="BL194" s="27">
        <v>0</v>
      </c>
      <c r="BM194" s="27">
        <v>584</v>
      </c>
      <c r="BN194" s="27">
        <v>982</v>
      </c>
      <c r="BO194" s="27">
        <v>0</v>
      </c>
      <c r="BP194" s="47">
        <v>0</v>
      </c>
      <c r="BQ194" s="27">
        <v>0</v>
      </c>
      <c r="BR194" s="27">
        <v>0</v>
      </c>
      <c r="BS194" s="27">
        <v>0</v>
      </c>
      <c r="BT194" s="36">
        <v>0</v>
      </c>
      <c r="BU194" s="39">
        <v>126300</v>
      </c>
      <c r="BV194" s="39">
        <v>126300</v>
      </c>
      <c r="BW194" s="43">
        <v>0</v>
      </c>
      <c r="BX194" s="36">
        <v>0</v>
      </c>
      <c r="BY194" s="43">
        <v>0</v>
      </c>
      <c r="BZ194" s="5">
        <v>0</v>
      </c>
      <c r="CA194" s="5">
        <v>0</v>
      </c>
      <c r="CB194" s="6">
        <v>24050</v>
      </c>
      <c r="CC194" s="27">
        <v>24050</v>
      </c>
      <c r="CD194" s="36">
        <v>0</v>
      </c>
      <c r="CE194" s="36">
        <v>0</v>
      </c>
      <c r="CF194" s="36">
        <v>0</v>
      </c>
      <c r="CG194" s="43">
        <v>0</v>
      </c>
      <c r="CH194" s="47">
        <v>0</v>
      </c>
      <c r="CI194" s="55">
        <v>159104</v>
      </c>
      <c r="CJ194" s="55">
        <v>126300</v>
      </c>
      <c r="CK194" s="55">
        <v>0</v>
      </c>
      <c r="CL194" s="55">
        <v>200</v>
      </c>
      <c r="CM194" s="55">
        <v>285604</v>
      </c>
      <c r="CN194" s="59">
        <v>55.707903250654752</v>
      </c>
      <c r="CO194" s="59">
        <v>55.707903250654752</v>
      </c>
      <c r="CP194" s="59">
        <v>55.707903250654752</v>
      </c>
      <c r="CQ194" s="55">
        <v>315.23620309050773</v>
      </c>
      <c r="CR194" s="55">
        <v>285604</v>
      </c>
      <c r="CS194" s="55">
        <v>315.23620309050773</v>
      </c>
      <c r="CT194" s="55">
        <v>285604</v>
      </c>
      <c r="CU194" s="55">
        <v>315.23620309050773</v>
      </c>
      <c r="CV194" s="55">
        <v>36.777041942604853</v>
      </c>
      <c r="CW194" s="55">
        <v>0</v>
      </c>
      <c r="CX194" s="55">
        <v>25.099337748344372</v>
      </c>
      <c r="CY194" s="55">
        <v>0</v>
      </c>
      <c r="CZ194" s="55">
        <v>0</v>
      </c>
      <c r="DA194" s="55">
        <v>58.498896247240616</v>
      </c>
      <c r="DB194" s="55">
        <v>0</v>
      </c>
      <c r="DC194" s="55">
        <v>58.498896247240616</v>
      </c>
      <c r="DD194" s="55">
        <v>139.40397350993376</v>
      </c>
      <c r="DE194" s="55">
        <v>2.5430463576158941</v>
      </c>
      <c r="DF194" s="55">
        <v>26.545253863134658</v>
      </c>
      <c r="DG194" s="55">
        <v>0</v>
      </c>
      <c r="DH194" s="55">
        <v>26.545253863134658</v>
      </c>
      <c r="DI194" s="55">
        <v>139.40397350993376</v>
      </c>
    </row>
    <row r="195" spans="1:113">
      <c r="A195" s="7" t="s">
        <v>128</v>
      </c>
      <c r="B195" s="3" t="s">
        <v>77</v>
      </c>
      <c r="C195" s="3" t="s">
        <v>129</v>
      </c>
      <c r="D195" s="4">
        <v>47303</v>
      </c>
      <c r="E195" s="5">
        <v>0</v>
      </c>
      <c r="F195" s="5">
        <v>0</v>
      </c>
      <c r="G195" s="4">
        <v>310</v>
      </c>
      <c r="H195" s="27">
        <v>0</v>
      </c>
      <c r="I195" s="27">
        <v>1100</v>
      </c>
      <c r="J195" s="27">
        <v>0</v>
      </c>
      <c r="K195" s="27">
        <v>0</v>
      </c>
      <c r="L195" s="27">
        <v>1462100</v>
      </c>
      <c r="M195" s="27">
        <v>580</v>
      </c>
      <c r="N195" s="27">
        <v>24440</v>
      </c>
      <c r="O195" s="27">
        <v>0</v>
      </c>
      <c r="P195" s="27">
        <v>0</v>
      </c>
      <c r="Q195" s="27">
        <v>3168400</v>
      </c>
      <c r="R195" s="27">
        <v>126040</v>
      </c>
      <c r="S195" s="27">
        <v>0</v>
      </c>
      <c r="T195" s="24">
        <v>0</v>
      </c>
      <c r="U195" s="27">
        <v>0</v>
      </c>
      <c r="V195" s="5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5">
        <v>0</v>
      </c>
      <c r="AC195" s="5">
        <v>0</v>
      </c>
      <c r="AD195" s="5">
        <v>0</v>
      </c>
      <c r="AE195" s="27">
        <v>0</v>
      </c>
      <c r="AF195" s="5">
        <v>0</v>
      </c>
      <c r="AG195" s="5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5">
        <v>0</v>
      </c>
      <c r="AN195" s="5">
        <v>0</v>
      </c>
      <c r="AO195" s="5">
        <v>0</v>
      </c>
      <c r="AP195" s="27">
        <v>74180</v>
      </c>
      <c r="AQ195" s="5">
        <v>0</v>
      </c>
      <c r="AR195" s="5">
        <v>0</v>
      </c>
      <c r="AS195" s="5">
        <v>0</v>
      </c>
      <c r="AT195" s="27">
        <v>2292260</v>
      </c>
      <c r="AU195" s="27">
        <v>0</v>
      </c>
      <c r="AV195" s="27">
        <v>7033530</v>
      </c>
      <c r="AW195" s="27">
        <v>235425</v>
      </c>
      <c r="AX195" s="32">
        <v>0</v>
      </c>
      <c r="AY195" s="32">
        <v>0</v>
      </c>
      <c r="AZ195" s="32">
        <v>0</v>
      </c>
      <c r="BA195" s="32">
        <v>0</v>
      </c>
      <c r="BB195" s="27">
        <v>580</v>
      </c>
      <c r="BC195" s="27">
        <v>57980</v>
      </c>
      <c r="BD195" s="27">
        <v>20125</v>
      </c>
      <c r="BE195" s="27">
        <v>0</v>
      </c>
      <c r="BF195" s="24">
        <v>0</v>
      </c>
      <c r="BG195" s="24">
        <v>0</v>
      </c>
      <c r="BH195" s="24">
        <v>0</v>
      </c>
      <c r="BI195" s="24">
        <v>5380</v>
      </c>
      <c r="BJ195" s="24">
        <v>0</v>
      </c>
      <c r="BK195" s="27">
        <v>4740</v>
      </c>
      <c r="BL195" s="27">
        <v>0</v>
      </c>
      <c r="BM195" s="27">
        <v>65100</v>
      </c>
      <c r="BN195" s="27">
        <v>95800</v>
      </c>
      <c r="BO195" s="27">
        <v>995180</v>
      </c>
      <c r="BP195" s="47">
        <v>0</v>
      </c>
      <c r="BQ195" s="27">
        <v>35870</v>
      </c>
      <c r="BR195" s="27">
        <v>0</v>
      </c>
      <c r="BS195" s="27">
        <v>2983520</v>
      </c>
      <c r="BT195" s="37">
        <v>40620</v>
      </c>
      <c r="BU195" s="39">
        <v>9275110</v>
      </c>
      <c r="BV195" s="39">
        <v>9275110</v>
      </c>
      <c r="BW195" s="43">
        <v>0</v>
      </c>
      <c r="BX195" s="37">
        <v>0</v>
      </c>
      <c r="BY195" s="43">
        <v>3066200</v>
      </c>
      <c r="BZ195" s="5">
        <v>0</v>
      </c>
      <c r="CA195" s="5">
        <v>0</v>
      </c>
      <c r="CB195" s="6">
        <v>1503700</v>
      </c>
      <c r="CC195" s="27">
        <v>1503700</v>
      </c>
      <c r="CD195" s="37">
        <v>0</v>
      </c>
      <c r="CE195" s="37">
        <v>0</v>
      </c>
      <c r="CF195" s="37">
        <v>0</v>
      </c>
      <c r="CG195" s="43">
        <v>0</v>
      </c>
      <c r="CH195" s="47">
        <v>0</v>
      </c>
      <c r="CI195" s="55">
        <v>20180650</v>
      </c>
      <c r="CJ195" s="55">
        <v>9275110</v>
      </c>
      <c r="CK195" s="55">
        <v>40620</v>
      </c>
      <c r="CL195" s="55">
        <v>5380</v>
      </c>
      <c r="CM195" s="55">
        <v>29501760</v>
      </c>
      <c r="CN195" s="59">
        <v>68.404901944833114</v>
      </c>
      <c r="CO195" s="59">
        <v>68.404901944833114</v>
      </c>
      <c r="CP195" s="59">
        <v>68.404901944833114</v>
      </c>
      <c r="CQ195" s="55">
        <v>623.67629960044815</v>
      </c>
      <c r="CR195" s="55">
        <v>32567960</v>
      </c>
      <c r="CS195" s="55">
        <v>688.49671268207089</v>
      </c>
      <c r="CT195" s="55">
        <v>32567960</v>
      </c>
      <c r="CU195" s="55">
        <v>688.49671268207089</v>
      </c>
      <c r="CV195" s="55">
        <v>79.368327590216268</v>
      </c>
      <c r="CW195" s="55">
        <v>0.77056423482654379</v>
      </c>
      <c r="CX195" s="55">
        <v>2.6645244487664632</v>
      </c>
      <c r="CY195" s="55">
        <v>0</v>
      </c>
      <c r="CZ195" s="55">
        <v>21.555081073082047</v>
      </c>
      <c r="DA195" s="55">
        <v>148.69099211466502</v>
      </c>
      <c r="DB195" s="55">
        <v>63.072532397522359</v>
      </c>
      <c r="DC195" s="55">
        <v>211.76352451218739</v>
      </c>
      <c r="DD195" s="55">
        <v>196.07868422721603</v>
      </c>
      <c r="DE195" s="55">
        <v>4.63945204321079</v>
      </c>
      <c r="DF195" s="55">
        <v>31.788681478975963</v>
      </c>
      <c r="DG195" s="55">
        <v>0</v>
      </c>
      <c r="DH195" s="55">
        <v>31.788681478975963</v>
      </c>
      <c r="DI195" s="55">
        <v>196.93740354734371</v>
      </c>
    </row>
    <row r="196" spans="1:113">
      <c r="A196" s="7" t="s">
        <v>273</v>
      </c>
      <c r="B196" s="3" t="s">
        <v>77</v>
      </c>
      <c r="C196" s="3" t="s">
        <v>274</v>
      </c>
      <c r="D196" s="4">
        <v>7215</v>
      </c>
      <c r="E196" s="5">
        <v>0</v>
      </c>
      <c r="F196" s="5">
        <v>0</v>
      </c>
      <c r="G196" s="5">
        <v>0</v>
      </c>
      <c r="H196" s="28">
        <v>18</v>
      </c>
      <c r="I196" s="28">
        <v>0</v>
      </c>
      <c r="J196" s="28">
        <v>0</v>
      </c>
      <c r="K196" s="28">
        <v>0</v>
      </c>
      <c r="L196" s="28">
        <v>119380</v>
      </c>
      <c r="M196" s="28">
        <v>140</v>
      </c>
      <c r="N196" s="28">
        <v>0</v>
      </c>
      <c r="O196" s="28">
        <v>0</v>
      </c>
      <c r="P196" s="28">
        <v>0</v>
      </c>
      <c r="Q196" s="28">
        <v>275670</v>
      </c>
      <c r="R196" s="28">
        <v>80480</v>
      </c>
      <c r="S196" s="28">
        <v>0</v>
      </c>
      <c r="T196" s="24">
        <v>0</v>
      </c>
      <c r="U196" s="28">
        <v>0</v>
      </c>
      <c r="V196" s="5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5">
        <v>0</v>
      </c>
      <c r="AC196" s="5">
        <v>0</v>
      </c>
      <c r="AD196" s="5">
        <v>0</v>
      </c>
      <c r="AE196" s="28">
        <v>0</v>
      </c>
      <c r="AF196" s="5">
        <v>0</v>
      </c>
      <c r="AG196" s="5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5">
        <v>0</v>
      </c>
      <c r="AN196" s="5">
        <v>0</v>
      </c>
      <c r="AO196" s="5">
        <v>0</v>
      </c>
      <c r="AP196" s="28">
        <v>0</v>
      </c>
      <c r="AQ196" s="5">
        <v>0</v>
      </c>
      <c r="AR196" s="5">
        <v>0</v>
      </c>
      <c r="AS196" s="5">
        <v>0</v>
      </c>
      <c r="AT196" s="28">
        <v>287750</v>
      </c>
      <c r="AU196" s="28">
        <v>0</v>
      </c>
      <c r="AV196" s="28">
        <v>627670</v>
      </c>
      <c r="AW196" s="28">
        <v>0</v>
      </c>
      <c r="AX196" s="32">
        <v>0</v>
      </c>
      <c r="AY196" s="32">
        <v>0</v>
      </c>
      <c r="AZ196" s="32">
        <v>0</v>
      </c>
      <c r="BA196" s="32">
        <v>0</v>
      </c>
      <c r="BB196" s="28">
        <v>16</v>
      </c>
      <c r="BC196" s="28">
        <v>4582</v>
      </c>
      <c r="BD196" s="28">
        <v>5680</v>
      </c>
      <c r="BE196" s="28">
        <v>0</v>
      </c>
      <c r="BF196" s="24">
        <v>0</v>
      </c>
      <c r="BG196" s="24">
        <v>0</v>
      </c>
      <c r="BH196" s="24">
        <v>0</v>
      </c>
      <c r="BI196" s="24">
        <v>500</v>
      </c>
      <c r="BJ196" s="24">
        <v>0</v>
      </c>
      <c r="BK196" s="28">
        <v>0</v>
      </c>
      <c r="BL196" s="28">
        <v>0</v>
      </c>
      <c r="BM196" s="28">
        <v>3639</v>
      </c>
      <c r="BN196" s="28">
        <v>6127</v>
      </c>
      <c r="BO196" s="28">
        <v>0</v>
      </c>
      <c r="BP196" s="47">
        <v>0</v>
      </c>
      <c r="BQ196" s="28">
        <v>4600</v>
      </c>
      <c r="BR196" s="28">
        <v>0</v>
      </c>
      <c r="BS196" s="28">
        <v>624040</v>
      </c>
      <c r="BT196" s="37">
        <v>430</v>
      </c>
      <c r="BU196" s="39">
        <v>1441520</v>
      </c>
      <c r="BV196" s="39">
        <v>1441520</v>
      </c>
      <c r="BW196" s="43">
        <v>0</v>
      </c>
      <c r="BX196" s="37">
        <v>0</v>
      </c>
      <c r="BY196" s="43">
        <v>107620</v>
      </c>
      <c r="BZ196" s="5">
        <v>0</v>
      </c>
      <c r="CA196" s="5">
        <v>0</v>
      </c>
      <c r="CB196" s="6">
        <v>153020</v>
      </c>
      <c r="CC196" s="28">
        <v>153020</v>
      </c>
      <c r="CD196" s="37">
        <v>0</v>
      </c>
      <c r="CE196" s="37">
        <v>0</v>
      </c>
      <c r="CF196" s="37">
        <v>0</v>
      </c>
      <c r="CG196" s="43">
        <v>0</v>
      </c>
      <c r="CH196" s="47">
        <v>0</v>
      </c>
      <c r="CI196" s="55">
        <v>2192812</v>
      </c>
      <c r="CJ196" s="55">
        <v>1441520</v>
      </c>
      <c r="CK196" s="55">
        <v>430</v>
      </c>
      <c r="CL196" s="55">
        <v>500</v>
      </c>
      <c r="CM196" s="55">
        <v>3635262</v>
      </c>
      <c r="CN196" s="59">
        <v>60.320604127020282</v>
      </c>
      <c r="CO196" s="59">
        <v>60.320604127020282</v>
      </c>
      <c r="CP196" s="59">
        <v>60.320604127020282</v>
      </c>
      <c r="CQ196" s="55">
        <v>503.84781704781705</v>
      </c>
      <c r="CR196" s="55">
        <v>3742882</v>
      </c>
      <c r="CS196" s="55">
        <v>518.76396396396399</v>
      </c>
      <c r="CT196" s="55">
        <v>3742882</v>
      </c>
      <c r="CU196" s="55">
        <v>518.76396396396399</v>
      </c>
      <c r="CV196" s="55">
        <v>56.428274428274428</v>
      </c>
      <c r="CW196" s="55">
        <v>0.656964656964657</v>
      </c>
      <c r="CX196" s="55">
        <v>11.154539154539155</v>
      </c>
      <c r="CY196" s="55">
        <v>0</v>
      </c>
      <c r="CZ196" s="55">
        <v>0</v>
      </c>
      <c r="DA196" s="55">
        <v>86.995148995148995</v>
      </c>
      <c r="DB196" s="55">
        <v>86.492030492030494</v>
      </c>
      <c r="DC196" s="55">
        <v>173.4871794871795</v>
      </c>
      <c r="DD196" s="55">
        <v>199.7948717948718</v>
      </c>
      <c r="DE196" s="55">
        <v>1.990852390852391</v>
      </c>
      <c r="DF196" s="55">
        <v>21.208593208593207</v>
      </c>
      <c r="DG196" s="55">
        <v>0</v>
      </c>
      <c r="DH196" s="55">
        <v>21.208593208593207</v>
      </c>
      <c r="DI196" s="55">
        <v>199.85446985446984</v>
      </c>
    </row>
    <row r="197" spans="1:113">
      <c r="A197" s="7" t="s">
        <v>110</v>
      </c>
      <c r="B197" s="3" t="s">
        <v>77</v>
      </c>
      <c r="C197" s="3" t="s">
        <v>111</v>
      </c>
      <c r="D197" s="4">
        <v>2066</v>
      </c>
      <c r="E197" s="5">
        <v>0</v>
      </c>
      <c r="F197" s="5">
        <v>0</v>
      </c>
      <c r="G197" s="5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84122</v>
      </c>
      <c r="R197" s="27">
        <v>41932</v>
      </c>
      <c r="S197" s="27">
        <v>0</v>
      </c>
      <c r="T197" s="24">
        <v>0</v>
      </c>
      <c r="U197" s="27">
        <v>0</v>
      </c>
      <c r="V197" s="5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5">
        <v>0</v>
      </c>
      <c r="AC197" s="5">
        <v>0</v>
      </c>
      <c r="AD197" s="5">
        <v>0</v>
      </c>
      <c r="AE197" s="27">
        <v>0</v>
      </c>
      <c r="AF197" s="5">
        <v>0</v>
      </c>
      <c r="AG197" s="5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5">
        <v>0</v>
      </c>
      <c r="AN197" s="5">
        <v>0</v>
      </c>
      <c r="AO197" s="5">
        <v>0</v>
      </c>
      <c r="AP197" s="27">
        <v>0</v>
      </c>
      <c r="AQ197" s="5">
        <v>0</v>
      </c>
      <c r="AR197" s="5">
        <v>0</v>
      </c>
      <c r="AS197" s="5">
        <v>0</v>
      </c>
      <c r="AT197" s="27">
        <v>52189</v>
      </c>
      <c r="AU197" s="27">
        <v>0</v>
      </c>
      <c r="AV197" s="27">
        <v>129267</v>
      </c>
      <c r="AW197" s="27">
        <v>0</v>
      </c>
      <c r="AX197" s="32">
        <v>0</v>
      </c>
      <c r="AY197" s="32">
        <v>0</v>
      </c>
      <c r="AZ197" s="32">
        <v>0</v>
      </c>
      <c r="BA197" s="32">
        <v>0</v>
      </c>
      <c r="BB197" s="27">
        <v>6</v>
      </c>
      <c r="BC197" s="27">
        <v>1771</v>
      </c>
      <c r="BD197" s="27">
        <v>650</v>
      </c>
      <c r="BE197" s="27">
        <v>0</v>
      </c>
      <c r="BF197" s="24">
        <v>0</v>
      </c>
      <c r="BG197" s="24">
        <v>0</v>
      </c>
      <c r="BH197" s="24">
        <v>0</v>
      </c>
      <c r="BI197" s="24">
        <v>0</v>
      </c>
      <c r="BJ197" s="24">
        <v>0</v>
      </c>
      <c r="BK197" s="27">
        <v>0</v>
      </c>
      <c r="BL197" s="27">
        <v>0</v>
      </c>
      <c r="BM197" s="27">
        <v>1406</v>
      </c>
      <c r="BN197" s="27">
        <v>2367</v>
      </c>
      <c r="BO197" s="27">
        <v>0</v>
      </c>
      <c r="BP197" s="47">
        <v>0</v>
      </c>
      <c r="BQ197" s="27">
        <v>995</v>
      </c>
      <c r="BR197" s="27">
        <v>0</v>
      </c>
      <c r="BS197" s="27">
        <v>0</v>
      </c>
      <c r="BT197" s="36">
        <v>0</v>
      </c>
      <c r="BU197" s="39">
        <v>230761</v>
      </c>
      <c r="BV197" s="39">
        <v>230761</v>
      </c>
      <c r="BW197" s="43">
        <v>0</v>
      </c>
      <c r="BX197" s="36">
        <v>0</v>
      </c>
      <c r="BY197" s="43">
        <v>0</v>
      </c>
      <c r="BZ197" s="5">
        <v>0</v>
      </c>
      <c r="CA197" s="5">
        <v>0</v>
      </c>
      <c r="CB197" s="6">
        <v>56750</v>
      </c>
      <c r="CC197" s="27">
        <v>56750</v>
      </c>
      <c r="CD197" s="36">
        <v>0</v>
      </c>
      <c r="CE197" s="36">
        <v>0</v>
      </c>
      <c r="CF197" s="36">
        <v>0</v>
      </c>
      <c r="CG197" s="43">
        <v>0</v>
      </c>
      <c r="CH197" s="47">
        <v>0</v>
      </c>
      <c r="CI197" s="55">
        <v>371455</v>
      </c>
      <c r="CJ197" s="55">
        <v>230761</v>
      </c>
      <c r="CK197" s="55">
        <v>0</v>
      </c>
      <c r="CL197" s="55">
        <v>0</v>
      </c>
      <c r="CM197" s="55">
        <v>602216</v>
      </c>
      <c r="CN197" s="59">
        <v>61.68135685534758</v>
      </c>
      <c r="CO197" s="59">
        <v>61.68135685534758</v>
      </c>
      <c r="CP197" s="59">
        <v>61.68135685534758</v>
      </c>
      <c r="CQ197" s="55">
        <v>291.48886737657307</v>
      </c>
      <c r="CR197" s="55">
        <v>602216</v>
      </c>
      <c r="CS197" s="55">
        <v>291.48886737657307</v>
      </c>
      <c r="CT197" s="55">
        <v>602216</v>
      </c>
      <c r="CU197" s="55">
        <v>291.48886737657307</v>
      </c>
      <c r="CV197" s="55">
        <v>25.260890609874153</v>
      </c>
      <c r="CW197" s="55">
        <v>0.48160696999031943</v>
      </c>
      <c r="CX197" s="55">
        <v>20.296224588576962</v>
      </c>
      <c r="CY197" s="55">
        <v>0</v>
      </c>
      <c r="CZ197" s="55">
        <v>0</v>
      </c>
      <c r="DA197" s="55">
        <v>62.568731848983546</v>
      </c>
      <c r="DB197" s="55">
        <v>0</v>
      </c>
      <c r="DC197" s="55">
        <v>62.568731848983546</v>
      </c>
      <c r="DD197" s="55">
        <v>111.69457889641819</v>
      </c>
      <c r="DE197" s="55">
        <v>2.6863504356243948</v>
      </c>
      <c r="DF197" s="55">
        <v>27.468538238141335</v>
      </c>
      <c r="DG197" s="55">
        <v>0</v>
      </c>
      <c r="DH197" s="55">
        <v>27.468538238141335</v>
      </c>
      <c r="DI197" s="55">
        <v>111.69457889641819</v>
      </c>
    </row>
    <row r="198" spans="1:113" s="175" customFormat="1">
      <c r="A198" s="168" t="s">
        <v>217</v>
      </c>
      <c r="B198" s="169" t="s">
        <v>139</v>
      </c>
      <c r="C198" s="169" t="s">
        <v>218</v>
      </c>
      <c r="D198" s="170">
        <v>3390</v>
      </c>
      <c r="E198" s="171">
        <v>0</v>
      </c>
      <c r="F198" s="171">
        <v>0</v>
      </c>
      <c r="G198" s="171">
        <v>0</v>
      </c>
      <c r="H198" s="171">
        <v>0</v>
      </c>
      <c r="I198" s="171">
        <v>0</v>
      </c>
      <c r="J198" s="171">
        <v>0</v>
      </c>
      <c r="K198" s="171">
        <v>0</v>
      </c>
      <c r="L198" s="171">
        <v>84590</v>
      </c>
      <c r="M198" s="171">
        <v>113621</v>
      </c>
      <c r="N198" s="171">
        <v>0</v>
      </c>
      <c r="O198" s="171">
        <v>0</v>
      </c>
      <c r="P198" s="171">
        <v>0</v>
      </c>
      <c r="Q198" s="171">
        <v>0</v>
      </c>
      <c r="R198" s="171">
        <v>122205</v>
      </c>
      <c r="S198" s="171">
        <v>0</v>
      </c>
      <c r="T198" s="171">
        <v>0</v>
      </c>
      <c r="U198" s="171">
        <v>0</v>
      </c>
      <c r="V198" s="171">
        <v>0</v>
      </c>
      <c r="W198" s="171">
        <v>0</v>
      </c>
      <c r="X198" s="171">
        <v>0</v>
      </c>
      <c r="Y198" s="171">
        <v>0</v>
      </c>
      <c r="Z198" s="171">
        <v>0</v>
      </c>
      <c r="AA198" s="171">
        <v>0</v>
      </c>
      <c r="AB198" s="171">
        <v>0</v>
      </c>
      <c r="AC198" s="171">
        <v>0</v>
      </c>
      <c r="AD198" s="171">
        <v>0</v>
      </c>
      <c r="AE198" s="171">
        <v>0</v>
      </c>
      <c r="AF198" s="171">
        <v>0</v>
      </c>
      <c r="AG198" s="171">
        <v>0</v>
      </c>
      <c r="AH198" s="171">
        <v>0</v>
      </c>
      <c r="AI198" s="171">
        <v>43610</v>
      </c>
      <c r="AJ198" s="171">
        <v>0</v>
      </c>
      <c r="AK198" s="171">
        <v>0</v>
      </c>
      <c r="AL198" s="171">
        <v>0</v>
      </c>
      <c r="AM198" s="171">
        <v>0</v>
      </c>
      <c r="AN198" s="171">
        <v>0</v>
      </c>
      <c r="AO198" s="171">
        <v>0</v>
      </c>
      <c r="AP198" s="171">
        <v>0</v>
      </c>
      <c r="AQ198" s="171">
        <v>0</v>
      </c>
      <c r="AR198" s="171">
        <v>0</v>
      </c>
      <c r="AS198" s="171">
        <v>0</v>
      </c>
      <c r="AT198" s="171">
        <v>128851</v>
      </c>
      <c r="AU198" s="171">
        <v>0</v>
      </c>
      <c r="AV198" s="171">
        <v>545810</v>
      </c>
      <c r="AW198" s="171">
        <v>7720</v>
      </c>
      <c r="AX198" s="171">
        <v>0</v>
      </c>
      <c r="AY198" s="171">
        <v>0</v>
      </c>
      <c r="AZ198" s="171">
        <v>0</v>
      </c>
      <c r="BA198" s="171">
        <v>0</v>
      </c>
      <c r="BB198" s="171">
        <v>0</v>
      </c>
      <c r="BC198" s="171">
        <v>0</v>
      </c>
      <c r="BD198" s="171">
        <v>1570</v>
      </c>
      <c r="BE198" s="171">
        <v>0</v>
      </c>
      <c r="BF198" s="171">
        <v>220</v>
      </c>
      <c r="BG198" s="171">
        <v>480</v>
      </c>
      <c r="BH198" s="171">
        <v>0</v>
      </c>
      <c r="BI198" s="171">
        <v>0</v>
      </c>
      <c r="BJ198" s="171">
        <v>1130</v>
      </c>
      <c r="BK198" s="171">
        <v>0</v>
      </c>
      <c r="BL198" s="171">
        <v>0</v>
      </c>
      <c r="BM198" s="171">
        <v>0</v>
      </c>
      <c r="BN198" s="171">
        <v>0</v>
      </c>
      <c r="BO198" s="171">
        <v>46680</v>
      </c>
      <c r="BP198" s="173">
        <v>10880</v>
      </c>
      <c r="BQ198" s="171">
        <v>0</v>
      </c>
      <c r="BR198" s="171">
        <v>9490</v>
      </c>
      <c r="BS198" s="171">
        <v>214626</v>
      </c>
      <c r="BT198" s="171">
        <v>0</v>
      </c>
      <c r="BU198" s="172">
        <v>605140</v>
      </c>
      <c r="BV198" s="172">
        <v>605140</v>
      </c>
      <c r="BW198" s="171">
        <v>0</v>
      </c>
      <c r="BX198" s="171">
        <v>0</v>
      </c>
      <c r="BY198" s="171">
        <v>45360</v>
      </c>
      <c r="BZ198" s="171">
        <v>0</v>
      </c>
      <c r="CA198" s="171">
        <v>0</v>
      </c>
      <c r="CB198" s="170">
        <v>28640</v>
      </c>
      <c r="CC198" s="171">
        <v>28640</v>
      </c>
      <c r="CD198" s="171">
        <v>0</v>
      </c>
      <c r="CE198" s="171">
        <v>0</v>
      </c>
      <c r="CF198" s="171">
        <v>0</v>
      </c>
      <c r="CG198" s="171">
        <v>0</v>
      </c>
      <c r="CH198" s="173">
        <v>0</v>
      </c>
      <c r="CI198" s="173">
        <v>1347413</v>
      </c>
      <c r="CJ198" s="173">
        <v>605140</v>
      </c>
      <c r="CK198" s="173">
        <v>0</v>
      </c>
      <c r="CL198" s="173">
        <v>1830</v>
      </c>
      <c r="CM198" s="173">
        <v>1954383</v>
      </c>
      <c r="CN198" s="174">
        <v>68.943139599556474</v>
      </c>
      <c r="CO198" s="59">
        <v>68.350433808204585</v>
      </c>
      <c r="CP198" s="174">
        <v>68.350433808204585</v>
      </c>
      <c r="CQ198" s="173">
        <v>576.5141592920354</v>
      </c>
      <c r="CR198" s="173">
        <v>1999743</v>
      </c>
      <c r="CS198" s="173">
        <v>589.8946902654867</v>
      </c>
      <c r="CT198" s="173">
        <v>2010623</v>
      </c>
      <c r="CU198" s="173">
        <v>593.10412979351031</v>
      </c>
      <c r="CV198" s="173">
        <v>62.961946902654866</v>
      </c>
      <c r="CW198" s="173">
        <v>33.516519174041299</v>
      </c>
      <c r="CX198" s="173">
        <v>36.048672566371678</v>
      </c>
      <c r="CY198" s="173">
        <v>2.7994100294985249</v>
      </c>
      <c r="CZ198" s="173">
        <v>13.769911504424778</v>
      </c>
      <c r="DA198" s="173">
        <v>161.00589970501474</v>
      </c>
      <c r="DB198" s="173">
        <v>63.311504424778761</v>
      </c>
      <c r="DC198" s="173">
        <v>224.31740412979349</v>
      </c>
      <c r="DD198" s="173">
        <v>178.50737463126845</v>
      </c>
      <c r="DE198" s="173">
        <v>0</v>
      </c>
      <c r="DF198" s="173">
        <v>8.4483775811209441</v>
      </c>
      <c r="DG198" s="173">
        <v>0</v>
      </c>
      <c r="DH198" s="173">
        <v>8.4483775811209441</v>
      </c>
      <c r="DI198" s="173">
        <v>178.50737463126845</v>
      </c>
    </row>
    <row r="199" spans="1:113">
      <c r="A199" s="7" t="s">
        <v>219</v>
      </c>
      <c r="B199" s="3" t="s">
        <v>139</v>
      </c>
      <c r="C199" s="3" t="s">
        <v>220</v>
      </c>
      <c r="D199" s="4">
        <v>3629</v>
      </c>
      <c r="E199" s="5">
        <v>0</v>
      </c>
      <c r="F199" s="5">
        <v>0</v>
      </c>
      <c r="G199" s="5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80710</v>
      </c>
      <c r="M199" s="27">
        <v>1540</v>
      </c>
      <c r="N199" s="27">
        <v>0</v>
      </c>
      <c r="O199" s="27">
        <v>0</v>
      </c>
      <c r="P199" s="27">
        <v>0</v>
      </c>
      <c r="Q199" s="27">
        <v>0</v>
      </c>
      <c r="R199" s="27">
        <v>3430</v>
      </c>
      <c r="S199" s="27">
        <v>0</v>
      </c>
      <c r="T199" s="24">
        <v>0</v>
      </c>
      <c r="U199" s="27">
        <v>0</v>
      </c>
      <c r="V199" s="5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5">
        <v>0</v>
      </c>
      <c r="AC199" s="5">
        <v>0</v>
      </c>
      <c r="AD199" s="5">
        <v>0</v>
      </c>
      <c r="AE199" s="27">
        <v>0</v>
      </c>
      <c r="AF199" s="5">
        <v>0</v>
      </c>
      <c r="AG199" s="5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5">
        <v>0</v>
      </c>
      <c r="AN199" s="5">
        <v>0</v>
      </c>
      <c r="AO199" s="5">
        <v>0</v>
      </c>
      <c r="AP199" s="27">
        <v>0</v>
      </c>
      <c r="AQ199" s="5">
        <v>0</v>
      </c>
      <c r="AR199" s="5">
        <v>0</v>
      </c>
      <c r="AS199" s="5">
        <v>0</v>
      </c>
      <c r="AT199" s="27">
        <v>124840</v>
      </c>
      <c r="AU199" s="27">
        <v>166670</v>
      </c>
      <c r="AV199" s="27">
        <v>323020</v>
      </c>
      <c r="AW199" s="27">
        <v>8830</v>
      </c>
      <c r="AX199" s="32">
        <v>0</v>
      </c>
      <c r="AY199" s="32">
        <v>0</v>
      </c>
      <c r="AZ199" s="32">
        <v>0</v>
      </c>
      <c r="BA199" s="32">
        <v>0</v>
      </c>
      <c r="BB199" s="27">
        <v>300</v>
      </c>
      <c r="BC199" s="27">
        <v>8030</v>
      </c>
      <c r="BD199" s="27">
        <v>4150</v>
      </c>
      <c r="BE199" s="27">
        <v>0</v>
      </c>
      <c r="BF199" s="24">
        <v>0</v>
      </c>
      <c r="BG199" s="24">
        <v>0</v>
      </c>
      <c r="BH199" s="24">
        <v>0</v>
      </c>
      <c r="BI199" s="24">
        <v>0</v>
      </c>
      <c r="BJ199" s="24">
        <v>90</v>
      </c>
      <c r="BK199" s="27">
        <v>405</v>
      </c>
      <c r="BL199" s="27">
        <v>0</v>
      </c>
      <c r="BM199" s="27">
        <v>14720</v>
      </c>
      <c r="BN199" s="27">
        <v>4400</v>
      </c>
      <c r="BO199" s="27">
        <v>0</v>
      </c>
      <c r="BP199" s="47">
        <v>0</v>
      </c>
      <c r="BQ199" s="27">
        <v>153050</v>
      </c>
      <c r="BR199" s="27">
        <v>21870</v>
      </c>
      <c r="BS199" s="27">
        <v>0</v>
      </c>
      <c r="BT199" s="36">
        <v>0</v>
      </c>
      <c r="BU199" s="39">
        <v>465480</v>
      </c>
      <c r="BV199" s="39">
        <v>465480</v>
      </c>
      <c r="BW199" s="43">
        <v>0</v>
      </c>
      <c r="BX199" s="36">
        <v>0</v>
      </c>
      <c r="BY199" s="43">
        <v>0</v>
      </c>
      <c r="BZ199" s="5">
        <v>0</v>
      </c>
      <c r="CA199" s="5">
        <v>0</v>
      </c>
      <c r="CB199" s="6">
        <v>76750</v>
      </c>
      <c r="CC199" s="27">
        <v>54720</v>
      </c>
      <c r="CD199" s="36">
        <v>22030</v>
      </c>
      <c r="CE199" s="36">
        <v>0</v>
      </c>
      <c r="CF199" s="36">
        <v>0</v>
      </c>
      <c r="CG199" s="43">
        <v>0</v>
      </c>
      <c r="CH199" s="47">
        <v>0</v>
      </c>
      <c r="CI199" s="55">
        <v>970685</v>
      </c>
      <c r="CJ199" s="55">
        <v>465480</v>
      </c>
      <c r="CK199" s="55">
        <v>22030</v>
      </c>
      <c r="CL199" s="55">
        <v>90</v>
      </c>
      <c r="CM199" s="55">
        <v>1458285</v>
      </c>
      <c r="CN199" s="59">
        <v>66.563463246210446</v>
      </c>
      <c r="CO199" s="59">
        <v>66.563463246210446</v>
      </c>
      <c r="CP199" s="59">
        <v>66.563463246210446</v>
      </c>
      <c r="CQ199" s="55">
        <v>401.84210526315792</v>
      </c>
      <c r="CR199" s="55">
        <v>1458285</v>
      </c>
      <c r="CS199" s="55">
        <v>401.84210526315792</v>
      </c>
      <c r="CT199" s="55">
        <v>1458285</v>
      </c>
      <c r="CU199" s="55">
        <v>401.84210526315792</v>
      </c>
      <c r="CV199" s="55">
        <v>56.640947919537062</v>
      </c>
      <c r="CW199" s="55">
        <v>42.598511986773218</v>
      </c>
      <c r="CX199" s="55">
        <v>46.872416643703502</v>
      </c>
      <c r="CY199" s="55">
        <v>6.026453568476164</v>
      </c>
      <c r="CZ199" s="55">
        <v>0</v>
      </c>
      <c r="DA199" s="55">
        <v>89.010746762193435</v>
      </c>
      <c r="DB199" s="55">
        <v>0</v>
      </c>
      <c r="DC199" s="55">
        <v>89.010746762193435</v>
      </c>
      <c r="DD199" s="55">
        <v>128.26674014880132</v>
      </c>
      <c r="DE199" s="55">
        <v>7.5640672361532104</v>
      </c>
      <c r="DF199" s="55">
        <v>15.078534031413612</v>
      </c>
      <c r="DG199" s="55">
        <v>6.0705428492697715</v>
      </c>
      <c r="DH199" s="55">
        <v>21.149076880683385</v>
      </c>
      <c r="DI199" s="55">
        <v>134.33728299807109</v>
      </c>
    </row>
    <row r="200" spans="1:113">
      <c r="A200" s="7" t="s">
        <v>221</v>
      </c>
      <c r="B200" s="3" t="s">
        <v>139</v>
      </c>
      <c r="C200" s="3" t="s">
        <v>222</v>
      </c>
      <c r="D200" s="4">
        <v>646</v>
      </c>
      <c r="E200" s="5">
        <v>0</v>
      </c>
      <c r="F200" s="5">
        <v>0</v>
      </c>
      <c r="G200" s="5">
        <v>0</v>
      </c>
      <c r="H200" s="28">
        <v>20</v>
      </c>
      <c r="I200" s="28">
        <v>0</v>
      </c>
      <c r="J200" s="28">
        <v>0</v>
      </c>
      <c r="K200" s="28">
        <v>0</v>
      </c>
      <c r="L200" s="28">
        <v>0</v>
      </c>
      <c r="M200" s="28">
        <v>11520</v>
      </c>
      <c r="N200" s="28">
        <v>0</v>
      </c>
      <c r="O200" s="28">
        <v>0</v>
      </c>
      <c r="P200" s="28">
        <v>0</v>
      </c>
      <c r="Q200" s="28">
        <v>0</v>
      </c>
      <c r="R200" s="28">
        <v>19456</v>
      </c>
      <c r="S200" s="28">
        <v>0</v>
      </c>
      <c r="T200" s="25">
        <v>18</v>
      </c>
      <c r="U200" s="28">
        <v>290</v>
      </c>
      <c r="V200" s="5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5">
        <v>0</v>
      </c>
      <c r="AC200" s="5">
        <v>0</v>
      </c>
      <c r="AD200" s="5">
        <v>0</v>
      </c>
      <c r="AE200" s="28">
        <v>0</v>
      </c>
      <c r="AF200" s="5">
        <v>0</v>
      </c>
      <c r="AG200" s="5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5">
        <v>0</v>
      </c>
      <c r="AN200" s="5">
        <v>0</v>
      </c>
      <c r="AO200" s="5">
        <v>0</v>
      </c>
      <c r="AP200" s="28">
        <v>0</v>
      </c>
      <c r="AQ200" s="5">
        <v>0</v>
      </c>
      <c r="AR200" s="5">
        <v>0</v>
      </c>
      <c r="AS200" s="5">
        <v>0</v>
      </c>
      <c r="AT200" s="28">
        <v>18599</v>
      </c>
      <c r="AU200" s="28">
        <v>0</v>
      </c>
      <c r="AV200" s="28">
        <v>26200</v>
      </c>
      <c r="AW200" s="28">
        <v>1975</v>
      </c>
      <c r="AX200" s="33">
        <v>0</v>
      </c>
      <c r="AY200" s="33">
        <v>0</v>
      </c>
      <c r="AZ200" s="33">
        <v>0</v>
      </c>
      <c r="BA200" s="33">
        <v>6</v>
      </c>
      <c r="BB200" s="28">
        <v>14</v>
      </c>
      <c r="BC200" s="28">
        <v>758</v>
      </c>
      <c r="BD200" s="28">
        <v>568</v>
      </c>
      <c r="BE200" s="28">
        <v>72</v>
      </c>
      <c r="BF200" s="25">
        <v>78</v>
      </c>
      <c r="BG200" s="25">
        <v>0</v>
      </c>
      <c r="BH200" s="25">
        <v>0</v>
      </c>
      <c r="BI200" s="25">
        <v>0</v>
      </c>
      <c r="BJ200" s="25">
        <v>0</v>
      </c>
      <c r="BK200" s="28">
        <v>23</v>
      </c>
      <c r="BL200" s="28">
        <v>0</v>
      </c>
      <c r="BM200" s="28">
        <v>808</v>
      </c>
      <c r="BN200" s="28">
        <v>824</v>
      </c>
      <c r="BO200" s="28">
        <v>3186</v>
      </c>
      <c r="BP200" s="47">
        <v>0</v>
      </c>
      <c r="BQ200" s="28">
        <v>0</v>
      </c>
      <c r="BR200" s="28">
        <v>567</v>
      </c>
      <c r="BS200" s="28">
        <v>2163</v>
      </c>
      <c r="BT200" s="36">
        <v>0</v>
      </c>
      <c r="BU200" s="39">
        <v>45650</v>
      </c>
      <c r="BV200" s="39">
        <v>45650</v>
      </c>
      <c r="BW200" s="43">
        <v>0</v>
      </c>
      <c r="BX200" s="36">
        <v>0</v>
      </c>
      <c r="BY200" s="43">
        <v>0</v>
      </c>
      <c r="BZ200" s="5">
        <v>0</v>
      </c>
      <c r="CA200" s="5">
        <v>0</v>
      </c>
      <c r="CB200" s="6">
        <v>4454</v>
      </c>
      <c r="CC200" s="28">
        <v>0</v>
      </c>
      <c r="CD200" s="36">
        <v>4454</v>
      </c>
      <c r="CE200" s="36">
        <v>0</v>
      </c>
      <c r="CF200" s="36">
        <v>0</v>
      </c>
      <c r="CG200" s="43">
        <v>0</v>
      </c>
      <c r="CH200" s="47">
        <v>0</v>
      </c>
      <c r="CI200" s="55">
        <v>87043</v>
      </c>
      <c r="CJ200" s="55">
        <v>45650</v>
      </c>
      <c r="CK200" s="55">
        <v>4454</v>
      </c>
      <c r="CL200" s="55">
        <v>102</v>
      </c>
      <c r="CM200" s="55">
        <v>137249</v>
      </c>
      <c r="CN200" s="59">
        <v>63.41976990724887</v>
      </c>
      <c r="CO200" s="59">
        <v>63.41976990724887</v>
      </c>
      <c r="CP200" s="59">
        <v>63.41976990724887</v>
      </c>
      <c r="CQ200" s="55">
        <v>212.45975232198143</v>
      </c>
      <c r="CR200" s="55">
        <v>137249</v>
      </c>
      <c r="CS200" s="55">
        <v>212.45975232198143</v>
      </c>
      <c r="CT200" s="55">
        <v>137249</v>
      </c>
      <c r="CU200" s="55">
        <v>212.45975232198143</v>
      </c>
      <c r="CV200" s="55">
        <v>28.791021671826627</v>
      </c>
      <c r="CW200" s="55">
        <v>17.8328173374613</v>
      </c>
      <c r="CX200" s="55">
        <v>30.117647058823529</v>
      </c>
      <c r="CY200" s="55">
        <v>0.87770897832817341</v>
      </c>
      <c r="CZ200" s="55">
        <v>4.931888544891641</v>
      </c>
      <c r="DA200" s="55">
        <v>40.557275541795669</v>
      </c>
      <c r="DB200" s="55">
        <v>3.348297213622291</v>
      </c>
      <c r="DC200" s="55">
        <v>43.905572755417957</v>
      </c>
      <c r="DD200" s="55">
        <v>70.6656346749226</v>
      </c>
      <c r="DE200" s="55">
        <v>3.7213622291021671</v>
      </c>
      <c r="DF200" s="55">
        <v>0</v>
      </c>
      <c r="DG200" s="55">
        <v>6.8947368421052628</v>
      </c>
      <c r="DH200" s="55">
        <v>6.8947368421052628</v>
      </c>
      <c r="DI200" s="55">
        <v>77.56037151702786</v>
      </c>
    </row>
    <row r="201" spans="1:113">
      <c r="A201" s="7" t="s">
        <v>253</v>
      </c>
      <c r="B201" s="3" t="s">
        <v>139</v>
      </c>
      <c r="C201" s="3" t="s">
        <v>254</v>
      </c>
      <c r="D201" s="4">
        <v>1916</v>
      </c>
      <c r="E201" s="5">
        <v>0</v>
      </c>
      <c r="F201" s="5">
        <v>0</v>
      </c>
      <c r="G201" s="5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48720</v>
      </c>
      <c r="N201" s="27">
        <v>0</v>
      </c>
      <c r="O201" s="27">
        <v>0</v>
      </c>
      <c r="P201" s="27">
        <v>0</v>
      </c>
      <c r="Q201" s="27">
        <v>0</v>
      </c>
      <c r="R201" s="27">
        <v>67680</v>
      </c>
      <c r="S201" s="27">
        <v>0</v>
      </c>
      <c r="T201" s="24">
        <v>0</v>
      </c>
      <c r="U201" s="27">
        <v>0</v>
      </c>
      <c r="V201" s="5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5">
        <v>0</v>
      </c>
      <c r="AC201" s="5">
        <v>0</v>
      </c>
      <c r="AD201" s="5">
        <v>0</v>
      </c>
      <c r="AE201" s="27">
        <v>0</v>
      </c>
      <c r="AF201" s="5">
        <v>0</v>
      </c>
      <c r="AG201" s="5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5">
        <v>0</v>
      </c>
      <c r="AN201" s="5">
        <v>0</v>
      </c>
      <c r="AO201" s="5">
        <v>0</v>
      </c>
      <c r="AP201" s="27">
        <v>0</v>
      </c>
      <c r="AQ201" s="5">
        <v>0</v>
      </c>
      <c r="AR201" s="5">
        <v>0</v>
      </c>
      <c r="AS201" s="5">
        <v>0</v>
      </c>
      <c r="AT201" s="27">
        <v>100730</v>
      </c>
      <c r="AU201" s="27">
        <v>0</v>
      </c>
      <c r="AV201" s="27">
        <v>186230</v>
      </c>
      <c r="AW201" s="27">
        <v>4240</v>
      </c>
      <c r="AX201" s="32">
        <v>0</v>
      </c>
      <c r="AY201" s="32">
        <v>0</v>
      </c>
      <c r="AZ201" s="32">
        <v>0</v>
      </c>
      <c r="BA201" s="32">
        <v>0</v>
      </c>
      <c r="BB201" s="27">
        <v>0</v>
      </c>
      <c r="BC201" s="27">
        <v>1300</v>
      </c>
      <c r="BD201" s="27">
        <v>940</v>
      </c>
      <c r="BE201" s="27">
        <v>0</v>
      </c>
      <c r="BF201" s="24">
        <v>0</v>
      </c>
      <c r="BG201" s="24">
        <v>0</v>
      </c>
      <c r="BH201" s="24">
        <v>0</v>
      </c>
      <c r="BI201" s="24">
        <v>0</v>
      </c>
      <c r="BJ201" s="24">
        <v>20</v>
      </c>
      <c r="BK201" s="27">
        <v>0</v>
      </c>
      <c r="BL201" s="27">
        <v>30</v>
      </c>
      <c r="BM201" s="27">
        <v>3790</v>
      </c>
      <c r="BN201" s="27">
        <v>0</v>
      </c>
      <c r="BO201" s="27">
        <v>11280</v>
      </c>
      <c r="BP201" s="47">
        <v>0</v>
      </c>
      <c r="BQ201" s="27">
        <v>0</v>
      </c>
      <c r="BR201" s="27">
        <v>4960</v>
      </c>
      <c r="BS201" s="27">
        <v>146040</v>
      </c>
      <c r="BT201" s="36">
        <v>0</v>
      </c>
      <c r="BU201" s="39">
        <v>330680</v>
      </c>
      <c r="BV201" s="39">
        <v>330680</v>
      </c>
      <c r="BW201" s="43">
        <v>0</v>
      </c>
      <c r="BX201" s="36">
        <v>0</v>
      </c>
      <c r="BY201" s="43">
        <v>0</v>
      </c>
      <c r="BZ201" s="5">
        <v>0</v>
      </c>
      <c r="CA201" s="5">
        <v>0</v>
      </c>
      <c r="CB201" s="6">
        <v>49070</v>
      </c>
      <c r="CC201" s="27">
        <v>0</v>
      </c>
      <c r="CD201" s="36">
        <v>49070</v>
      </c>
      <c r="CE201" s="36">
        <v>0</v>
      </c>
      <c r="CF201" s="36">
        <v>0</v>
      </c>
      <c r="CG201" s="43">
        <v>0</v>
      </c>
      <c r="CH201" s="47">
        <v>0</v>
      </c>
      <c r="CI201" s="55">
        <v>575940</v>
      </c>
      <c r="CJ201" s="55">
        <v>330680</v>
      </c>
      <c r="CK201" s="55">
        <v>49070</v>
      </c>
      <c r="CL201" s="55">
        <v>20</v>
      </c>
      <c r="CM201" s="55">
        <v>955710</v>
      </c>
      <c r="CN201" s="59">
        <v>60.263050506952943</v>
      </c>
      <c r="CO201" s="59">
        <v>60.263050506952943</v>
      </c>
      <c r="CP201" s="59">
        <v>60.263050506952943</v>
      </c>
      <c r="CQ201" s="55">
        <v>498.80480167014616</v>
      </c>
      <c r="CR201" s="55">
        <v>955710</v>
      </c>
      <c r="CS201" s="55">
        <v>498.80480167014616</v>
      </c>
      <c r="CT201" s="55">
        <v>955710</v>
      </c>
      <c r="CU201" s="55">
        <v>498.80480167014616</v>
      </c>
      <c r="CV201" s="55">
        <v>52.57306889352818</v>
      </c>
      <c r="CW201" s="55">
        <v>25.427974947807932</v>
      </c>
      <c r="CX201" s="55">
        <v>35.323590814196244</v>
      </c>
      <c r="CY201" s="55">
        <v>2.5887265135699375</v>
      </c>
      <c r="CZ201" s="55">
        <v>5.8872651356993737</v>
      </c>
      <c r="DA201" s="55">
        <v>97.197286012526092</v>
      </c>
      <c r="DB201" s="55">
        <v>76.221294363256789</v>
      </c>
      <c r="DC201" s="55">
        <v>173.41858037578288</v>
      </c>
      <c r="DD201" s="55">
        <v>172.58872651356992</v>
      </c>
      <c r="DE201" s="55">
        <v>2.6565762004175366</v>
      </c>
      <c r="DF201" s="55">
        <v>0</v>
      </c>
      <c r="DG201" s="55">
        <v>25.610647181628391</v>
      </c>
      <c r="DH201" s="55">
        <v>25.610647181628391</v>
      </c>
      <c r="DI201" s="55">
        <v>198.19937369519832</v>
      </c>
    </row>
    <row r="202" spans="1:113">
      <c r="A202" s="7" t="s">
        <v>225</v>
      </c>
      <c r="B202" s="3" t="s">
        <v>139</v>
      </c>
      <c r="C202" s="3" t="s">
        <v>226</v>
      </c>
      <c r="D202" s="4">
        <v>3337</v>
      </c>
      <c r="E202" s="5">
        <v>0</v>
      </c>
      <c r="F202" s="5">
        <v>0</v>
      </c>
      <c r="G202" s="5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60660</v>
      </c>
      <c r="N202" s="27">
        <v>0</v>
      </c>
      <c r="O202" s="27">
        <v>0</v>
      </c>
      <c r="P202" s="27">
        <v>0</v>
      </c>
      <c r="Q202" s="27">
        <v>0</v>
      </c>
      <c r="R202" s="27">
        <v>79800</v>
      </c>
      <c r="S202" s="27">
        <v>0</v>
      </c>
      <c r="T202" s="24">
        <v>0</v>
      </c>
      <c r="U202" s="27">
        <v>2310</v>
      </c>
      <c r="V202" s="5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5">
        <v>0</v>
      </c>
      <c r="AC202" s="5">
        <v>0</v>
      </c>
      <c r="AD202" s="5">
        <v>0</v>
      </c>
      <c r="AE202" s="27">
        <v>0</v>
      </c>
      <c r="AF202" s="5">
        <v>0</v>
      </c>
      <c r="AG202" s="5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5">
        <v>0</v>
      </c>
      <c r="AN202" s="5">
        <v>0</v>
      </c>
      <c r="AO202" s="5">
        <v>0</v>
      </c>
      <c r="AP202" s="27">
        <v>0</v>
      </c>
      <c r="AQ202" s="5">
        <v>0</v>
      </c>
      <c r="AR202" s="5">
        <v>0</v>
      </c>
      <c r="AS202" s="5">
        <v>0</v>
      </c>
      <c r="AT202" s="27">
        <v>134000</v>
      </c>
      <c r="AU202" s="27">
        <v>0</v>
      </c>
      <c r="AV202" s="27">
        <v>209300</v>
      </c>
      <c r="AW202" s="27">
        <v>11100</v>
      </c>
      <c r="AX202" s="32">
        <v>0</v>
      </c>
      <c r="AY202" s="32">
        <v>0</v>
      </c>
      <c r="AZ202" s="32">
        <v>0</v>
      </c>
      <c r="BA202" s="32">
        <v>0</v>
      </c>
      <c r="BB202" s="27">
        <v>0</v>
      </c>
      <c r="BC202" s="27">
        <v>0</v>
      </c>
      <c r="BD202" s="27">
        <v>0</v>
      </c>
      <c r="BE202" s="27">
        <v>0</v>
      </c>
      <c r="BF202" s="24">
        <v>0</v>
      </c>
      <c r="BG202" s="24">
        <v>0</v>
      </c>
      <c r="BH202" s="24">
        <v>0</v>
      </c>
      <c r="BI202" s="24">
        <v>0</v>
      </c>
      <c r="BJ202" s="24">
        <v>45</v>
      </c>
      <c r="BK202" s="27">
        <v>0</v>
      </c>
      <c r="BL202" s="27">
        <v>0</v>
      </c>
      <c r="BM202" s="27">
        <v>0</v>
      </c>
      <c r="BN202" s="27">
        <v>0</v>
      </c>
      <c r="BO202" s="27">
        <v>20350</v>
      </c>
      <c r="BP202" s="47">
        <v>0</v>
      </c>
      <c r="BQ202" s="27">
        <v>0</v>
      </c>
      <c r="BR202" s="27">
        <v>0</v>
      </c>
      <c r="BS202" s="27">
        <v>0</v>
      </c>
      <c r="BT202" s="36">
        <v>0</v>
      </c>
      <c r="BU202" s="39">
        <v>611580</v>
      </c>
      <c r="BV202" s="39">
        <v>611580</v>
      </c>
      <c r="BW202" s="43">
        <v>0</v>
      </c>
      <c r="BX202" s="36">
        <v>0</v>
      </c>
      <c r="BY202" s="43">
        <v>0</v>
      </c>
      <c r="BZ202" s="5">
        <v>0</v>
      </c>
      <c r="CA202" s="5">
        <v>0</v>
      </c>
      <c r="CB202" s="6">
        <v>65660</v>
      </c>
      <c r="CC202" s="27">
        <v>0</v>
      </c>
      <c r="CD202" s="36">
        <v>65660</v>
      </c>
      <c r="CE202" s="36">
        <v>0</v>
      </c>
      <c r="CF202" s="36">
        <v>0</v>
      </c>
      <c r="CG202" s="43">
        <v>0</v>
      </c>
      <c r="CH202" s="47">
        <v>0</v>
      </c>
      <c r="CI202" s="55">
        <v>517520</v>
      </c>
      <c r="CJ202" s="55">
        <v>611580</v>
      </c>
      <c r="CK202" s="55">
        <v>65660</v>
      </c>
      <c r="CL202" s="55">
        <v>45</v>
      </c>
      <c r="CM202" s="55">
        <v>1194805</v>
      </c>
      <c r="CN202" s="59">
        <v>43.3141809751382</v>
      </c>
      <c r="CO202" s="59">
        <v>43.3141809751382</v>
      </c>
      <c r="CP202" s="59">
        <v>43.3141809751382</v>
      </c>
      <c r="CQ202" s="55">
        <v>358.04764758765356</v>
      </c>
      <c r="CR202" s="55">
        <v>1194805</v>
      </c>
      <c r="CS202" s="55">
        <v>358.04764758765356</v>
      </c>
      <c r="CT202" s="55">
        <v>1194805</v>
      </c>
      <c r="CU202" s="55">
        <v>358.04764758765356</v>
      </c>
      <c r="CV202" s="55">
        <v>40.155828588552595</v>
      </c>
      <c r="CW202" s="55">
        <v>18.178004195385075</v>
      </c>
      <c r="CX202" s="55">
        <v>23.913694935570874</v>
      </c>
      <c r="CY202" s="55">
        <v>0</v>
      </c>
      <c r="CZ202" s="55">
        <v>6.0982918789331739</v>
      </c>
      <c r="DA202" s="55">
        <v>62.721006892418337</v>
      </c>
      <c r="DB202" s="55">
        <v>0</v>
      </c>
      <c r="DC202" s="55">
        <v>62.721006892418337</v>
      </c>
      <c r="DD202" s="55">
        <v>183.27240035960443</v>
      </c>
      <c r="DE202" s="55">
        <v>0</v>
      </c>
      <c r="DF202" s="55">
        <v>0</v>
      </c>
      <c r="DG202" s="55">
        <v>19.676356008390769</v>
      </c>
      <c r="DH202" s="55">
        <v>19.676356008390769</v>
      </c>
      <c r="DI202" s="55">
        <v>202.9487563679952</v>
      </c>
    </row>
    <row r="203" spans="1:113">
      <c r="A203" s="7" t="s">
        <v>197</v>
      </c>
      <c r="B203" s="3" t="s">
        <v>139</v>
      </c>
      <c r="C203" s="3" t="s">
        <v>198</v>
      </c>
      <c r="D203" s="4">
        <v>37655</v>
      </c>
      <c r="E203" s="5">
        <v>0</v>
      </c>
      <c r="F203" s="5">
        <v>0</v>
      </c>
      <c r="G203" s="5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113660</v>
      </c>
      <c r="M203" s="27">
        <v>618580</v>
      </c>
      <c r="N203" s="27">
        <v>0</v>
      </c>
      <c r="O203" s="27">
        <v>0</v>
      </c>
      <c r="P203" s="27">
        <v>0</v>
      </c>
      <c r="Q203" s="27">
        <v>0</v>
      </c>
      <c r="R203" s="27">
        <v>946050</v>
      </c>
      <c r="S203" s="27">
        <v>0</v>
      </c>
      <c r="T203" s="24">
        <v>0</v>
      </c>
      <c r="U203" s="27">
        <v>7770</v>
      </c>
      <c r="V203" s="5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5">
        <v>0</v>
      </c>
      <c r="AC203" s="5">
        <v>0</v>
      </c>
      <c r="AD203" s="5">
        <v>0</v>
      </c>
      <c r="AE203" s="27">
        <v>0</v>
      </c>
      <c r="AF203" s="5">
        <v>0</v>
      </c>
      <c r="AG203" s="5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5">
        <v>0</v>
      </c>
      <c r="AN203" s="5">
        <v>0</v>
      </c>
      <c r="AO203" s="5">
        <v>0</v>
      </c>
      <c r="AP203" s="27">
        <v>0</v>
      </c>
      <c r="AQ203" s="5">
        <v>0</v>
      </c>
      <c r="AR203" s="5">
        <v>0</v>
      </c>
      <c r="AS203" s="5">
        <v>0</v>
      </c>
      <c r="AT203" s="27">
        <v>1835570</v>
      </c>
      <c r="AU203" s="27">
        <v>0</v>
      </c>
      <c r="AV203" s="27">
        <v>3657200</v>
      </c>
      <c r="AW203" s="27">
        <v>158950</v>
      </c>
      <c r="AX203" s="32">
        <v>0</v>
      </c>
      <c r="AY203" s="32">
        <v>0</v>
      </c>
      <c r="AZ203" s="32">
        <v>0</v>
      </c>
      <c r="BA203" s="32">
        <v>0</v>
      </c>
      <c r="BB203" s="27">
        <v>670</v>
      </c>
      <c r="BC203" s="27">
        <v>43640</v>
      </c>
      <c r="BD203" s="27">
        <v>13790</v>
      </c>
      <c r="BE203" s="27">
        <v>0</v>
      </c>
      <c r="BF203" s="24">
        <v>0</v>
      </c>
      <c r="BG203" s="24">
        <v>0</v>
      </c>
      <c r="BH203" s="24">
        <v>0</v>
      </c>
      <c r="BI203" s="24">
        <v>0</v>
      </c>
      <c r="BJ203" s="24">
        <v>3540</v>
      </c>
      <c r="BK203" s="27">
        <v>8675</v>
      </c>
      <c r="BL203" s="27">
        <v>0</v>
      </c>
      <c r="BM203" s="27">
        <v>54140</v>
      </c>
      <c r="BN203" s="27">
        <v>51960</v>
      </c>
      <c r="BO203" s="27">
        <v>270940</v>
      </c>
      <c r="BP203" s="47">
        <v>0</v>
      </c>
      <c r="BQ203" s="27">
        <v>0</v>
      </c>
      <c r="BR203" s="27">
        <v>210865</v>
      </c>
      <c r="BS203" s="27">
        <v>4048226</v>
      </c>
      <c r="BT203" s="36">
        <v>0</v>
      </c>
      <c r="BU203" s="39">
        <v>10107420</v>
      </c>
      <c r="BV203" s="39">
        <v>10107420</v>
      </c>
      <c r="BW203" s="43">
        <v>0</v>
      </c>
      <c r="BX203" s="36">
        <v>0</v>
      </c>
      <c r="BY203" s="43">
        <v>0</v>
      </c>
      <c r="BZ203" s="5">
        <v>0</v>
      </c>
      <c r="CA203" s="5">
        <v>0</v>
      </c>
      <c r="CB203" s="6">
        <v>690010</v>
      </c>
      <c r="CC203" s="27">
        <v>0</v>
      </c>
      <c r="CD203" s="36">
        <v>690010</v>
      </c>
      <c r="CE203" s="36">
        <v>0</v>
      </c>
      <c r="CF203" s="36">
        <v>0</v>
      </c>
      <c r="CG203" s="43">
        <v>0</v>
      </c>
      <c r="CH203" s="47">
        <v>0</v>
      </c>
      <c r="CI203" s="55">
        <v>12040686</v>
      </c>
      <c r="CJ203" s="55">
        <v>10107420</v>
      </c>
      <c r="CK203" s="55">
        <v>690010</v>
      </c>
      <c r="CL203" s="55">
        <v>3540</v>
      </c>
      <c r="CM203" s="55">
        <v>22841656</v>
      </c>
      <c r="CN203" s="59">
        <v>52.713717429244191</v>
      </c>
      <c r="CO203" s="59">
        <v>52.713717429244191</v>
      </c>
      <c r="CP203" s="59">
        <v>52.713717429244191</v>
      </c>
      <c r="CQ203" s="55">
        <v>606.60353206745447</v>
      </c>
      <c r="CR203" s="55">
        <v>22841656</v>
      </c>
      <c r="CS203" s="55">
        <v>606.60353206745447</v>
      </c>
      <c r="CT203" s="55">
        <v>22841656</v>
      </c>
      <c r="CU203" s="55">
        <v>606.60353206745447</v>
      </c>
      <c r="CV203" s="55">
        <v>51.765502589297569</v>
      </c>
      <c r="CW203" s="55">
        <v>16.42756606028416</v>
      </c>
      <c r="CX203" s="55">
        <v>25.124153498871333</v>
      </c>
      <c r="CY203" s="55">
        <v>5.5999203293055375</v>
      </c>
      <c r="CZ203" s="55">
        <v>7.1953259859248444</v>
      </c>
      <c r="DA203" s="55">
        <v>97.12388792988979</v>
      </c>
      <c r="DB203" s="55">
        <v>107.50832558757138</v>
      </c>
      <c r="DC203" s="55">
        <v>204.63221351746117</v>
      </c>
      <c r="DD203" s="55">
        <v>268.42172354269019</v>
      </c>
      <c r="DE203" s="55">
        <v>3.994423051387598</v>
      </c>
      <c r="DF203" s="55">
        <v>0</v>
      </c>
      <c r="DG203" s="55">
        <v>18.324525295445493</v>
      </c>
      <c r="DH203" s="55">
        <v>18.324525295445493</v>
      </c>
      <c r="DI203" s="55">
        <v>286.74624883813573</v>
      </c>
    </row>
    <row r="204" spans="1:113">
      <c r="A204" s="7" t="s">
        <v>229</v>
      </c>
      <c r="B204" s="3" t="s">
        <v>139</v>
      </c>
      <c r="C204" s="3" t="s">
        <v>230</v>
      </c>
      <c r="D204" s="4">
        <v>964</v>
      </c>
      <c r="E204" s="5">
        <v>0</v>
      </c>
      <c r="F204" s="5">
        <v>0</v>
      </c>
      <c r="G204" s="5">
        <v>0</v>
      </c>
      <c r="H204" s="28">
        <v>18.600000000000001</v>
      </c>
      <c r="I204" s="28">
        <v>0</v>
      </c>
      <c r="J204" s="28">
        <v>0</v>
      </c>
      <c r="K204" s="28">
        <v>0</v>
      </c>
      <c r="L204" s="28">
        <v>8400</v>
      </c>
      <c r="M204" s="28">
        <v>9690</v>
      </c>
      <c r="N204" s="28">
        <v>0</v>
      </c>
      <c r="O204" s="28">
        <v>0</v>
      </c>
      <c r="P204" s="28">
        <v>0</v>
      </c>
      <c r="Q204" s="28">
        <v>0</v>
      </c>
      <c r="R204" s="28">
        <v>18400</v>
      </c>
      <c r="S204" s="28">
        <v>0</v>
      </c>
      <c r="T204" s="24">
        <v>0</v>
      </c>
      <c r="U204" s="28">
        <v>0</v>
      </c>
      <c r="V204" s="5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5">
        <v>0</v>
      </c>
      <c r="AC204" s="5">
        <v>0</v>
      </c>
      <c r="AD204" s="5">
        <v>0</v>
      </c>
      <c r="AE204" s="28">
        <v>0</v>
      </c>
      <c r="AF204" s="5">
        <v>0</v>
      </c>
      <c r="AG204" s="5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5">
        <v>0</v>
      </c>
      <c r="AN204" s="5">
        <v>0</v>
      </c>
      <c r="AO204" s="5">
        <v>0</v>
      </c>
      <c r="AP204" s="28">
        <v>0</v>
      </c>
      <c r="AQ204" s="5">
        <v>0</v>
      </c>
      <c r="AR204" s="5">
        <v>0</v>
      </c>
      <c r="AS204" s="5">
        <v>0</v>
      </c>
      <c r="AT204" s="28">
        <v>37430</v>
      </c>
      <c r="AU204" s="28">
        <v>26900</v>
      </c>
      <c r="AV204" s="28">
        <v>45010</v>
      </c>
      <c r="AW204" s="28">
        <v>3510</v>
      </c>
      <c r="AX204" s="32">
        <v>0</v>
      </c>
      <c r="AY204" s="32">
        <v>0</v>
      </c>
      <c r="AZ204" s="32">
        <v>0</v>
      </c>
      <c r="BA204" s="32">
        <v>0</v>
      </c>
      <c r="BB204" s="28">
        <v>0</v>
      </c>
      <c r="BC204" s="28">
        <v>1380</v>
      </c>
      <c r="BD204" s="28">
        <v>800</v>
      </c>
      <c r="BE204" s="28">
        <v>0</v>
      </c>
      <c r="BF204" s="24">
        <v>0</v>
      </c>
      <c r="BG204" s="24">
        <v>0</v>
      </c>
      <c r="BH204" s="24">
        <v>0</v>
      </c>
      <c r="BI204" s="24">
        <v>0</v>
      </c>
      <c r="BJ204" s="24">
        <v>0</v>
      </c>
      <c r="BK204" s="28">
        <v>0</v>
      </c>
      <c r="BL204" s="28">
        <v>0</v>
      </c>
      <c r="BM204" s="28">
        <v>2360</v>
      </c>
      <c r="BN204" s="28">
        <v>400</v>
      </c>
      <c r="BO204" s="28">
        <v>0</v>
      </c>
      <c r="BP204" s="47">
        <v>0</v>
      </c>
      <c r="BQ204" s="28">
        <v>19420</v>
      </c>
      <c r="BR204" s="28">
        <v>3510</v>
      </c>
      <c r="BS204" s="28">
        <v>1550</v>
      </c>
      <c r="BT204" s="36">
        <v>0</v>
      </c>
      <c r="BU204" s="39">
        <v>144280</v>
      </c>
      <c r="BV204" s="39">
        <v>144280</v>
      </c>
      <c r="BW204" s="43">
        <v>0</v>
      </c>
      <c r="BX204" s="36">
        <v>0</v>
      </c>
      <c r="BY204" s="43">
        <v>0</v>
      </c>
      <c r="BZ204" s="5">
        <v>0</v>
      </c>
      <c r="CA204" s="5">
        <v>0</v>
      </c>
      <c r="CB204" s="6">
        <v>12840</v>
      </c>
      <c r="CC204" s="28">
        <v>0</v>
      </c>
      <c r="CD204" s="36">
        <v>12840</v>
      </c>
      <c r="CE204" s="36">
        <v>0</v>
      </c>
      <c r="CF204" s="36">
        <v>0</v>
      </c>
      <c r="CG204" s="43">
        <v>0</v>
      </c>
      <c r="CH204" s="47">
        <v>0</v>
      </c>
      <c r="CI204" s="55">
        <v>178778.6</v>
      </c>
      <c r="CJ204" s="55">
        <v>144280</v>
      </c>
      <c r="CK204" s="55">
        <v>12840</v>
      </c>
      <c r="CL204" s="55">
        <v>0</v>
      </c>
      <c r="CM204" s="55">
        <v>335898.6</v>
      </c>
      <c r="CN204" s="59">
        <v>53.223978903157089</v>
      </c>
      <c r="CO204" s="59">
        <v>53.223978903157089</v>
      </c>
      <c r="CP204" s="59">
        <v>53.223978903157089</v>
      </c>
      <c r="CQ204" s="55">
        <v>348.44253112033192</v>
      </c>
      <c r="CR204" s="55">
        <v>335898.6</v>
      </c>
      <c r="CS204" s="55">
        <v>348.44253112033192</v>
      </c>
      <c r="CT204" s="55">
        <v>335898.6</v>
      </c>
      <c r="CU204" s="55">
        <v>348.44253112033192</v>
      </c>
      <c r="CV204" s="55">
        <v>47.54149377593361</v>
      </c>
      <c r="CW204" s="55">
        <v>30.197095435684648</v>
      </c>
      <c r="CX204" s="55">
        <v>46.991701244813278</v>
      </c>
      <c r="CY204" s="55">
        <v>3.6410788381742738</v>
      </c>
      <c r="CZ204" s="55">
        <v>0</v>
      </c>
      <c r="DA204" s="55">
        <v>46.690871369294605</v>
      </c>
      <c r="DB204" s="55">
        <v>1.607883817427386</v>
      </c>
      <c r="DC204" s="55">
        <v>48.298755186721991</v>
      </c>
      <c r="DD204" s="55">
        <v>149.66804979253112</v>
      </c>
      <c r="DE204" s="55">
        <v>4.2946058091286305</v>
      </c>
      <c r="DF204" s="55">
        <v>0</v>
      </c>
      <c r="DG204" s="55">
        <v>13.319502074688797</v>
      </c>
      <c r="DH204" s="55">
        <v>13.319502074688797</v>
      </c>
      <c r="DI204" s="55">
        <v>162.98755186721991</v>
      </c>
    </row>
    <row r="205" spans="1:113">
      <c r="A205" s="7" t="s">
        <v>231</v>
      </c>
      <c r="B205" s="3" t="s">
        <v>139</v>
      </c>
      <c r="C205" s="3" t="s">
        <v>232</v>
      </c>
      <c r="D205" s="4">
        <v>3398</v>
      </c>
      <c r="E205" s="5">
        <v>0</v>
      </c>
      <c r="F205" s="5">
        <v>0</v>
      </c>
      <c r="G205" s="5">
        <v>0</v>
      </c>
      <c r="H205" s="28">
        <v>117</v>
      </c>
      <c r="I205" s="28">
        <v>0</v>
      </c>
      <c r="J205" s="28">
        <v>0</v>
      </c>
      <c r="K205" s="28">
        <v>0</v>
      </c>
      <c r="L205" s="28">
        <v>29030</v>
      </c>
      <c r="M205" s="28">
        <v>119970</v>
      </c>
      <c r="N205" s="28">
        <v>0</v>
      </c>
      <c r="O205" s="28">
        <v>1860</v>
      </c>
      <c r="P205" s="28">
        <v>0</v>
      </c>
      <c r="Q205" s="28">
        <v>0</v>
      </c>
      <c r="R205" s="28">
        <v>77659</v>
      </c>
      <c r="S205" s="28">
        <v>0</v>
      </c>
      <c r="T205" s="25">
        <v>95</v>
      </c>
      <c r="U205" s="28">
        <v>1526</v>
      </c>
      <c r="V205" s="5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5">
        <v>0</v>
      </c>
      <c r="AC205" s="5">
        <v>0</v>
      </c>
      <c r="AD205" s="5">
        <v>0</v>
      </c>
      <c r="AE205" s="28">
        <v>0</v>
      </c>
      <c r="AF205" s="5">
        <v>0</v>
      </c>
      <c r="AG205" s="5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0</v>
      </c>
      <c r="AM205" s="5">
        <v>0</v>
      </c>
      <c r="AN205" s="5">
        <v>0</v>
      </c>
      <c r="AO205" s="5">
        <v>0</v>
      </c>
      <c r="AP205" s="28">
        <v>0</v>
      </c>
      <c r="AQ205" s="5">
        <v>0</v>
      </c>
      <c r="AR205" s="5">
        <v>0</v>
      </c>
      <c r="AS205" s="5">
        <v>0</v>
      </c>
      <c r="AT205" s="28">
        <v>144649</v>
      </c>
      <c r="AU205" s="28">
        <v>0</v>
      </c>
      <c r="AV205" s="28">
        <v>347350</v>
      </c>
      <c r="AW205" s="28">
        <v>1938</v>
      </c>
      <c r="AX205" s="33">
        <v>0</v>
      </c>
      <c r="AY205" s="33">
        <v>0</v>
      </c>
      <c r="AZ205" s="33">
        <v>0</v>
      </c>
      <c r="BA205" s="33">
        <v>34</v>
      </c>
      <c r="BB205" s="28">
        <v>72</v>
      </c>
      <c r="BC205" s="28">
        <v>3985</v>
      </c>
      <c r="BD205" s="28">
        <v>2089</v>
      </c>
      <c r="BE205" s="28">
        <v>377</v>
      </c>
      <c r="BF205" s="25">
        <v>411</v>
      </c>
      <c r="BG205" s="25">
        <v>0</v>
      </c>
      <c r="BH205" s="25">
        <v>0</v>
      </c>
      <c r="BI205" s="25">
        <v>0</v>
      </c>
      <c r="BJ205" s="25">
        <v>175</v>
      </c>
      <c r="BK205" s="28">
        <v>119</v>
      </c>
      <c r="BL205" s="28">
        <v>250</v>
      </c>
      <c r="BM205" s="28">
        <v>4251</v>
      </c>
      <c r="BN205" s="28">
        <v>4335</v>
      </c>
      <c r="BO205" s="28">
        <v>16760</v>
      </c>
      <c r="BP205" s="47">
        <v>0</v>
      </c>
      <c r="BQ205" s="28">
        <v>0</v>
      </c>
      <c r="BR205" s="28">
        <v>6590</v>
      </c>
      <c r="BS205" s="28">
        <v>27436</v>
      </c>
      <c r="BT205" s="36">
        <v>0</v>
      </c>
      <c r="BU205" s="39">
        <v>304100</v>
      </c>
      <c r="BV205" s="39">
        <v>304100</v>
      </c>
      <c r="BW205" s="43">
        <v>0</v>
      </c>
      <c r="BX205" s="36">
        <v>0</v>
      </c>
      <c r="BY205" s="43">
        <v>0</v>
      </c>
      <c r="BZ205" s="5">
        <v>0</v>
      </c>
      <c r="CA205" s="5">
        <v>0</v>
      </c>
      <c r="CB205" s="6">
        <v>26887</v>
      </c>
      <c r="CC205" s="28">
        <v>0</v>
      </c>
      <c r="CD205" s="36">
        <v>26887</v>
      </c>
      <c r="CE205" s="36">
        <v>0</v>
      </c>
      <c r="CF205" s="36">
        <v>0</v>
      </c>
      <c r="CG205" s="43">
        <v>0</v>
      </c>
      <c r="CH205" s="47">
        <v>0</v>
      </c>
      <c r="CI205" s="55">
        <v>790363</v>
      </c>
      <c r="CJ205" s="55">
        <v>304100</v>
      </c>
      <c r="CK205" s="55">
        <v>26887</v>
      </c>
      <c r="CL205" s="55">
        <v>715</v>
      </c>
      <c r="CM205" s="55">
        <v>1122065</v>
      </c>
      <c r="CN205" s="59">
        <v>70.438254468324018</v>
      </c>
      <c r="CO205" s="59">
        <v>70.438254468324018</v>
      </c>
      <c r="CP205" s="59">
        <v>70.438254468324018</v>
      </c>
      <c r="CQ205" s="55">
        <v>330.21336080047087</v>
      </c>
      <c r="CR205" s="55">
        <v>1122065</v>
      </c>
      <c r="CS205" s="55">
        <v>330.21336080047087</v>
      </c>
      <c r="CT205" s="55">
        <v>1122065</v>
      </c>
      <c r="CU205" s="55">
        <v>330.21336080047087</v>
      </c>
      <c r="CV205" s="55">
        <v>51.112124779281928</v>
      </c>
      <c r="CW205" s="55">
        <v>35.306062389640964</v>
      </c>
      <c r="CX205" s="55">
        <v>22.854326074161271</v>
      </c>
      <c r="CY205" s="55">
        <v>2.4867569158328426</v>
      </c>
      <c r="CZ205" s="55">
        <v>4.9323131253678634</v>
      </c>
      <c r="DA205" s="55">
        <v>102.2218952324897</v>
      </c>
      <c r="DB205" s="55">
        <v>8.0741612713360809</v>
      </c>
      <c r="DC205" s="55">
        <v>110.29605650382578</v>
      </c>
      <c r="DD205" s="55">
        <v>89.493819894055321</v>
      </c>
      <c r="DE205" s="55">
        <v>3.7207180694526194</v>
      </c>
      <c r="DF205" s="55">
        <v>0</v>
      </c>
      <c r="DG205" s="55">
        <v>7.9125956444967631</v>
      </c>
      <c r="DH205" s="55">
        <v>7.9125956444967631</v>
      </c>
      <c r="DI205" s="55">
        <v>97.406415538552096</v>
      </c>
    </row>
    <row r="206" spans="1:113">
      <c r="A206" s="7" t="s">
        <v>233</v>
      </c>
      <c r="B206" s="3" t="s">
        <v>139</v>
      </c>
      <c r="C206" s="3" t="s">
        <v>234</v>
      </c>
      <c r="D206" s="4">
        <v>1166</v>
      </c>
      <c r="E206" s="5">
        <v>0</v>
      </c>
      <c r="F206" s="5">
        <v>0</v>
      </c>
      <c r="G206" s="5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11640</v>
      </c>
      <c r="N206" s="27">
        <v>0</v>
      </c>
      <c r="O206" s="27">
        <v>0</v>
      </c>
      <c r="P206" s="27">
        <v>0</v>
      </c>
      <c r="Q206" s="27">
        <v>0</v>
      </c>
      <c r="R206" s="27">
        <v>27100</v>
      </c>
      <c r="S206" s="27">
        <v>0</v>
      </c>
      <c r="T206" s="24">
        <v>0</v>
      </c>
      <c r="U206" s="27">
        <v>1450</v>
      </c>
      <c r="V206" s="5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5">
        <v>0</v>
      </c>
      <c r="AC206" s="5">
        <v>0</v>
      </c>
      <c r="AD206" s="5">
        <v>0</v>
      </c>
      <c r="AE206" s="27">
        <v>0</v>
      </c>
      <c r="AF206" s="5">
        <v>0</v>
      </c>
      <c r="AG206" s="5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5">
        <v>0</v>
      </c>
      <c r="AN206" s="5">
        <v>0</v>
      </c>
      <c r="AO206" s="5">
        <v>0</v>
      </c>
      <c r="AP206" s="27">
        <v>0</v>
      </c>
      <c r="AQ206" s="5">
        <v>0</v>
      </c>
      <c r="AR206" s="5">
        <v>0</v>
      </c>
      <c r="AS206" s="5">
        <v>0</v>
      </c>
      <c r="AT206" s="27">
        <v>26740</v>
      </c>
      <c r="AU206" s="27">
        <v>0</v>
      </c>
      <c r="AV206" s="27">
        <v>0</v>
      </c>
      <c r="AW206" s="27">
        <v>0</v>
      </c>
      <c r="AX206" s="32">
        <v>0</v>
      </c>
      <c r="AY206" s="32">
        <v>0</v>
      </c>
      <c r="AZ206" s="32">
        <v>0</v>
      </c>
      <c r="BA206" s="32">
        <v>0</v>
      </c>
      <c r="BB206" s="27">
        <v>0</v>
      </c>
      <c r="BC206" s="27">
        <v>780</v>
      </c>
      <c r="BD206" s="27">
        <v>500</v>
      </c>
      <c r="BE206" s="27">
        <v>0</v>
      </c>
      <c r="BF206" s="24">
        <v>0</v>
      </c>
      <c r="BG206" s="24">
        <v>0</v>
      </c>
      <c r="BH206" s="24">
        <v>0</v>
      </c>
      <c r="BI206" s="24">
        <v>0</v>
      </c>
      <c r="BJ206" s="24">
        <v>151</v>
      </c>
      <c r="BK206" s="27">
        <v>1030</v>
      </c>
      <c r="BL206" s="27">
        <v>192</v>
      </c>
      <c r="BM206" s="27">
        <v>2370</v>
      </c>
      <c r="BN206" s="27">
        <v>570</v>
      </c>
      <c r="BO206" s="27">
        <v>6000</v>
      </c>
      <c r="BP206" s="47">
        <v>0</v>
      </c>
      <c r="BQ206" s="27">
        <v>0</v>
      </c>
      <c r="BR206" s="27">
        <v>8350</v>
      </c>
      <c r="BS206" s="27">
        <v>0</v>
      </c>
      <c r="BT206" s="36">
        <v>0</v>
      </c>
      <c r="BU206" s="39">
        <v>433330</v>
      </c>
      <c r="BV206" s="39">
        <v>433330</v>
      </c>
      <c r="BW206" s="43">
        <v>0</v>
      </c>
      <c r="BX206" s="36">
        <v>0</v>
      </c>
      <c r="BY206" s="43">
        <v>0</v>
      </c>
      <c r="BZ206" s="5">
        <v>0</v>
      </c>
      <c r="CA206" s="5">
        <v>0</v>
      </c>
      <c r="CB206" s="6">
        <v>15720</v>
      </c>
      <c r="CC206" s="27">
        <v>0</v>
      </c>
      <c r="CD206" s="36">
        <v>15720</v>
      </c>
      <c r="CE206" s="36">
        <v>0</v>
      </c>
      <c r="CF206" s="36">
        <v>0</v>
      </c>
      <c r="CG206" s="43">
        <v>0</v>
      </c>
      <c r="CH206" s="47">
        <v>0</v>
      </c>
      <c r="CI206" s="55">
        <v>86722</v>
      </c>
      <c r="CJ206" s="55">
        <v>433330</v>
      </c>
      <c r="CK206" s="55">
        <v>15720</v>
      </c>
      <c r="CL206" s="55">
        <v>151</v>
      </c>
      <c r="CM206" s="55">
        <v>535923</v>
      </c>
      <c r="CN206" s="59">
        <v>16.18180223651532</v>
      </c>
      <c r="CO206" s="59">
        <v>16.18180223651532</v>
      </c>
      <c r="CP206" s="59">
        <v>16.18180223651532</v>
      </c>
      <c r="CQ206" s="55">
        <v>459.62521440823326</v>
      </c>
      <c r="CR206" s="55">
        <v>535923</v>
      </c>
      <c r="CS206" s="55">
        <v>459.62521440823326</v>
      </c>
      <c r="CT206" s="55">
        <v>535923</v>
      </c>
      <c r="CU206" s="55">
        <v>459.62521440823326</v>
      </c>
      <c r="CV206" s="55">
        <v>22.933104631217837</v>
      </c>
      <c r="CW206" s="55">
        <v>9.9828473413379069</v>
      </c>
      <c r="CX206" s="55">
        <v>23.241852487135507</v>
      </c>
      <c r="CY206" s="55">
        <v>7.1612349914236706</v>
      </c>
      <c r="CZ206" s="55">
        <v>5.1457975986277873</v>
      </c>
      <c r="DA206" s="55">
        <v>0</v>
      </c>
      <c r="DB206" s="55">
        <v>0</v>
      </c>
      <c r="DC206" s="55">
        <v>0</v>
      </c>
      <c r="DD206" s="55">
        <v>371.63807890222984</v>
      </c>
      <c r="DE206" s="55">
        <v>3.1903945111492282</v>
      </c>
      <c r="DF206" s="55">
        <v>0</v>
      </c>
      <c r="DG206" s="55">
        <v>13.481989708404802</v>
      </c>
      <c r="DH206" s="55">
        <v>13.481989708404802</v>
      </c>
      <c r="DI206" s="55">
        <v>385.12006861063463</v>
      </c>
    </row>
    <row r="207" spans="1:113">
      <c r="A207" s="7" t="s">
        <v>235</v>
      </c>
      <c r="B207" s="3" t="s">
        <v>139</v>
      </c>
      <c r="C207" s="3" t="s">
        <v>236</v>
      </c>
      <c r="D207" s="4">
        <v>1452</v>
      </c>
      <c r="E207" s="5">
        <v>0</v>
      </c>
      <c r="F207" s="5">
        <v>0</v>
      </c>
      <c r="G207" s="5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22500</v>
      </c>
      <c r="M207" s="27">
        <v>0</v>
      </c>
      <c r="N207" s="27">
        <v>0</v>
      </c>
      <c r="O207" s="27">
        <v>0</v>
      </c>
      <c r="P207" s="27">
        <v>63710</v>
      </c>
      <c r="Q207" s="27">
        <v>0</v>
      </c>
      <c r="R207" s="27">
        <v>51370</v>
      </c>
      <c r="S207" s="27">
        <v>0</v>
      </c>
      <c r="T207" s="24">
        <v>0</v>
      </c>
      <c r="U207" s="27">
        <v>0</v>
      </c>
      <c r="V207" s="5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5">
        <v>0</v>
      </c>
      <c r="AC207" s="5">
        <v>0</v>
      </c>
      <c r="AD207" s="5">
        <v>0</v>
      </c>
      <c r="AE207" s="27">
        <v>0</v>
      </c>
      <c r="AF207" s="5">
        <v>0</v>
      </c>
      <c r="AG207" s="5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5">
        <v>0</v>
      </c>
      <c r="AN207" s="5">
        <v>0</v>
      </c>
      <c r="AO207" s="5">
        <v>0</v>
      </c>
      <c r="AP207" s="27">
        <v>0</v>
      </c>
      <c r="AQ207" s="5">
        <v>0</v>
      </c>
      <c r="AR207" s="5">
        <v>0</v>
      </c>
      <c r="AS207" s="5">
        <v>0</v>
      </c>
      <c r="AT207" s="27">
        <v>91580</v>
      </c>
      <c r="AU207" s="27">
        <v>0</v>
      </c>
      <c r="AV207" s="27">
        <v>205700</v>
      </c>
      <c r="AW207" s="27">
        <v>1780</v>
      </c>
      <c r="AX207" s="32">
        <v>0</v>
      </c>
      <c r="AY207" s="32">
        <v>0</v>
      </c>
      <c r="AZ207" s="32">
        <v>0</v>
      </c>
      <c r="BA207" s="32">
        <v>0</v>
      </c>
      <c r="BB207" s="27">
        <v>200</v>
      </c>
      <c r="BC207" s="27">
        <v>3320</v>
      </c>
      <c r="BD207" s="27">
        <v>450</v>
      </c>
      <c r="BE207" s="27">
        <v>0</v>
      </c>
      <c r="BF207" s="24">
        <v>0</v>
      </c>
      <c r="BG207" s="24">
        <v>0</v>
      </c>
      <c r="BH207" s="24">
        <v>0</v>
      </c>
      <c r="BI207" s="24">
        <v>0</v>
      </c>
      <c r="BJ207" s="24">
        <v>296</v>
      </c>
      <c r="BK207" s="27">
        <v>0</v>
      </c>
      <c r="BL207" s="27">
        <v>0</v>
      </c>
      <c r="BM207" s="27">
        <v>2720</v>
      </c>
      <c r="BN207" s="27">
        <v>380</v>
      </c>
      <c r="BO207" s="27">
        <v>13880</v>
      </c>
      <c r="BP207" s="47">
        <v>0</v>
      </c>
      <c r="BQ207" s="27">
        <v>0</v>
      </c>
      <c r="BR207" s="27">
        <v>0</v>
      </c>
      <c r="BS207" s="27">
        <v>27390</v>
      </c>
      <c r="BT207" s="36">
        <v>0</v>
      </c>
      <c r="BU207" s="39">
        <v>159580</v>
      </c>
      <c r="BV207" s="39">
        <v>159580</v>
      </c>
      <c r="BW207" s="43">
        <v>0</v>
      </c>
      <c r="BX207" s="36">
        <v>0</v>
      </c>
      <c r="BY207" s="43">
        <v>0</v>
      </c>
      <c r="BZ207" s="5">
        <v>0</v>
      </c>
      <c r="CA207" s="5">
        <v>0</v>
      </c>
      <c r="CB207" s="6">
        <v>7920</v>
      </c>
      <c r="CC207" s="27">
        <v>0</v>
      </c>
      <c r="CD207" s="36">
        <v>7920</v>
      </c>
      <c r="CE207" s="36">
        <v>0</v>
      </c>
      <c r="CF207" s="36">
        <v>0</v>
      </c>
      <c r="CG207" s="43">
        <v>0</v>
      </c>
      <c r="CH207" s="47">
        <v>0</v>
      </c>
      <c r="CI207" s="55">
        <v>484980</v>
      </c>
      <c r="CJ207" s="55">
        <v>159580</v>
      </c>
      <c r="CK207" s="55">
        <v>7920</v>
      </c>
      <c r="CL207" s="55">
        <v>296</v>
      </c>
      <c r="CM207" s="55">
        <v>652776</v>
      </c>
      <c r="CN207" s="59">
        <v>74.29501084598698</v>
      </c>
      <c r="CO207" s="59">
        <v>74.29501084598698</v>
      </c>
      <c r="CP207" s="59">
        <v>74.29501084598698</v>
      </c>
      <c r="CQ207" s="55">
        <v>449.57024793388427</v>
      </c>
      <c r="CR207" s="55">
        <v>652776</v>
      </c>
      <c r="CS207" s="55">
        <v>449.57024793388427</v>
      </c>
      <c r="CT207" s="55">
        <v>652776</v>
      </c>
      <c r="CU207" s="55">
        <v>449.57024793388427</v>
      </c>
      <c r="CV207" s="55">
        <v>78.567493112947659</v>
      </c>
      <c r="CW207" s="55">
        <v>0</v>
      </c>
      <c r="CX207" s="55">
        <v>35.378787878787875</v>
      </c>
      <c r="CY207" s="55">
        <v>0</v>
      </c>
      <c r="CZ207" s="55">
        <v>9.5592286501377419</v>
      </c>
      <c r="DA207" s="55">
        <v>141.66666666666666</v>
      </c>
      <c r="DB207" s="55">
        <v>18.863636363636363</v>
      </c>
      <c r="DC207" s="55">
        <v>160.53030303030303</v>
      </c>
      <c r="DD207" s="55">
        <v>109.90358126721763</v>
      </c>
      <c r="DE207" s="55">
        <v>4.559228650137741</v>
      </c>
      <c r="DF207" s="55">
        <v>0</v>
      </c>
      <c r="DG207" s="55">
        <v>5.4545454545454541</v>
      </c>
      <c r="DH207" s="55">
        <v>5.4545454545454541</v>
      </c>
      <c r="DI207" s="55">
        <v>115.35812672176309</v>
      </c>
    </row>
    <row r="208" spans="1:113">
      <c r="A208" s="7" t="s">
        <v>138</v>
      </c>
      <c r="B208" s="3" t="s">
        <v>139</v>
      </c>
      <c r="C208" s="3" t="s">
        <v>140</v>
      </c>
      <c r="D208" s="4">
        <v>963</v>
      </c>
      <c r="E208" s="5">
        <v>0</v>
      </c>
      <c r="F208" s="5">
        <v>0</v>
      </c>
      <c r="G208" s="5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17680</v>
      </c>
      <c r="N208" s="27">
        <v>0</v>
      </c>
      <c r="O208" s="27">
        <v>0</v>
      </c>
      <c r="P208" s="27">
        <v>0</v>
      </c>
      <c r="Q208" s="27">
        <v>0</v>
      </c>
      <c r="R208" s="27">
        <v>25430</v>
      </c>
      <c r="S208" s="27">
        <v>0</v>
      </c>
      <c r="T208" s="24">
        <v>0</v>
      </c>
      <c r="U208" s="27">
        <v>0</v>
      </c>
      <c r="V208" s="5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5">
        <v>0</v>
      </c>
      <c r="AC208" s="5">
        <v>0</v>
      </c>
      <c r="AD208" s="5">
        <v>0</v>
      </c>
      <c r="AE208" s="27">
        <v>0</v>
      </c>
      <c r="AF208" s="5">
        <v>0</v>
      </c>
      <c r="AG208" s="5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5">
        <v>0</v>
      </c>
      <c r="AN208" s="5">
        <v>0</v>
      </c>
      <c r="AO208" s="5">
        <v>0</v>
      </c>
      <c r="AP208" s="27">
        <v>0</v>
      </c>
      <c r="AQ208" s="5">
        <v>0</v>
      </c>
      <c r="AR208" s="5">
        <v>0</v>
      </c>
      <c r="AS208" s="5">
        <v>0</v>
      </c>
      <c r="AT208" s="27">
        <v>29298</v>
      </c>
      <c r="AU208" s="27">
        <v>0</v>
      </c>
      <c r="AV208" s="27">
        <v>59040</v>
      </c>
      <c r="AW208" s="27">
        <v>2020</v>
      </c>
      <c r="AX208" s="32">
        <v>0</v>
      </c>
      <c r="AY208" s="32">
        <v>0</v>
      </c>
      <c r="AZ208" s="32">
        <v>0</v>
      </c>
      <c r="BA208" s="32">
        <v>0</v>
      </c>
      <c r="BB208" s="27">
        <v>0</v>
      </c>
      <c r="BC208" s="27">
        <v>2800</v>
      </c>
      <c r="BD208" s="27">
        <v>0</v>
      </c>
      <c r="BE208" s="27">
        <v>0</v>
      </c>
      <c r="BF208" s="24">
        <v>0</v>
      </c>
      <c r="BG208" s="24">
        <v>0</v>
      </c>
      <c r="BH208" s="24">
        <v>0</v>
      </c>
      <c r="BI208" s="24">
        <v>0</v>
      </c>
      <c r="BJ208" s="24">
        <v>30</v>
      </c>
      <c r="BK208" s="27">
        <v>0</v>
      </c>
      <c r="BL208" s="27">
        <v>0</v>
      </c>
      <c r="BM208" s="27">
        <v>4540</v>
      </c>
      <c r="BN208" s="27">
        <v>560</v>
      </c>
      <c r="BO208" s="27">
        <v>2410</v>
      </c>
      <c r="BP208" s="47">
        <v>0</v>
      </c>
      <c r="BQ208" s="27">
        <v>0</v>
      </c>
      <c r="BR208" s="27">
        <v>0</v>
      </c>
      <c r="BS208" s="27">
        <v>0</v>
      </c>
      <c r="BT208" s="36">
        <v>0</v>
      </c>
      <c r="BU208" s="39">
        <v>205876</v>
      </c>
      <c r="BV208" s="39">
        <v>205876</v>
      </c>
      <c r="BW208" s="43">
        <v>0</v>
      </c>
      <c r="BX208" s="36">
        <v>0</v>
      </c>
      <c r="BY208" s="43">
        <v>0</v>
      </c>
      <c r="BZ208" s="5">
        <v>0</v>
      </c>
      <c r="CA208" s="5">
        <v>0</v>
      </c>
      <c r="CB208" s="6">
        <v>15370</v>
      </c>
      <c r="CC208" s="27">
        <v>0</v>
      </c>
      <c r="CD208" s="36">
        <v>15370</v>
      </c>
      <c r="CE208" s="36">
        <v>0</v>
      </c>
      <c r="CF208" s="36">
        <v>0</v>
      </c>
      <c r="CG208" s="43">
        <v>0</v>
      </c>
      <c r="CH208" s="47">
        <v>0</v>
      </c>
      <c r="CI208" s="55">
        <v>143778</v>
      </c>
      <c r="CJ208" s="55">
        <v>205876</v>
      </c>
      <c r="CK208" s="55">
        <v>15370</v>
      </c>
      <c r="CL208" s="55">
        <v>30</v>
      </c>
      <c r="CM208" s="55">
        <v>365054</v>
      </c>
      <c r="CN208" s="59">
        <v>39.385405994729545</v>
      </c>
      <c r="CO208" s="59">
        <v>39.385405994729545</v>
      </c>
      <c r="CP208" s="59">
        <v>39.385405994729545</v>
      </c>
      <c r="CQ208" s="55">
        <v>379.07995846313605</v>
      </c>
      <c r="CR208" s="55">
        <v>365054</v>
      </c>
      <c r="CS208" s="55">
        <v>379.07995846313605</v>
      </c>
      <c r="CT208" s="55">
        <v>365054</v>
      </c>
      <c r="CU208" s="55">
        <v>379.07995846313605</v>
      </c>
      <c r="CV208" s="55">
        <v>30.423676012461058</v>
      </c>
      <c r="CW208" s="55">
        <v>18.359293873312566</v>
      </c>
      <c r="CX208" s="55">
        <v>26.407061266874351</v>
      </c>
      <c r="CY208" s="55">
        <v>0</v>
      </c>
      <c r="CZ208" s="55">
        <v>2.5025960539979231</v>
      </c>
      <c r="DA208" s="55">
        <v>61.308411214953274</v>
      </c>
      <c r="DB208" s="55">
        <v>0</v>
      </c>
      <c r="DC208" s="55">
        <v>61.308411214953274</v>
      </c>
      <c r="DD208" s="55">
        <v>213.78608515057113</v>
      </c>
      <c r="DE208" s="55">
        <v>8.2035306334371754</v>
      </c>
      <c r="DF208" s="55">
        <v>0</v>
      </c>
      <c r="DG208" s="55">
        <v>15.960539979231568</v>
      </c>
      <c r="DH208" s="55">
        <v>15.960539979231568</v>
      </c>
      <c r="DI208" s="55">
        <v>229.74662512980271</v>
      </c>
    </row>
    <row r="209" spans="1:113" s="175" customFormat="1">
      <c r="A209" s="168" t="s">
        <v>237</v>
      </c>
      <c r="B209" s="169" t="s">
        <v>139</v>
      </c>
      <c r="C209" s="169" t="s">
        <v>238</v>
      </c>
      <c r="D209" s="170">
        <v>659</v>
      </c>
      <c r="E209" s="171">
        <v>0</v>
      </c>
      <c r="F209" s="171">
        <v>0</v>
      </c>
      <c r="G209" s="171">
        <v>0</v>
      </c>
      <c r="H209" s="171">
        <v>20.81</v>
      </c>
      <c r="I209" s="171">
        <v>0</v>
      </c>
      <c r="J209" s="171">
        <v>0</v>
      </c>
      <c r="K209" s="171">
        <v>0</v>
      </c>
      <c r="L209" s="171">
        <v>4720</v>
      </c>
      <c r="M209" s="171">
        <v>8970</v>
      </c>
      <c r="N209" s="171">
        <v>0</v>
      </c>
      <c r="O209" s="171">
        <v>0</v>
      </c>
      <c r="P209" s="171">
        <v>10200</v>
      </c>
      <c r="Q209" s="171">
        <v>0</v>
      </c>
      <c r="R209" s="171">
        <v>17918.740000000002</v>
      </c>
      <c r="S209" s="171">
        <v>0</v>
      </c>
      <c r="T209" s="171">
        <v>18.489999999999998</v>
      </c>
      <c r="U209" s="171">
        <v>295.89999999999998</v>
      </c>
      <c r="V209" s="171">
        <v>0</v>
      </c>
      <c r="W209" s="171">
        <v>0</v>
      </c>
      <c r="X209" s="171">
        <v>0</v>
      </c>
      <c r="Y209" s="171">
        <v>0</v>
      </c>
      <c r="Z209" s="171">
        <v>0</v>
      </c>
      <c r="AA209" s="171">
        <v>0</v>
      </c>
      <c r="AB209" s="171">
        <v>0</v>
      </c>
      <c r="AC209" s="171">
        <v>0</v>
      </c>
      <c r="AD209" s="171">
        <v>0</v>
      </c>
      <c r="AE209" s="171">
        <v>0</v>
      </c>
      <c r="AF209" s="171">
        <v>0</v>
      </c>
      <c r="AG209" s="171">
        <v>0</v>
      </c>
      <c r="AH209" s="171">
        <v>0</v>
      </c>
      <c r="AI209" s="171">
        <v>0</v>
      </c>
      <c r="AJ209" s="171">
        <v>0</v>
      </c>
      <c r="AK209" s="171">
        <v>0</v>
      </c>
      <c r="AL209" s="171">
        <v>0</v>
      </c>
      <c r="AM209" s="171">
        <v>0</v>
      </c>
      <c r="AN209" s="171">
        <v>0</v>
      </c>
      <c r="AO209" s="171">
        <v>0</v>
      </c>
      <c r="AP209" s="171">
        <v>0</v>
      </c>
      <c r="AQ209" s="171">
        <v>0</v>
      </c>
      <c r="AR209" s="171">
        <v>0</v>
      </c>
      <c r="AS209" s="171">
        <v>0</v>
      </c>
      <c r="AT209" s="171">
        <v>22053.77</v>
      </c>
      <c r="AU209" s="171">
        <v>740</v>
      </c>
      <c r="AV209" s="171">
        <v>63840</v>
      </c>
      <c r="AW209" s="171">
        <v>1351.23</v>
      </c>
      <c r="AX209" s="171">
        <v>0</v>
      </c>
      <c r="AY209" s="171">
        <v>0</v>
      </c>
      <c r="AZ209" s="171">
        <v>0</v>
      </c>
      <c r="BA209" s="171">
        <v>6.55</v>
      </c>
      <c r="BB209" s="171">
        <v>13.87</v>
      </c>
      <c r="BC209" s="171">
        <v>892.89</v>
      </c>
      <c r="BD209" s="171">
        <v>488.53</v>
      </c>
      <c r="BE209" s="171">
        <v>73.209999999999994</v>
      </c>
      <c r="BF209" s="171">
        <v>79.760000000000005</v>
      </c>
      <c r="BG209" s="171">
        <v>0</v>
      </c>
      <c r="BH209" s="171">
        <v>0</v>
      </c>
      <c r="BI209" s="171">
        <v>0</v>
      </c>
      <c r="BJ209" s="171">
        <v>140</v>
      </c>
      <c r="BK209" s="171">
        <v>23.12</v>
      </c>
      <c r="BL209" s="171">
        <v>30</v>
      </c>
      <c r="BM209" s="171">
        <v>984.53</v>
      </c>
      <c r="BN209" s="171">
        <v>840.71</v>
      </c>
      <c r="BO209" s="171">
        <v>3250.29</v>
      </c>
      <c r="BP209" s="173">
        <v>0</v>
      </c>
      <c r="BQ209" s="171">
        <v>0</v>
      </c>
      <c r="BR209" s="171">
        <v>577.92999999999995</v>
      </c>
      <c r="BS209" s="171">
        <v>7186.17</v>
      </c>
      <c r="BT209" s="171">
        <v>0</v>
      </c>
      <c r="BU209" s="172">
        <v>76880</v>
      </c>
      <c r="BV209" s="172">
        <v>76880</v>
      </c>
      <c r="BW209" s="171">
        <v>0</v>
      </c>
      <c r="BX209" s="171">
        <v>0</v>
      </c>
      <c r="BY209" s="171">
        <v>0</v>
      </c>
      <c r="BZ209" s="171">
        <v>0</v>
      </c>
      <c r="CA209" s="171">
        <v>0</v>
      </c>
      <c r="CB209" s="170">
        <v>6223.35</v>
      </c>
      <c r="CC209" s="171">
        <v>0</v>
      </c>
      <c r="CD209" s="171">
        <v>6223.35</v>
      </c>
      <c r="CE209" s="171">
        <v>0</v>
      </c>
      <c r="CF209" s="171">
        <v>0</v>
      </c>
      <c r="CG209" s="171">
        <v>0</v>
      </c>
      <c r="CH209" s="173">
        <v>0</v>
      </c>
      <c r="CI209" s="173">
        <v>144471.69999999998</v>
      </c>
      <c r="CJ209" s="173">
        <v>76880</v>
      </c>
      <c r="CK209" s="173">
        <v>6223.35</v>
      </c>
      <c r="CL209" s="173">
        <v>244.8</v>
      </c>
      <c r="CM209" s="173">
        <v>227819.84999999998</v>
      </c>
      <c r="CN209" s="174">
        <v>63.414886806395486</v>
      </c>
      <c r="CO209" s="174">
        <v>63.414886806395486</v>
      </c>
      <c r="CP209" s="174">
        <v>63.414886806395486</v>
      </c>
      <c r="CQ209" s="173">
        <v>345.7053869499241</v>
      </c>
      <c r="CR209" s="173">
        <v>227819.84999999998</v>
      </c>
      <c r="CS209" s="173">
        <v>345.7053869499241</v>
      </c>
      <c r="CT209" s="173">
        <v>227819.84999999998</v>
      </c>
      <c r="CU209" s="173">
        <v>345.7053869499241</v>
      </c>
      <c r="CV209" s="173">
        <v>40.627875569044008</v>
      </c>
      <c r="CW209" s="173">
        <v>13.611532625189682</v>
      </c>
      <c r="CX209" s="173">
        <v>28.313717754172991</v>
      </c>
      <c r="CY209" s="173">
        <v>0.87698027314112281</v>
      </c>
      <c r="CZ209" s="173">
        <v>4.9321547799696512</v>
      </c>
      <c r="DA209" s="173">
        <v>96.874051593323216</v>
      </c>
      <c r="DB209" s="173">
        <v>10.904658573596357</v>
      </c>
      <c r="DC209" s="173">
        <v>107.77871016691958</v>
      </c>
      <c r="DD209" s="173">
        <v>116.66160849772382</v>
      </c>
      <c r="DE209" s="173">
        <v>4.1456752655538693</v>
      </c>
      <c r="DF209" s="173">
        <v>0</v>
      </c>
      <c r="DG209" s="173">
        <v>9.4436267071320188</v>
      </c>
      <c r="DH209" s="173">
        <v>9.4436267071320188</v>
      </c>
      <c r="DI209" s="173">
        <v>126.10523520485584</v>
      </c>
    </row>
    <row r="210" spans="1:113">
      <c r="A210" s="7" t="s">
        <v>215</v>
      </c>
      <c r="B210" s="3" t="s">
        <v>139</v>
      </c>
      <c r="C210" s="3" t="s">
        <v>216</v>
      </c>
      <c r="D210" s="4">
        <v>1682</v>
      </c>
      <c r="E210" s="5">
        <v>0</v>
      </c>
      <c r="F210" s="5">
        <v>0</v>
      </c>
      <c r="G210" s="5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18650</v>
      </c>
      <c r="M210" s="27">
        <v>26290</v>
      </c>
      <c r="N210" s="27">
        <v>0</v>
      </c>
      <c r="O210" s="27">
        <v>0</v>
      </c>
      <c r="P210" s="27">
        <v>0</v>
      </c>
      <c r="Q210" s="27">
        <v>0</v>
      </c>
      <c r="R210" s="27">
        <v>48100</v>
      </c>
      <c r="S210" s="27">
        <v>0</v>
      </c>
      <c r="T210" s="24">
        <v>0</v>
      </c>
      <c r="U210" s="27">
        <v>0</v>
      </c>
      <c r="V210" s="5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5">
        <v>0</v>
      </c>
      <c r="AC210" s="5">
        <v>0</v>
      </c>
      <c r="AD210" s="5">
        <v>0</v>
      </c>
      <c r="AE210" s="27">
        <v>0</v>
      </c>
      <c r="AF210" s="5">
        <v>0</v>
      </c>
      <c r="AG210" s="5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5">
        <v>0</v>
      </c>
      <c r="AN210" s="5">
        <v>0</v>
      </c>
      <c r="AO210" s="5">
        <v>0</v>
      </c>
      <c r="AP210" s="27">
        <v>0</v>
      </c>
      <c r="AQ210" s="5">
        <v>0</v>
      </c>
      <c r="AR210" s="5">
        <v>0</v>
      </c>
      <c r="AS210" s="5">
        <v>0</v>
      </c>
      <c r="AT210" s="27">
        <v>0</v>
      </c>
      <c r="AU210" s="27">
        <v>0</v>
      </c>
      <c r="AV210" s="27">
        <v>78680</v>
      </c>
      <c r="AW210" s="27">
        <v>4690</v>
      </c>
      <c r="AX210" s="32">
        <v>0</v>
      </c>
      <c r="AY210" s="32">
        <v>0</v>
      </c>
      <c r="AZ210" s="32">
        <v>0</v>
      </c>
      <c r="BA210" s="32">
        <v>0</v>
      </c>
      <c r="BB210" s="27">
        <v>0</v>
      </c>
      <c r="BC210" s="27">
        <v>0</v>
      </c>
      <c r="BD210" s="27">
        <v>0</v>
      </c>
      <c r="BE210" s="27">
        <v>0</v>
      </c>
      <c r="BF210" s="24">
        <v>0</v>
      </c>
      <c r="BG210" s="24">
        <v>0</v>
      </c>
      <c r="BH210" s="24">
        <v>0</v>
      </c>
      <c r="BI210" s="24">
        <v>0</v>
      </c>
      <c r="BJ210" s="24">
        <v>140</v>
      </c>
      <c r="BK210" s="27">
        <v>0</v>
      </c>
      <c r="BL210" s="27">
        <v>40</v>
      </c>
      <c r="BM210" s="27">
        <v>0</v>
      </c>
      <c r="BN210" s="27">
        <v>0</v>
      </c>
      <c r="BO210" s="27">
        <v>0</v>
      </c>
      <c r="BP210" s="47">
        <v>0</v>
      </c>
      <c r="BQ210" s="27">
        <v>0</v>
      </c>
      <c r="BR210" s="27">
        <v>0</v>
      </c>
      <c r="BS210" s="27">
        <v>0</v>
      </c>
      <c r="BT210" s="36">
        <v>0</v>
      </c>
      <c r="BU210" s="39">
        <v>423254</v>
      </c>
      <c r="BV210" s="39">
        <v>423254</v>
      </c>
      <c r="BW210" s="43">
        <v>0</v>
      </c>
      <c r="BX210" s="36">
        <v>0</v>
      </c>
      <c r="BY210" s="43">
        <v>0</v>
      </c>
      <c r="BZ210" s="5">
        <v>0</v>
      </c>
      <c r="CA210" s="5">
        <v>0</v>
      </c>
      <c r="CB210" s="6">
        <v>14420</v>
      </c>
      <c r="CC210" s="27">
        <v>0</v>
      </c>
      <c r="CD210" s="36">
        <v>14420</v>
      </c>
      <c r="CE210" s="36">
        <v>0</v>
      </c>
      <c r="CF210" s="36">
        <v>0</v>
      </c>
      <c r="CG210" s="43">
        <v>0</v>
      </c>
      <c r="CH210" s="47">
        <v>0</v>
      </c>
      <c r="CI210" s="55">
        <v>176450</v>
      </c>
      <c r="CJ210" s="55">
        <v>423254</v>
      </c>
      <c r="CK210" s="55">
        <v>14420</v>
      </c>
      <c r="CL210" s="55">
        <v>140</v>
      </c>
      <c r="CM210" s="55">
        <v>614264</v>
      </c>
      <c r="CN210" s="59">
        <v>28.725434015341939</v>
      </c>
      <c r="CO210" s="59">
        <v>28.725434015341939</v>
      </c>
      <c r="CP210" s="59">
        <v>28.725434015341939</v>
      </c>
      <c r="CQ210" s="55">
        <v>365.19857312722951</v>
      </c>
      <c r="CR210" s="55">
        <v>614264</v>
      </c>
      <c r="CS210" s="55">
        <v>365.19857312722951</v>
      </c>
      <c r="CT210" s="55">
        <v>614264</v>
      </c>
      <c r="CU210" s="55">
        <v>365.19857312722951</v>
      </c>
      <c r="CV210" s="55">
        <v>11.087990487514864</v>
      </c>
      <c r="CW210" s="55">
        <v>15.630202140309155</v>
      </c>
      <c r="CX210" s="55">
        <v>28.596908442330559</v>
      </c>
      <c r="CY210" s="55">
        <v>0</v>
      </c>
      <c r="CZ210" s="55">
        <v>0</v>
      </c>
      <c r="DA210" s="55">
        <v>46.777645659928659</v>
      </c>
      <c r="DB210" s="55">
        <v>0</v>
      </c>
      <c r="DC210" s="55">
        <v>46.777645659928659</v>
      </c>
      <c r="DD210" s="55">
        <v>251.63733650416171</v>
      </c>
      <c r="DE210" s="55">
        <v>0</v>
      </c>
      <c r="DF210" s="55">
        <v>0</v>
      </c>
      <c r="DG210" s="55">
        <v>8.5731272294887031</v>
      </c>
      <c r="DH210" s="55">
        <v>8.5731272294887031</v>
      </c>
      <c r="DI210" s="55">
        <v>260.21046373365044</v>
      </c>
    </row>
    <row r="211" spans="1:113">
      <c r="A211" s="7" t="s">
        <v>241</v>
      </c>
      <c r="B211" s="3" t="s">
        <v>139</v>
      </c>
      <c r="C211" s="3" t="s">
        <v>242</v>
      </c>
      <c r="D211" s="4">
        <v>424</v>
      </c>
      <c r="E211" s="5">
        <v>0</v>
      </c>
      <c r="F211" s="5">
        <v>0</v>
      </c>
      <c r="G211" s="5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3970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4">
        <v>0</v>
      </c>
      <c r="U211" s="27">
        <v>0</v>
      </c>
      <c r="V211" s="5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5">
        <v>0</v>
      </c>
      <c r="AC211" s="5">
        <v>0</v>
      </c>
      <c r="AD211" s="5">
        <v>0</v>
      </c>
      <c r="AE211" s="27">
        <v>0</v>
      </c>
      <c r="AF211" s="5">
        <v>0</v>
      </c>
      <c r="AG211" s="5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5">
        <v>0</v>
      </c>
      <c r="AN211" s="5">
        <v>0</v>
      </c>
      <c r="AO211" s="5">
        <v>0</v>
      </c>
      <c r="AP211" s="27">
        <v>0</v>
      </c>
      <c r="AQ211" s="5">
        <v>0</v>
      </c>
      <c r="AR211" s="5">
        <v>0</v>
      </c>
      <c r="AS211" s="5">
        <v>0</v>
      </c>
      <c r="AT211" s="27">
        <v>18620</v>
      </c>
      <c r="AU211" s="27">
        <v>27510</v>
      </c>
      <c r="AV211" s="27">
        <v>0</v>
      </c>
      <c r="AW211" s="27">
        <v>720</v>
      </c>
      <c r="AX211" s="32">
        <v>0</v>
      </c>
      <c r="AY211" s="32">
        <v>0</v>
      </c>
      <c r="AZ211" s="32">
        <v>0</v>
      </c>
      <c r="BA211" s="32">
        <v>0</v>
      </c>
      <c r="BB211" s="27">
        <v>0</v>
      </c>
      <c r="BC211" s="27">
        <v>0</v>
      </c>
      <c r="BD211" s="27">
        <v>60</v>
      </c>
      <c r="BE211" s="27">
        <v>0</v>
      </c>
      <c r="BF211" s="24">
        <v>0</v>
      </c>
      <c r="BG211" s="24">
        <v>0</v>
      </c>
      <c r="BH211" s="24">
        <v>0</v>
      </c>
      <c r="BI211" s="24">
        <v>0</v>
      </c>
      <c r="BJ211" s="24">
        <v>0</v>
      </c>
      <c r="BK211" s="27">
        <v>0</v>
      </c>
      <c r="BL211" s="27">
        <v>0</v>
      </c>
      <c r="BM211" s="27">
        <v>0</v>
      </c>
      <c r="BN211" s="27">
        <v>0</v>
      </c>
      <c r="BO211" s="27">
        <v>0</v>
      </c>
      <c r="BP211" s="47">
        <v>0</v>
      </c>
      <c r="BQ211" s="27">
        <v>17380</v>
      </c>
      <c r="BR211" s="27">
        <v>0</v>
      </c>
      <c r="BS211" s="27">
        <v>0</v>
      </c>
      <c r="BT211" s="36">
        <v>0</v>
      </c>
      <c r="BU211" s="39">
        <v>136110</v>
      </c>
      <c r="BV211" s="39">
        <v>136110</v>
      </c>
      <c r="BW211" s="43">
        <v>0</v>
      </c>
      <c r="BX211" s="36">
        <v>0</v>
      </c>
      <c r="BY211" s="43">
        <v>0</v>
      </c>
      <c r="BZ211" s="5">
        <v>0</v>
      </c>
      <c r="CA211" s="5">
        <v>0</v>
      </c>
      <c r="CB211" s="6">
        <v>8300</v>
      </c>
      <c r="CC211" s="27">
        <v>0</v>
      </c>
      <c r="CD211" s="36">
        <v>8300</v>
      </c>
      <c r="CE211" s="36">
        <v>0</v>
      </c>
      <c r="CF211" s="36">
        <v>0</v>
      </c>
      <c r="CG211" s="43">
        <v>0</v>
      </c>
      <c r="CH211" s="47">
        <v>0</v>
      </c>
      <c r="CI211" s="55">
        <v>68260</v>
      </c>
      <c r="CJ211" s="55">
        <v>136110</v>
      </c>
      <c r="CK211" s="55">
        <v>8300</v>
      </c>
      <c r="CL211" s="55">
        <v>0</v>
      </c>
      <c r="CM211" s="55">
        <v>212670</v>
      </c>
      <c r="CN211" s="59">
        <v>32.09667560069591</v>
      </c>
      <c r="CO211" s="59">
        <v>32.09667560069591</v>
      </c>
      <c r="CP211" s="59">
        <v>32.09667560069591</v>
      </c>
      <c r="CQ211" s="55">
        <v>501.58018867924528</v>
      </c>
      <c r="CR211" s="55">
        <v>212670</v>
      </c>
      <c r="CS211" s="55">
        <v>501.58018867924528</v>
      </c>
      <c r="CT211" s="55">
        <v>212670</v>
      </c>
      <c r="CU211" s="55">
        <v>501.58018867924528</v>
      </c>
      <c r="CV211" s="55">
        <v>53.278301886792455</v>
      </c>
      <c r="CW211" s="55">
        <v>40.990566037735846</v>
      </c>
      <c r="CX211" s="55">
        <v>64.882075471698116</v>
      </c>
      <c r="CY211" s="55">
        <v>0</v>
      </c>
      <c r="CZ211" s="55">
        <v>0</v>
      </c>
      <c r="DA211" s="55">
        <v>0</v>
      </c>
      <c r="DB211" s="55">
        <v>0</v>
      </c>
      <c r="DC211" s="55">
        <v>0</v>
      </c>
      <c r="DD211" s="55">
        <v>321.0141509433962</v>
      </c>
      <c r="DE211" s="55">
        <v>0</v>
      </c>
      <c r="DF211" s="55">
        <v>0</v>
      </c>
      <c r="DG211" s="55">
        <v>19.575471698113208</v>
      </c>
      <c r="DH211" s="55">
        <v>19.575471698113208</v>
      </c>
      <c r="DI211" s="55">
        <v>340.58962264150944</v>
      </c>
    </row>
    <row r="212" spans="1:113">
      <c r="A212" s="7" t="s">
        <v>243</v>
      </c>
      <c r="B212" s="3" t="s">
        <v>139</v>
      </c>
      <c r="C212" s="3" t="s">
        <v>244</v>
      </c>
      <c r="D212" s="4">
        <v>1178</v>
      </c>
      <c r="E212" s="5">
        <v>0</v>
      </c>
      <c r="F212" s="5">
        <v>0</v>
      </c>
      <c r="G212" s="5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9060</v>
      </c>
      <c r="M212" s="27">
        <v>2020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4">
        <v>0</v>
      </c>
      <c r="U212" s="27">
        <v>0</v>
      </c>
      <c r="V212" s="5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5">
        <v>0</v>
      </c>
      <c r="AC212" s="5">
        <v>0</v>
      </c>
      <c r="AD212" s="5">
        <v>0</v>
      </c>
      <c r="AE212" s="27">
        <v>0</v>
      </c>
      <c r="AF212" s="5">
        <v>0</v>
      </c>
      <c r="AG212" s="5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2100</v>
      </c>
      <c r="AM212" s="5">
        <v>0</v>
      </c>
      <c r="AN212" s="5">
        <v>0</v>
      </c>
      <c r="AO212" s="5">
        <v>0</v>
      </c>
      <c r="AP212" s="27">
        <v>0</v>
      </c>
      <c r="AQ212" s="5">
        <v>0</v>
      </c>
      <c r="AR212" s="5">
        <v>0</v>
      </c>
      <c r="AS212" s="5">
        <v>0</v>
      </c>
      <c r="AT212" s="27">
        <v>32920</v>
      </c>
      <c r="AU212" s="27">
        <v>75500</v>
      </c>
      <c r="AV212" s="27">
        <v>32120</v>
      </c>
      <c r="AW212" s="27">
        <v>2650</v>
      </c>
      <c r="AX212" s="32">
        <v>0</v>
      </c>
      <c r="AY212" s="32">
        <v>0</v>
      </c>
      <c r="AZ212" s="32">
        <v>0</v>
      </c>
      <c r="BA212" s="32">
        <v>0</v>
      </c>
      <c r="BB212" s="27">
        <v>0</v>
      </c>
      <c r="BC212" s="27">
        <v>0</v>
      </c>
      <c r="BD212" s="27">
        <v>810</v>
      </c>
      <c r="BE212" s="27">
        <v>0</v>
      </c>
      <c r="BF212" s="24">
        <v>0</v>
      </c>
      <c r="BG212" s="24">
        <v>0</v>
      </c>
      <c r="BH212" s="24">
        <v>0</v>
      </c>
      <c r="BI212" s="24">
        <v>0</v>
      </c>
      <c r="BJ212" s="24">
        <v>0</v>
      </c>
      <c r="BK212" s="27">
        <v>0</v>
      </c>
      <c r="BL212" s="27">
        <v>0</v>
      </c>
      <c r="BM212" s="27">
        <v>250</v>
      </c>
      <c r="BN212" s="27">
        <v>210</v>
      </c>
      <c r="BO212" s="27">
        <v>0</v>
      </c>
      <c r="BP212" s="47">
        <v>0</v>
      </c>
      <c r="BQ212" s="27">
        <v>32690</v>
      </c>
      <c r="BR212" s="27">
        <v>2360</v>
      </c>
      <c r="BS212" s="27">
        <v>0</v>
      </c>
      <c r="BT212" s="36">
        <v>0</v>
      </c>
      <c r="BU212" s="39">
        <v>214620</v>
      </c>
      <c r="BV212" s="39">
        <v>214620</v>
      </c>
      <c r="BW212" s="43">
        <v>0</v>
      </c>
      <c r="BX212" s="36">
        <v>0</v>
      </c>
      <c r="BY212" s="43">
        <v>0</v>
      </c>
      <c r="BZ212" s="5">
        <v>0</v>
      </c>
      <c r="CA212" s="5">
        <v>0</v>
      </c>
      <c r="CB212" s="6">
        <v>18960</v>
      </c>
      <c r="CC212" s="27">
        <v>0</v>
      </c>
      <c r="CD212" s="36">
        <v>18960</v>
      </c>
      <c r="CE212" s="36">
        <v>0</v>
      </c>
      <c r="CF212" s="36">
        <v>0</v>
      </c>
      <c r="CG212" s="43">
        <v>0</v>
      </c>
      <c r="CH212" s="47">
        <v>0</v>
      </c>
      <c r="CI212" s="55">
        <v>192690</v>
      </c>
      <c r="CJ212" s="55">
        <v>214620</v>
      </c>
      <c r="CK212" s="55">
        <v>18960</v>
      </c>
      <c r="CL212" s="55">
        <v>0</v>
      </c>
      <c r="CM212" s="55">
        <v>426270</v>
      </c>
      <c r="CN212" s="59">
        <v>45.203744105848401</v>
      </c>
      <c r="CO212" s="59">
        <v>45.203744105848401</v>
      </c>
      <c r="CP212" s="59">
        <v>45.203744105848401</v>
      </c>
      <c r="CQ212" s="55">
        <v>361.85908319185057</v>
      </c>
      <c r="CR212" s="55">
        <v>426270</v>
      </c>
      <c r="CS212" s="55">
        <v>361.85908319185057</v>
      </c>
      <c r="CT212" s="55">
        <v>426270</v>
      </c>
      <c r="CU212" s="55">
        <v>361.85908319185057</v>
      </c>
      <c r="CV212" s="55">
        <v>35.636672325976228</v>
      </c>
      <c r="CW212" s="55">
        <v>29.465195246179967</v>
      </c>
      <c r="CX212" s="55">
        <v>64.091680814940574</v>
      </c>
      <c r="CY212" s="55">
        <v>2.0033955857385397</v>
      </c>
      <c r="CZ212" s="55">
        <v>0</v>
      </c>
      <c r="DA212" s="55">
        <v>27.26655348047538</v>
      </c>
      <c r="DB212" s="55">
        <v>0</v>
      </c>
      <c r="DC212" s="55">
        <v>27.26655348047538</v>
      </c>
      <c r="DD212" s="55">
        <v>182.19015280135824</v>
      </c>
      <c r="DE212" s="55">
        <v>0.39049235993208831</v>
      </c>
      <c r="DF212" s="55">
        <v>0</v>
      </c>
      <c r="DG212" s="55">
        <v>16.095076400679115</v>
      </c>
      <c r="DH212" s="55">
        <v>16.095076400679115</v>
      </c>
      <c r="DI212" s="55">
        <v>198.28522920203736</v>
      </c>
    </row>
    <row r="213" spans="1:113">
      <c r="A213" s="7" t="s">
        <v>245</v>
      </c>
      <c r="B213" s="3" t="s">
        <v>139</v>
      </c>
      <c r="C213" s="3" t="s">
        <v>246</v>
      </c>
      <c r="D213" s="4">
        <v>801</v>
      </c>
      <c r="E213" s="5">
        <v>0</v>
      </c>
      <c r="F213" s="5">
        <v>0</v>
      </c>
      <c r="G213" s="5">
        <v>0</v>
      </c>
      <c r="H213" s="28">
        <v>25</v>
      </c>
      <c r="I213" s="28">
        <v>0</v>
      </c>
      <c r="J213" s="28">
        <v>0</v>
      </c>
      <c r="K213" s="28">
        <v>0</v>
      </c>
      <c r="L213" s="28">
        <v>23130</v>
      </c>
      <c r="M213" s="28">
        <v>15600</v>
      </c>
      <c r="N213" s="28">
        <v>0</v>
      </c>
      <c r="O213" s="28">
        <v>0</v>
      </c>
      <c r="P213" s="28">
        <v>0</v>
      </c>
      <c r="Q213" s="28">
        <v>0</v>
      </c>
      <c r="R213" s="28">
        <v>193</v>
      </c>
      <c r="S213" s="28">
        <v>0</v>
      </c>
      <c r="T213" s="25">
        <v>23</v>
      </c>
      <c r="U213" s="28">
        <v>360</v>
      </c>
      <c r="V213" s="5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5">
        <v>0</v>
      </c>
      <c r="AC213" s="5">
        <v>0</v>
      </c>
      <c r="AD213" s="5">
        <v>0</v>
      </c>
      <c r="AE213" s="28">
        <v>0</v>
      </c>
      <c r="AF213" s="5">
        <v>0</v>
      </c>
      <c r="AG213" s="5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5">
        <v>0</v>
      </c>
      <c r="AN213" s="5">
        <v>0</v>
      </c>
      <c r="AO213" s="5">
        <v>0</v>
      </c>
      <c r="AP213" s="28">
        <v>0</v>
      </c>
      <c r="AQ213" s="5">
        <v>0</v>
      </c>
      <c r="AR213" s="5">
        <v>0</v>
      </c>
      <c r="AS213" s="5">
        <v>0</v>
      </c>
      <c r="AT213" s="28">
        <v>160</v>
      </c>
      <c r="AU213" s="28">
        <v>16573</v>
      </c>
      <c r="AV213" s="28">
        <v>0</v>
      </c>
      <c r="AW213" s="28">
        <v>2586</v>
      </c>
      <c r="AX213" s="33">
        <v>0</v>
      </c>
      <c r="AY213" s="33">
        <v>0</v>
      </c>
      <c r="AZ213" s="33">
        <v>0</v>
      </c>
      <c r="BA213" s="33">
        <v>8</v>
      </c>
      <c r="BB213" s="28">
        <v>17</v>
      </c>
      <c r="BC213" s="28">
        <v>939</v>
      </c>
      <c r="BD213" s="28">
        <v>47</v>
      </c>
      <c r="BE213" s="28">
        <v>89</v>
      </c>
      <c r="BF213" s="25">
        <v>97</v>
      </c>
      <c r="BG213" s="25">
        <v>0</v>
      </c>
      <c r="BH213" s="25">
        <v>0</v>
      </c>
      <c r="BI213" s="25">
        <v>0</v>
      </c>
      <c r="BJ213" s="25">
        <v>0</v>
      </c>
      <c r="BK213" s="28">
        <v>28</v>
      </c>
      <c r="BL213" s="28">
        <v>0</v>
      </c>
      <c r="BM213" s="28">
        <v>1002</v>
      </c>
      <c r="BN213" s="28">
        <v>1022</v>
      </c>
      <c r="BO213" s="28">
        <v>3951</v>
      </c>
      <c r="BP213" s="47">
        <v>0</v>
      </c>
      <c r="BQ213" s="28">
        <v>0</v>
      </c>
      <c r="BR213" s="28">
        <v>702</v>
      </c>
      <c r="BS213" s="28">
        <v>2682</v>
      </c>
      <c r="BT213" s="36">
        <v>0</v>
      </c>
      <c r="BU213" s="39">
        <v>326860</v>
      </c>
      <c r="BV213" s="39">
        <v>326860</v>
      </c>
      <c r="BW213" s="43">
        <v>0</v>
      </c>
      <c r="BX213" s="36">
        <v>0</v>
      </c>
      <c r="BY213" s="43">
        <v>0</v>
      </c>
      <c r="BZ213" s="5">
        <v>0</v>
      </c>
      <c r="CA213" s="5">
        <v>0</v>
      </c>
      <c r="CB213" s="6">
        <v>5522</v>
      </c>
      <c r="CC213" s="28">
        <v>0</v>
      </c>
      <c r="CD213" s="36">
        <v>5522</v>
      </c>
      <c r="CE213" s="36">
        <v>0</v>
      </c>
      <c r="CF213" s="36">
        <v>0</v>
      </c>
      <c r="CG213" s="43">
        <v>0</v>
      </c>
      <c r="CH213" s="47">
        <v>0</v>
      </c>
      <c r="CI213" s="55">
        <v>69106</v>
      </c>
      <c r="CJ213" s="55">
        <v>326860</v>
      </c>
      <c r="CK213" s="55">
        <v>5522</v>
      </c>
      <c r="CL213" s="55">
        <v>128</v>
      </c>
      <c r="CM213" s="55">
        <v>401616</v>
      </c>
      <c r="CN213" s="59">
        <v>17.206983785506551</v>
      </c>
      <c r="CO213" s="59">
        <v>17.206983785506551</v>
      </c>
      <c r="CP213" s="59">
        <v>17.206983785506551</v>
      </c>
      <c r="CQ213" s="55">
        <v>501.39325842696627</v>
      </c>
      <c r="CR213" s="55">
        <v>401616</v>
      </c>
      <c r="CS213" s="55">
        <v>501.39325842696627</v>
      </c>
      <c r="CT213" s="55">
        <v>401616</v>
      </c>
      <c r="CU213" s="55">
        <v>501.39325842696627</v>
      </c>
      <c r="CV213" s="55">
        <v>29.076154806491886</v>
      </c>
      <c r="CW213" s="55">
        <v>19.475655430711612</v>
      </c>
      <c r="CX213" s="55">
        <v>20.931335830212234</v>
      </c>
      <c r="CY213" s="55">
        <v>0.8764044943820225</v>
      </c>
      <c r="CZ213" s="55">
        <v>4.9325842696629216</v>
      </c>
      <c r="DA213" s="55">
        <v>0</v>
      </c>
      <c r="DB213" s="55">
        <v>3.3483146067415732</v>
      </c>
      <c r="DC213" s="55">
        <v>3.3483146067415732</v>
      </c>
      <c r="DD213" s="55">
        <v>408.06491885143572</v>
      </c>
      <c r="DE213" s="55">
        <v>3.7203495630461925</v>
      </c>
      <c r="DF213" s="55">
        <v>0</v>
      </c>
      <c r="DG213" s="55">
        <v>6.8938826466916359</v>
      </c>
      <c r="DH213" s="55">
        <v>6.8938826466916359</v>
      </c>
      <c r="DI213" s="55">
        <v>414.95880149812734</v>
      </c>
    </row>
    <row r="214" spans="1:113">
      <c r="A214" s="7" t="s">
        <v>247</v>
      </c>
      <c r="B214" s="3" t="s">
        <v>139</v>
      </c>
      <c r="C214" s="3" t="s">
        <v>248</v>
      </c>
      <c r="D214" s="4">
        <v>6851</v>
      </c>
      <c r="E214" s="5">
        <v>0</v>
      </c>
      <c r="F214" s="5">
        <v>0</v>
      </c>
      <c r="G214" s="5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328030</v>
      </c>
      <c r="M214" s="27">
        <v>210266</v>
      </c>
      <c r="N214" s="27">
        <v>0</v>
      </c>
      <c r="O214" s="27">
        <v>0</v>
      </c>
      <c r="P214" s="27">
        <v>0</v>
      </c>
      <c r="Q214" s="27">
        <v>0</v>
      </c>
      <c r="R214" s="27">
        <v>166260</v>
      </c>
      <c r="S214" s="27">
        <v>0</v>
      </c>
      <c r="T214" s="24">
        <v>0</v>
      </c>
      <c r="U214" s="27">
        <v>0</v>
      </c>
      <c r="V214" s="5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5">
        <v>0</v>
      </c>
      <c r="AC214" s="5">
        <v>0</v>
      </c>
      <c r="AD214" s="5">
        <v>0</v>
      </c>
      <c r="AE214" s="27">
        <v>0</v>
      </c>
      <c r="AF214" s="5">
        <v>0</v>
      </c>
      <c r="AG214" s="5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5">
        <v>0</v>
      </c>
      <c r="AN214" s="5">
        <v>0</v>
      </c>
      <c r="AO214" s="5">
        <v>0</v>
      </c>
      <c r="AP214" s="27">
        <v>0</v>
      </c>
      <c r="AQ214" s="4">
        <v>84</v>
      </c>
      <c r="AR214" s="5">
        <v>0</v>
      </c>
      <c r="AS214" s="5">
        <v>0</v>
      </c>
      <c r="AT214" s="27">
        <v>32840</v>
      </c>
      <c r="AU214" s="27">
        <v>0</v>
      </c>
      <c r="AV214" s="27">
        <v>425450</v>
      </c>
      <c r="AW214" s="27">
        <v>22280</v>
      </c>
      <c r="AX214" s="32">
        <v>0</v>
      </c>
      <c r="AY214" s="32">
        <v>0</v>
      </c>
      <c r="AZ214" s="32">
        <v>0</v>
      </c>
      <c r="BA214" s="32">
        <v>0</v>
      </c>
      <c r="BB214" s="27">
        <v>0</v>
      </c>
      <c r="BC214" s="27">
        <v>11160</v>
      </c>
      <c r="BD214" s="27">
        <v>8100</v>
      </c>
      <c r="BE214" s="27">
        <v>0</v>
      </c>
      <c r="BF214" s="24">
        <v>0</v>
      </c>
      <c r="BG214" s="24">
        <v>0</v>
      </c>
      <c r="BH214" s="24">
        <v>0</v>
      </c>
      <c r="BI214" s="24">
        <v>0</v>
      </c>
      <c r="BJ214" s="24">
        <v>350</v>
      </c>
      <c r="BK214" s="27">
        <v>0</v>
      </c>
      <c r="BL214" s="27">
        <v>385</v>
      </c>
      <c r="BM214" s="27">
        <v>12220</v>
      </c>
      <c r="BN214" s="27">
        <v>7560</v>
      </c>
      <c r="BO214" s="27">
        <v>0</v>
      </c>
      <c r="BP214" s="47">
        <v>0</v>
      </c>
      <c r="BQ214" s="27">
        <v>0</v>
      </c>
      <c r="BR214" s="27">
        <v>2980</v>
      </c>
      <c r="BS214" s="27">
        <v>0</v>
      </c>
      <c r="BT214" s="36">
        <v>0</v>
      </c>
      <c r="BU214" s="39">
        <v>1198230</v>
      </c>
      <c r="BV214" s="39">
        <v>1198230</v>
      </c>
      <c r="BW214" s="43">
        <v>0</v>
      </c>
      <c r="BX214" s="36">
        <v>0</v>
      </c>
      <c r="BY214" s="43">
        <v>0</v>
      </c>
      <c r="BZ214" s="5">
        <v>0</v>
      </c>
      <c r="CA214" s="5">
        <v>0</v>
      </c>
      <c r="CB214" s="6">
        <v>146340</v>
      </c>
      <c r="CC214" s="27">
        <v>0</v>
      </c>
      <c r="CD214" s="36">
        <v>146340</v>
      </c>
      <c r="CE214" s="36">
        <v>650</v>
      </c>
      <c r="CF214" s="36">
        <v>0</v>
      </c>
      <c r="CG214" s="43">
        <v>0</v>
      </c>
      <c r="CH214" s="47">
        <v>0</v>
      </c>
      <c r="CI214" s="55">
        <v>1227531</v>
      </c>
      <c r="CJ214" s="55">
        <v>1198230</v>
      </c>
      <c r="CK214" s="55">
        <v>146990</v>
      </c>
      <c r="CL214" s="55">
        <v>350</v>
      </c>
      <c r="CM214" s="55">
        <v>2573101</v>
      </c>
      <c r="CN214" s="59">
        <v>47.706289026353801</v>
      </c>
      <c r="CO214" s="59">
        <v>47.706289026353801</v>
      </c>
      <c r="CP214" s="59">
        <v>47.706289026353801</v>
      </c>
      <c r="CQ214" s="55">
        <v>375.58035323310463</v>
      </c>
      <c r="CR214" s="55">
        <v>2573101</v>
      </c>
      <c r="CS214" s="55">
        <v>375.58035323310463</v>
      </c>
      <c r="CT214" s="55">
        <v>2573101</v>
      </c>
      <c r="CU214" s="55">
        <v>375.58035323310463</v>
      </c>
      <c r="CV214" s="55">
        <v>52.674062180703544</v>
      </c>
      <c r="CW214" s="55">
        <v>30.69128594365786</v>
      </c>
      <c r="CX214" s="55">
        <v>24.267990074441688</v>
      </c>
      <c r="CY214" s="55">
        <v>0.43497299664282585</v>
      </c>
      <c r="CZ214" s="55">
        <v>0</v>
      </c>
      <c r="DA214" s="55">
        <v>62.100423295869213</v>
      </c>
      <c r="DB214" s="55">
        <v>0</v>
      </c>
      <c r="DC214" s="55">
        <v>62.100423295869213</v>
      </c>
      <c r="DD214" s="55">
        <v>174.89855495548096</v>
      </c>
      <c r="DE214" s="55">
        <v>4.5161290322580649</v>
      </c>
      <c r="DF214" s="55">
        <v>0</v>
      </c>
      <c r="DG214" s="55">
        <v>21.360385345205078</v>
      </c>
      <c r="DH214" s="55">
        <v>21.360385345205078</v>
      </c>
      <c r="DI214" s="55">
        <v>196.35381696102758</v>
      </c>
    </row>
    <row r="215" spans="1:113">
      <c r="A215" s="7" t="s">
        <v>249</v>
      </c>
      <c r="B215" s="3" t="s">
        <v>139</v>
      </c>
      <c r="C215" s="3" t="s">
        <v>250</v>
      </c>
      <c r="D215" s="4">
        <v>12990</v>
      </c>
      <c r="E215" s="5">
        <v>0</v>
      </c>
      <c r="F215" s="5">
        <v>0</v>
      </c>
      <c r="G215" s="5">
        <v>0</v>
      </c>
      <c r="H215" s="28">
        <v>443</v>
      </c>
      <c r="I215" s="28">
        <v>0</v>
      </c>
      <c r="J215" s="28">
        <v>0</v>
      </c>
      <c r="K215" s="28">
        <v>0</v>
      </c>
      <c r="L215" s="28">
        <v>255120</v>
      </c>
      <c r="M215" s="28">
        <v>135260</v>
      </c>
      <c r="N215" s="28">
        <v>0</v>
      </c>
      <c r="O215" s="28">
        <v>0</v>
      </c>
      <c r="P215" s="28">
        <v>167560</v>
      </c>
      <c r="Q215" s="28">
        <v>0</v>
      </c>
      <c r="R215" s="28">
        <v>382220</v>
      </c>
      <c r="S215" s="28">
        <v>66</v>
      </c>
      <c r="T215" s="24">
        <v>0</v>
      </c>
      <c r="U215" s="28">
        <v>6120</v>
      </c>
      <c r="V215" s="5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5">
        <v>0</v>
      </c>
      <c r="AC215" s="5">
        <v>0</v>
      </c>
      <c r="AD215" s="5">
        <v>0</v>
      </c>
      <c r="AE215" s="28">
        <v>0</v>
      </c>
      <c r="AF215" s="5">
        <v>0</v>
      </c>
      <c r="AG215" s="5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5">
        <v>0</v>
      </c>
      <c r="AN215" s="5">
        <v>0</v>
      </c>
      <c r="AO215" s="5">
        <v>0</v>
      </c>
      <c r="AP215" s="28">
        <v>81890</v>
      </c>
      <c r="AQ215" s="5">
        <v>0</v>
      </c>
      <c r="AR215" s="5">
        <v>0</v>
      </c>
      <c r="AS215" s="5">
        <v>0</v>
      </c>
      <c r="AT215" s="28">
        <v>407360</v>
      </c>
      <c r="AU215" s="28">
        <v>0</v>
      </c>
      <c r="AV215" s="28">
        <v>1467630</v>
      </c>
      <c r="AW215" s="28">
        <v>36410</v>
      </c>
      <c r="AX215" s="32">
        <v>0</v>
      </c>
      <c r="AY215" s="32">
        <v>0</v>
      </c>
      <c r="AZ215" s="32">
        <v>0</v>
      </c>
      <c r="BA215" s="32">
        <v>0</v>
      </c>
      <c r="BB215" s="28">
        <v>600</v>
      </c>
      <c r="BC215" s="28">
        <v>12660</v>
      </c>
      <c r="BD215" s="28">
        <v>5325</v>
      </c>
      <c r="BE215" s="28">
        <v>0</v>
      </c>
      <c r="BF215" s="24">
        <v>0</v>
      </c>
      <c r="BG215" s="24">
        <v>1000</v>
      </c>
      <c r="BH215" s="24">
        <v>0</v>
      </c>
      <c r="BI215" s="24">
        <v>0</v>
      </c>
      <c r="BJ215" s="24">
        <v>898</v>
      </c>
      <c r="BK215" s="28">
        <v>910</v>
      </c>
      <c r="BL215" s="28">
        <v>601</v>
      </c>
      <c r="BM215" s="28">
        <v>14545</v>
      </c>
      <c r="BN215" s="28">
        <v>22780</v>
      </c>
      <c r="BO215" s="28">
        <v>104160</v>
      </c>
      <c r="BP215" s="47">
        <v>0</v>
      </c>
      <c r="BQ215" s="28">
        <v>26380</v>
      </c>
      <c r="BR215" s="28">
        <v>42900</v>
      </c>
      <c r="BS215" s="28">
        <v>196000</v>
      </c>
      <c r="BT215" s="36">
        <v>0</v>
      </c>
      <c r="BU215" s="39">
        <v>993530</v>
      </c>
      <c r="BV215" s="39">
        <v>993530</v>
      </c>
      <c r="BW215" s="43">
        <v>0</v>
      </c>
      <c r="BX215" s="36">
        <v>0</v>
      </c>
      <c r="BY215" s="43">
        <v>148900</v>
      </c>
      <c r="BZ215" s="5">
        <v>0</v>
      </c>
      <c r="CA215" s="5">
        <v>0</v>
      </c>
      <c r="CB215" s="6">
        <v>157060</v>
      </c>
      <c r="CC215" s="28">
        <v>0</v>
      </c>
      <c r="CD215" s="36">
        <v>157060</v>
      </c>
      <c r="CE215" s="36">
        <v>0</v>
      </c>
      <c r="CF215" s="36">
        <v>0</v>
      </c>
      <c r="CG215" s="43">
        <v>0</v>
      </c>
      <c r="CH215" s="47">
        <v>0</v>
      </c>
      <c r="CI215" s="55">
        <v>3366940</v>
      </c>
      <c r="CJ215" s="55">
        <v>993530</v>
      </c>
      <c r="CK215" s="55">
        <v>157060</v>
      </c>
      <c r="CL215" s="55">
        <v>1898</v>
      </c>
      <c r="CM215" s="55">
        <v>4519428</v>
      </c>
      <c r="CN215" s="59">
        <v>74.499250790144245</v>
      </c>
      <c r="CO215" s="59">
        <v>74.499250790144245</v>
      </c>
      <c r="CP215" s="59">
        <v>74.499250790144245</v>
      </c>
      <c r="CQ215" s="55">
        <v>347.91593533487298</v>
      </c>
      <c r="CR215" s="55">
        <v>4668328</v>
      </c>
      <c r="CS215" s="55">
        <v>359.37859892224787</v>
      </c>
      <c r="CT215" s="55">
        <v>4668328</v>
      </c>
      <c r="CU215" s="55">
        <v>359.37859892224787</v>
      </c>
      <c r="CV215" s="55">
        <v>50.999230177059275</v>
      </c>
      <c r="CW215" s="55">
        <v>12.443418013856814</v>
      </c>
      <c r="CX215" s="55">
        <v>29.424172440338722</v>
      </c>
      <c r="CY215" s="55">
        <v>3.3025404157043878</v>
      </c>
      <c r="CZ215" s="55">
        <v>8.0184757505773678</v>
      </c>
      <c r="DA215" s="55">
        <v>112.98152424942263</v>
      </c>
      <c r="DB215" s="55">
        <v>15.088529638183218</v>
      </c>
      <c r="DC215" s="55">
        <v>128.07005388760587</v>
      </c>
      <c r="DD215" s="55">
        <v>76.484218629715158</v>
      </c>
      <c r="DE215" s="55">
        <v>3.8941493456505003</v>
      </c>
      <c r="DF215" s="55">
        <v>0</v>
      </c>
      <c r="DG215" s="55">
        <v>12.090839107005388</v>
      </c>
      <c r="DH215" s="55">
        <v>12.090839107005388</v>
      </c>
      <c r="DI215" s="55">
        <v>88.575057736720552</v>
      </c>
    </row>
    <row r="216" spans="1:113">
      <c r="A216" s="7" t="s">
        <v>239</v>
      </c>
      <c r="B216" s="3" t="s">
        <v>139</v>
      </c>
      <c r="C216" s="3" t="s">
        <v>240</v>
      </c>
      <c r="D216" s="4">
        <v>395</v>
      </c>
      <c r="E216" s="5">
        <v>0</v>
      </c>
      <c r="F216" s="5">
        <v>0</v>
      </c>
      <c r="G216" s="5">
        <v>0</v>
      </c>
      <c r="H216" s="28">
        <v>12.47</v>
      </c>
      <c r="I216" s="28">
        <v>0</v>
      </c>
      <c r="J216" s="28">
        <v>0</v>
      </c>
      <c r="K216" s="28">
        <v>0</v>
      </c>
      <c r="L216" s="28">
        <v>0</v>
      </c>
      <c r="M216" s="28">
        <v>7440</v>
      </c>
      <c r="N216" s="28">
        <v>0</v>
      </c>
      <c r="O216" s="28">
        <v>0</v>
      </c>
      <c r="P216" s="28">
        <v>0</v>
      </c>
      <c r="Q216" s="28">
        <v>0</v>
      </c>
      <c r="R216" s="28">
        <v>11415.15</v>
      </c>
      <c r="S216" s="28">
        <v>0</v>
      </c>
      <c r="T216" s="25">
        <v>11.09</v>
      </c>
      <c r="U216" s="28">
        <v>177.36</v>
      </c>
      <c r="V216" s="5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5">
        <v>0</v>
      </c>
      <c r="AC216" s="5">
        <v>0</v>
      </c>
      <c r="AD216" s="5">
        <v>0</v>
      </c>
      <c r="AE216" s="28">
        <v>0</v>
      </c>
      <c r="AF216" s="5">
        <v>0</v>
      </c>
      <c r="AG216" s="5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5">
        <v>0</v>
      </c>
      <c r="AN216" s="5">
        <v>0</v>
      </c>
      <c r="AO216" s="5">
        <v>0</v>
      </c>
      <c r="AP216" s="28">
        <v>0</v>
      </c>
      <c r="AQ216" s="5">
        <v>0</v>
      </c>
      <c r="AR216" s="5">
        <v>0</v>
      </c>
      <c r="AS216" s="5">
        <v>0</v>
      </c>
      <c r="AT216" s="28">
        <v>11518.98</v>
      </c>
      <c r="AU216" s="28">
        <v>0</v>
      </c>
      <c r="AV216" s="28">
        <v>0</v>
      </c>
      <c r="AW216" s="28">
        <v>1707.71</v>
      </c>
      <c r="AX216" s="33">
        <v>0</v>
      </c>
      <c r="AY216" s="33">
        <v>0</v>
      </c>
      <c r="AZ216" s="33">
        <v>0</v>
      </c>
      <c r="BA216" s="33">
        <v>3.93</v>
      </c>
      <c r="BB216" s="28">
        <v>8.31</v>
      </c>
      <c r="BC216" s="28">
        <v>463.27</v>
      </c>
      <c r="BD216" s="28">
        <v>663.09</v>
      </c>
      <c r="BE216" s="28">
        <v>43.88</v>
      </c>
      <c r="BF216" s="25">
        <v>47.8</v>
      </c>
      <c r="BG216" s="25">
        <v>0</v>
      </c>
      <c r="BH216" s="25">
        <v>0</v>
      </c>
      <c r="BI216" s="25">
        <v>0</v>
      </c>
      <c r="BJ216" s="25">
        <v>0</v>
      </c>
      <c r="BK216" s="28">
        <v>13.86</v>
      </c>
      <c r="BL216" s="28">
        <v>0</v>
      </c>
      <c r="BM216" s="28">
        <v>494.21</v>
      </c>
      <c r="BN216" s="28">
        <v>503.91</v>
      </c>
      <c r="BO216" s="28">
        <v>1948.21</v>
      </c>
      <c r="BP216" s="47">
        <v>0</v>
      </c>
      <c r="BQ216" s="28">
        <v>0</v>
      </c>
      <c r="BR216" s="28">
        <v>346.41</v>
      </c>
      <c r="BS216" s="28">
        <v>1322.36</v>
      </c>
      <c r="BT216" s="36">
        <v>0</v>
      </c>
      <c r="BU216" s="39">
        <v>79130</v>
      </c>
      <c r="BV216" s="39">
        <v>79130</v>
      </c>
      <c r="BW216" s="43">
        <v>0</v>
      </c>
      <c r="BX216" s="36">
        <v>0</v>
      </c>
      <c r="BY216" s="43">
        <v>0</v>
      </c>
      <c r="BZ216" s="5">
        <v>0</v>
      </c>
      <c r="CA216" s="5">
        <v>0</v>
      </c>
      <c r="CB216" s="6">
        <v>2723.25</v>
      </c>
      <c r="CC216" s="28">
        <v>0</v>
      </c>
      <c r="CD216" s="36">
        <v>2723.25</v>
      </c>
      <c r="CE216" s="36">
        <v>0</v>
      </c>
      <c r="CF216" s="36">
        <v>0</v>
      </c>
      <c r="CG216" s="43">
        <v>0</v>
      </c>
      <c r="CH216" s="47">
        <v>0</v>
      </c>
      <c r="CI216" s="55">
        <v>38079.18</v>
      </c>
      <c r="CJ216" s="55">
        <v>79130</v>
      </c>
      <c r="CK216" s="55">
        <v>2723.25</v>
      </c>
      <c r="CL216" s="55">
        <v>62.819999999999993</v>
      </c>
      <c r="CM216" s="55">
        <v>119995.25</v>
      </c>
      <c r="CN216" s="59">
        <v>31.733906133784462</v>
      </c>
      <c r="CO216" s="59">
        <v>31.733906133784462</v>
      </c>
      <c r="CP216" s="59">
        <v>31.733906133784462</v>
      </c>
      <c r="CQ216" s="55">
        <v>303.78544303797469</v>
      </c>
      <c r="CR216" s="55">
        <v>119995.25</v>
      </c>
      <c r="CS216" s="55">
        <v>303.78544303797469</v>
      </c>
      <c r="CT216" s="55">
        <v>119995.25</v>
      </c>
      <c r="CU216" s="55">
        <v>303.78544303797469</v>
      </c>
      <c r="CV216" s="55">
        <v>29.161974683544301</v>
      </c>
      <c r="CW216" s="55">
        <v>18.835443037974684</v>
      </c>
      <c r="CX216" s="55">
        <v>28.899113924050631</v>
      </c>
      <c r="CY216" s="55">
        <v>0.87698734177215198</v>
      </c>
      <c r="CZ216" s="55">
        <v>4.9321772151898733</v>
      </c>
      <c r="DA216" s="55">
        <v>0</v>
      </c>
      <c r="DB216" s="55">
        <v>3.3477468354430377</v>
      </c>
      <c r="DC216" s="55">
        <v>3.3477468354430377</v>
      </c>
      <c r="DD216" s="55">
        <v>200.32911392405063</v>
      </c>
      <c r="DE216" s="55">
        <v>3.7207594936708861</v>
      </c>
      <c r="DF216" s="55">
        <v>0</v>
      </c>
      <c r="DG216" s="55">
        <v>6.8943037974683543</v>
      </c>
      <c r="DH216" s="55">
        <v>6.8943037974683543</v>
      </c>
      <c r="DI216" s="55">
        <v>207.22341772151898</v>
      </c>
    </row>
    <row r="217" spans="1:113">
      <c r="A217" s="7" t="s">
        <v>285</v>
      </c>
      <c r="B217" s="3" t="s">
        <v>139</v>
      </c>
      <c r="C217" s="3" t="s">
        <v>286</v>
      </c>
      <c r="D217" s="4">
        <v>778</v>
      </c>
      <c r="E217" s="5">
        <v>0</v>
      </c>
      <c r="F217" s="5">
        <v>0</v>
      </c>
      <c r="G217" s="5">
        <v>0</v>
      </c>
      <c r="H217" s="28">
        <v>1</v>
      </c>
      <c r="I217" s="28">
        <v>0</v>
      </c>
      <c r="J217" s="28">
        <v>0</v>
      </c>
      <c r="K217" s="28">
        <v>0</v>
      </c>
      <c r="L217" s="28">
        <v>0</v>
      </c>
      <c r="M217" s="28">
        <v>17160</v>
      </c>
      <c r="N217" s="28">
        <v>0</v>
      </c>
      <c r="O217" s="28">
        <v>0</v>
      </c>
      <c r="P217" s="28">
        <v>0</v>
      </c>
      <c r="Q217" s="28">
        <v>0</v>
      </c>
      <c r="R217" s="28">
        <v>24310</v>
      </c>
      <c r="S217" s="28">
        <v>0</v>
      </c>
      <c r="T217" s="24">
        <v>0</v>
      </c>
      <c r="U217" s="28">
        <v>0</v>
      </c>
      <c r="V217" s="5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5">
        <v>0</v>
      </c>
      <c r="AC217" s="5">
        <v>0</v>
      </c>
      <c r="AD217" s="5">
        <v>0</v>
      </c>
      <c r="AE217" s="28">
        <v>0</v>
      </c>
      <c r="AF217" s="5">
        <v>0</v>
      </c>
      <c r="AG217" s="5">
        <v>0</v>
      </c>
      <c r="AH217" s="28">
        <v>0</v>
      </c>
      <c r="AI217" s="28">
        <v>0</v>
      </c>
      <c r="AJ217" s="28">
        <v>0</v>
      </c>
      <c r="AK217" s="28">
        <v>0</v>
      </c>
      <c r="AL217" s="28">
        <v>0</v>
      </c>
      <c r="AM217" s="5">
        <v>0</v>
      </c>
      <c r="AN217" s="4">
        <v>1420</v>
      </c>
      <c r="AO217" s="5">
        <v>0</v>
      </c>
      <c r="AP217" s="28">
        <v>0</v>
      </c>
      <c r="AQ217" s="5">
        <v>0</v>
      </c>
      <c r="AR217" s="5">
        <v>0</v>
      </c>
      <c r="AS217" s="5">
        <v>0</v>
      </c>
      <c r="AT217" s="28">
        <v>17160</v>
      </c>
      <c r="AU217" s="28">
        <v>0</v>
      </c>
      <c r="AV217" s="28">
        <v>39280</v>
      </c>
      <c r="AW217" s="28">
        <v>1960</v>
      </c>
      <c r="AX217" s="32">
        <v>0</v>
      </c>
      <c r="AY217" s="32">
        <v>0</v>
      </c>
      <c r="AZ217" s="32">
        <v>0</v>
      </c>
      <c r="BA217" s="32">
        <v>0</v>
      </c>
      <c r="BB217" s="28">
        <v>0</v>
      </c>
      <c r="BC217" s="28">
        <v>320</v>
      </c>
      <c r="BD217" s="28">
        <v>390</v>
      </c>
      <c r="BE217" s="28">
        <v>0</v>
      </c>
      <c r="BF217" s="24">
        <v>118</v>
      </c>
      <c r="BG217" s="24">
        <v>0</v>
      </c>
      <c r="BH217" s="24">
        <v>0</v>
      </c>
      <c r="BI217" s="24">
        <v>0</v>
      </c>
      <c r="BJ217" s="24">
        <v>56</v>
      </c>
      <c r="BK217" s="28">
        <v>0</v>
      </c>
      <c r="BL217" s="28">
        <v>60</v>
      </c>
      <c r="BM217" s="28">
        <v>1380</v>
      </c>
      <c r="BN217" s="28">
        <v>0</v>
      </c>
      <c r="BO217" s="28">
        <v>0</v>
      </c>
      <c r="BP217" s="47">
        <v>0</v>
      </c>
      <c r="BQ217" s="28">
        <v>0</v>
      </c>
      <c r="BR217" s="28">
        <v>0</v>
      </c>
      <c r="BS217" s="28">
        <v>0</v>
      </c>
      <c r="BT217" s="36">
        <v>0</v>
      </c>
      <c r="BU217" s="39">
        <v>103860</v>
      </c>
      <c r="BV217" s="39">
        <v>103860</v>
      </c>
      <c r="BW217" s="43">
        <v>0</v>
      </c>
      <c r="BX217" s="36">
        <v>0</v>
      </c>
      <c r="BY217" s="43">
        <v>0</v>
      </c>
      <c r="BZ217" s="5">
        <v>0</v>
      </c>
      <c r="CA217" s="5">
        <v>0</v>
      </c>
      <c r="CB217" s="6">
        <v>16180</v>
      </c>
      <c r="CC217" s="28">
        <v>0</v>
      </c>
      <c r="CD217" s="36">
        <v>16180</v>
      </c>
      <c r="CE217" s="36">
        <v>0</v>
      </c>
      <c r="CF217" s="36">
        <v>0</v>
      </c>
      <c r="CG217" s="43">
        <v>0</v>
      </c>
      <c r="CH217" s="47">
        <v>0</v>
      </c>
      <c r="CI217" s="55">
        <v>102021</v>
      </c>
      <c r="CJ217" s="55">
        <v>103860</v>
      </c>
      <c r="CK217" s="55">
        <v>16180</v>
      </c>
      <c r="CL217" s="55">
        <v>174</v>
      </c>
      <c r="CM217" s="55">
        <v>222235</v>
      </c>
      <c r="CN217" s="59">
        <v>45.906810358404393</v>
      </c>
      <c r="CO217" s="59">
        <v>45.906810358404393</v>
      </c>
      <c r="CP217" s="59">
        <v>45.906810358404393</v>
      </c>
      <c r="CQ217" s="55">
        <v>285.64910025706939</v>
      </c>
      <c r="CR217" s="55">
        <v>222235</v>
      </c>
      <c r="CS217" s="55">
        <v>285.64910025706939</v>
      </c>
      <c r="CT217" s="55">
        <v>222235</v>
      </c>
      <c r="CU217" s="55">
        <v>285.64910025706939</v>
      </c>
      <c r="CV217" s="55">
        <v>22.056555269922878</v>
      </c>
      <c r="CW217" s="55">
        <v>22.056555269922878</v>
      </c>
      <c r="CX217" s="55">
        <v>31.246786632390744</v>
      </c>
      <c r="CY217" s="55">
        <v>0</v>
      </c>
      <c r="CZ217" s="55">
        <v>0</v>
      </c>
      <c r="DA217" s="55">
        <v>50.488431876606683</v>
      </c>
      <c r="DB217" s="55">
        <v>0</v>
      </c>
      <c r="DC217" s="55">
        <v>50.488431876606683</v>
      </c>
      <c r="DD217" s="55">
        <v>133.49614395886888</v>
      </c>
      <c r="DE217" s="55">
        <v>2.1850899742930592</v>
      </c>
      <c r="DF217" s="55">
        <v>0</v>
      </c>
      <c r="DG217" s="55">
        <v>20.796915167095115</v>
      </c>
      <c r="DH217" s="55">
        <v>20.796915167095115</v>
      </c>
      <c r="DI217" s="55">
        <v>154.29305912596402</v>
      </c>
    </row>
    <row r="218" spans="1:113">
      <c r="A218" s="7" t="s">
        <v>211</v>
      </c>
      <c r="B218" s="3" t="s">
        <v>139</v>
      </c>
      <c r="C218" s="3" t="s">
        <v>212</v>
      </c>
      <c r="D218" s="4">
        <v>379</v>
      </c>
      <c r="E218" s="5">
        <v>0</v>
      </c>
      <c r="F218" s="5">
        <v>0</v>
      </c>
      <c r="G218" s="5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8470</v>
      </c>
      <c r="N218" s="27">
        <v>0</v>
      </c>
      <c r="O218" s="27">
        <v>0</v>
      </c>
      <c r="P218" s="27">
        <v>0</v>
      </c>
      <c r="Q218" s="27">
        <v>0</v>
      </c>
      <c r="R218" s="27">
        <v>3830</v>
      </c>
      <c r="S218" s="27">
        <v>0</v>
      </c>
      <c r="T218" s="24">
        <v>0</v>
      </c>
      <c r="U218" s="27">
        <v>0</v>
      </c>
      <c r="V218" s="5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5">
        <v>0</v>
      </c>
      <c r="AC218" s="5">
        <v>0</v>
      </c>
      <c r="AD218" s="5">
        <v>0</v>
      </c>
      <c r="AE218" s="27">
        <v>0</v>
      </c>
      <c r="AF218" s="5">
        <v>0</v>
      </c>
      <c r="AG218" s="5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5">
        <v>0</v>
      </c>
      <c r="AN218" s="5">
        <v>0</v>
      </c>
      <c r="AO218" s="5">
        <v>0</v>
      </c>
      <c r="AP218" s="27">
        <v>0</v>
      </c>
      <c r="AQ218" s="5">
        <v>0</v>
      </c>
      <c r="AR218" s="5">
        <v>0</v>
      </c>
      <c r="AS218" s="5">
        <v>0</v>
      </c>
      <c r="AT218" s="27">
        <v>12305</v>
      </c>
      <c r="AU218" s="27">
        <v>0</v>
      </c>
      <c r="AV218" s="27">
        <v>17070</v>
      </c>
      <c r="AW218" s="27">
        <v>1120</v>
      </c>
      <c r="AX218" s="32">
        <v>0</v>
      </c>
      <c r="AY218" s="32">
        <v>0</v>
      </c>
      <c r="AZ218" s="32">
        <v>0</v>
      </c>
      <c r="BA218" s="32">
        <v>0</v>
      </c>
      <c r="BB218" s="27">
        <v>0</v>
      </c>
      <c r="BC218" s="27">
        <v>0</v>
      </c>
      <c r="BD218" s="27">
        <v>0</v>
      </c>
      <c r="BE218" s="27">
        <v>0</v>
      </c>
      <c r="BF218" s="24">
        <v>0</v>
      </c>
      <c r="BG218" s="24">
        <v>0</v>
      </c>
      <c r="BH218" s="24">
        <v>0</v>
      </c>
      <c r="BI218" s="24">
        <v>0</v>
      </c>
      <c r="BJ218" s="24">
        <v>30</v>
      </c>
      <c r="BK218" s="27">
        <v>0</v>
      </c>
      <c r="BL218" s="27">
        <v>30</v>
      </c>
      <c r="BM218" s="27">
        <v>0</v>
      </c>
      <c r="BN218" s="27">
        <v>0</v>
      </c>
      <c r="BO218" s="27">
        <v>0</v>
      </c>
      <c r="BP218" s="47">
        <v>0</v>
      </c>
      <c r="BQ218" s="27">
        <v>0</v>
      </c>
      <c r="BR218" s="27">
        <v>0</v>
      </c>
      <c r="BS218" s="27">
        <v>0</v>
      </c>
      <c r="BT218" s="36">
        <v>0</v>
      </c>
      <c r="BU218" s="39">
        <v>40000</v>
      </c>
      <c r="BV218" s="39">
        <v>40000</v>
      </c>
      <c r="BW218" s="43">
        <v>0</v>
      </c>
      <c r="BX218" s="36">
        <v>0</v>
      </c>
      <c r="BY218" s="43">
        <v>0</v>
      </c>
      <c r="BZ218" s="5">
        <v>0</v>
      </c>
      <c r="CA218" s="5">
        <v>0</v>
      </c>
      <c r="CB218" s="6">
        <v>2130</v>
      </c>
      <c r="CC218" s="27">
        <v>0</v>
      </c>
      <c r="CD218" s="36">
        <v>2130</v>
      </c>
      <c r="CE218" s="36">
        <v>0</v>
      </c>
      <c r="CF218" s="36">
        <v>0</v>
      </c>
      <c r="CG218" s="43">
        <v>0</v>
      </c>
      <c r="CH218" s="47">
        <v>0</v>
      </c>
      <c r="CI218" s="55">
        <v>42825</v>
      </c>
      <c r="CJ218" s="55">
        <v>40000</v>
      </c>
      <c r="CK218" s="55">
        <v>2130</v>
      </c>
      <c r="CL218" s="55">
        <v>30</v>
      </c>
      <c r="CM218" s="55">
        <v>84985</v>
      </c>
      <c r="CN218" s="59">
        <v>50.391245513914221</v>
      </c>
      <c r="CO218" s="59">
        <v>50.391245513914221</v>
      </c>
      <c r="CP218" s="59">
        <v>50.391245513914221</v>
      </c>
      <c r="CQ218" s="55">
        <v>224.23482849604221</v>
      </c>
      <c r="CR218" s="55">
        <v>84985</v>
      </c>
      <c r="CS218" s="55">
        <v>224.23482849604221</v>
      </c>
      <c r="CT218" s="55">
        <v>84985</v>
      </c>
      <c r="CU218" s="55">
        <v>224.23482849604221</v>
      </c>
      <c r="CV218" s="55">
        <v>32.467018469656992</v>
      </c>
      <c r="CW218" s="55">
        <v>22.348284960422163</v>
      </c>
      <c r="CX218" s="55">
        <v>10.105540897097626</v>
      </c>
      <c r="CY218" s="55">
        <v>0</v>
      </c>
      <c r="CZ218" s="55">
        <v>0</v>
      </c>
      <c r="DA218" s="55">
        <v>45.03957783641161</v>
      </c>
      <c r="DB218" s="55">
        <v>0</v>
      </c>
      <c r="DC218" s="55">
        <v>45.03957783641161</v>
      </c>
      <c r="DD218" s="55">
        <v>105.54089709762533</v>
      </c>
      <c r="DE218" s="55">
        <v>0</v>
      </c>
      <c r="DF218" s="55">
        <v>0</v>
      </c>
      <c r="DG218" s="55">
        <v>5.6200527704485488</v>
      </c>
      <c r="DH218" s="55">
        <v>5.6200527704485488</v>
      </c>
      <c r="DI218" s="55">
        <v>111.16094986807389</v>
      </c>
    </row>
    <row r="219" spans="1:113">
      <c r="A219" s="7" t="s">
        <v>209</v>
      </c>
      <c r="B219" s="3" t="s">
        <v>139</v>
      </c>
      <c r="C219" s="3" t="s">
        <v>210</v>
      </c>
      <c r="D219" s="4">
        <v>2230</v>
      </c>
      <c r="E219" s="5">
        <v>0</v>
      </c>
      <c r="F219" s="5">
        <v>0</v>
      </c>
      <c r="G219" s="5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2880</v>
      </c>
      <c r="M219" s="27">
        <v>20000</v>
      </c>
      <c r="N219" s="27">
        <v>0</v>
      </c>
      <c r="O219" s="27">
        <v>0</v>
      </c>
      <c r="P219" s="27">
        <v>0</v>
      </c>
      <c r="Q219" s="27">
        <v>0</v>
      </c>
      <c r="R219" s="27">
        <v>26780</v>
      </c>
      <c r="S219" s="27">
        <v>0</v>
      </c>
      <c r="T219" s="24">
        <v>0</v>
      </c>
      <c r="U219" s="27">
        <v>1930</v>
      </c>
      <c r="V219" s="5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5">
        <v>0</v>
      </c>
      <c r="AC219" s="5">
        <v>0</v>
      </c>
      <c r="AD219" s="5">
        <v>0</v>
      </c>
      <c r="AE219" s="27">
        <v>0</v>
      </c>
      <c r="AF219" s="5">
        <v>0</v>
      </c>
      <c r="AG219" s="5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5">
        <v>0</v>
      </c>
      <c r="AN219" s="5">
        <v>0</v>
      </c>
      <c r="AO219" s="5">
        <v>0</v>
      </c>
      <c r="AP219" s="27">
        <v>0</v>
      </c>
      <c r="AQ219" s="5">
        <v>0</v>
      </c>
      <c r="AR219" s="5">
        <v>0</v>
      </c>
      <c r="AS219" s="5">
        <v>0</v>
      </c>
      <c r="AT219" s="27">
        <v>40160</v>
      </c>
      <c r="AU219" s="27">
        <v>0</v>
      </c>
      <c r="AV219" s="27">
        <v>0</v>
      </c>
      <c r="AW219" s="27">
        <v>3830</v>
      </c>
      <c r="AX219" s="32">
        <v>0</v>
      </c>
      <c r="AY219" s="32">
        <v>0</v>
      </c>
      <c r="AZ219" s="32">
        <v>0</v>
      </c>
      <c r="BA219" s="32">
        <v>0</v>
      </c>
      <c r="BB219" s="27">
        <v>0</v>
      </c>
      <c r="BC219" s="27">
        <v>2620</v>
      </c>
      <c r="BD219" s="27">
        <v>0</v>
      </c>
      <c r="BE219" s="27">
        <v>0</v>
      </c>
      <c r="BF219" s="24">
        <v>0</v>
      </c>
      <c r="BG219" s="24">
        <v>0</v>
      </c>
      <c r="BH219" s="24">
        <v>0</v>
      </c>
      <c r="BI219" s="24">
        <v>0</v>
      </c>
      <c r="BJ219" s="24">
        <v>287</v>
      </c>
      <c r="BK219" s="27">
        <v>0</v>
      </c>
      <c r="BL219" s="27">
        <v>290</v>
      </c>
      <c r="BM219" s="27">
        <v>3160</v>
      </c>
      <c r="BN219" s="27">
        <v>820</v>
      </c>
      <c r="BO219" s="27">
        <v>8240</v>
      </c>
      <c r="BP219" s="47">
        <v>0</v>
      </c>
      <c r="BQ219" s="27">
        <v>0</v>
      </c>
      <c r="BR219" s="27">
        <v>0</v>
      </c>
      <c r="BS219" s="27">
        <v>15740</v>
      </c>
      <c r="BT219" s="36">
        <v>0</v>
      </c>
      <c r="BU219" s="39">
        <v>864030</v>
      </c>
      <c r="BV219" s="39">
        <v>864030</v>
      </c>
      <c r="BW219" s="43">
        <v>0</v>
      </c>
      <c r="BX219" s="36">
        <v>0</v>
      </c>
      <c r="BY219" s="43">
        <v>0</v>
      </c>
      <c r="BZ219" s="5">
        <v>0</v>
      </c>
      <c r="CA219" s="5">
        <v>0</v>
      </c>
      <c r="CB219" s="6">
        <v>17560</v>
      </c>
      <c r="CC219" s="27">
        <v>0</v>
      </c>
      <c r="CD219" s="36">
        <v>17560</v>
      </c>
      <c r="CE219" s="36">
        <v>0</v>
      </c>
      <c r="CF219" s="36">
        <v>0</v>
      </c>
      <c r="CG219" s="43">
        <v>0</v>
      </c>
      <c r="CH219" s="47">
        <v>0</v>
      </c>
      <c r="CI219" s="55">
        <v>126450</v>
      </c>
      <c r="CJ219" s="55">
        <v>864030</v>
      </c>
      <c r="CK219" s="55">
        <v>17560</v>
      </c>
      <c r="CL219" s="55">
        <v>287</v>
      </c>
      <c r="CM219" s="55">
        <v>1008327</v>
      </c>
      <c r="CN219" s="59">
        <v>12.540574635014238</v>
      </c>
      <c r="CO219" s="59">
        <v>12.540574635014238</v>
      </c>
      <c r="CP219" s="59">
        <v>12.540574635014238</v>
      </c>
      <c r="CQ219" s="55">
        <v>452.16457399103138</v>
      </c>
      <c r="CR219" s="55">
        <v>1008327</v>
      </c>
      <c r="CS219" s="55">
        <v>452.16457399103138</v>
      </c>
      <c r="CT219" s="55">
        <v>1008327</v>
      </c>
      <c r="CU219" s="55">
        <v>452.16457399103138</v>
      </c>
      <c r="CV219" s="55">
        <v>19.300448430493272</v>
      </c>
      <c r="CW219" s="55">
        <v>8.9686098654708513</v>
      </c>
      <c r="CX219" s="55">
        <v>12.008968609865471</v>
      </c>
      <c r="CY219" s="55">
        <v>0</v>
      </c>
      <c r="CZ219" s="55">
        <v>3.695067264573991</v>
      </c>
      <c r="DA219" s="55">
        <v>0</v>
      </c>
      <c r="DB219" s="55">
        <v>7.0582959641255609</v>
      </c>
      <c r="DC219" s="55">
        <v>7.0582959641255609</v>
      </c>
      <c r="DD219" s="55">
        <v>387.45739910313904</v>
      </c>
      <c r="DE219" s="55">
        <v>2.9596412556053813</v>
      </c>
      <c r="DF219" s="55">
        <v>0</v>
      </c>
      <c r="DG219" s="55">
        <v>7.8744394618834077</v>
      </c>
      <c r="DH219" s="55">
        <v>7.8744394618834077</v>
      </c>
      <c r="DI219" s="55">
        <v>395.33183856502239</v>
      </c>
    </row>
    <row r="220" spans="1:113">
      <c r="A220" s="7" t="s">
        <v>207</v>
      </c>
      <c r="B220" s="3" t="s">
        <v>139</v>
      </c>
      <c r="C220" s="3" t="s">
        <v>208</v>
      </c>
      <c r="D220" s="4">
        <v>2458</v>
      </c>
      <c r="E220" s="5">
        <v>0</v>
      </c>
      <c r="F220" s="5">
        <v>0</v>
      </c>
      <c r="G220" s="5">
        <v>0</v>
      </c>
      <c r="H220" s="28">
        <v>19</v>
      </c>
      <c r="I220" s="28">
        <v>0</v>
      </c>
      <c r="J220" s="28">
        <v>0</v>
      </c>
      <c r="K220" s="28">
        <v>0</v>
      </c>
      <c r="L220" s="28">
        <v>5280</v>
      </c>
      <c r="M220" s="28">
        <v>39620</v>
      </c>
      <c r="N220" s="28">
        <v>0</v>
      </c>
      <c r="O220" s="28">
        <v>0</v>
      </c>
      <c r="P220" s="28">
        <v>0</v>
      </c>
      <c r="Q220" s="28">
        <v>0</v>
      </c>
      <c r="R220" s="28">
        <v>79180</v>
      </c>
      <c r="S220" s="28">
        <v>66</v>
      </c>
      <c r="T220" s="24">
        <v>0</v>
      </c>
      <c r="U220" s="28">
        <v>0</v>
      </c>
      <c r="V220" s="5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5">
        <v>0</v>
      </c>
      <c r="AC220" s="5">
        <v>0</v>
      </c>
      <c r="AD220" s="5">
        <v>0</v>
      </c>
      <c r="AE220" s="28">
        <v>0</v>
      </c>
      <c r="AF220" s="5">
        <v>0</v>
      </c>
      <c r="AG220" s="5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5">
        <v>0</v>
      </c>
      <c r="AN220" s="5">
        <v>0</v>
      </c>
      <c r="AO220" s="5">
        <v>0</v>
      </c>
      <c r="AP220" s="28">
        <v>0</v>
      </c>
      <c r="AQ220" s="5">
        <v>0</v>
      </c>
      <c r="AR220" s="5">
        <v>0</v>
      </c>
      <c r="AS220" s="5">
        <v>0</v>
      </c>
      <c r="AT220" s="28">
        <v>90380</v>
      </c>
      <c r="AU220" s="28">
        <v>0</v>
      </c>
      <c r="AV220" s="28">
        <v>249240</v>
      </c>
      <c r="AW220" s="28">
        <v>6110</v>
      </c>
      <c r="AX220" s="32">
        <v>0</v>
      </c>
      <c r="AY220" s="32">
        <v>0</v>
      </c>
      <c r="AZ220" s="32">
        <v>0</v>
      </c>
      <c r="BA220" s="32">
        <v>0</v>
      </c>
      <c r="BB220" s="28">
        <v>190</v>
      </c>
      <c r="BC220" s="28">
        <v>4000</v>
      </c>
      <c r="BD220" s="28">
        <v>1390</v>
      </c>
      <c r="BE220" s="28">
        <v>0</v>
      </c>
      <c r="BF220" s="24">
        <v>0</v>
      </c>
      <c r="BG220" s="24">
        <v>0</v>
      </c>
      <c r="BH220" s="24">
        <v>0</v>
      </c>
      <c r="BI220" s="24">
        <v>0</v>
      </c>
      <c r="BJ220" s="24">
        <v>194</v>
      </c>
      <c r="BK220" s="28">
        <v>375</v>
      </c>
      <c r="BL220" s="28">
        <v>163</v>
      </c>
      <c r="BM220" s="28">
        <v>3290</v>
      </c>
      <c r="BN220" s="28">
        <v>6880</v>
      </c>
      <c r="BO220" s="28">
        <v>5240</v>
      </c>
      <c r="BP220" s="47">
        <v>0</v>
      </c>
      <c r="BQ220" s="28">
        <v>0</v>
      </c>
      <c r="BR220" s="28">
        <v>9810</v>
      </c>
      <c r="BS220" s="28">
        <v>32550</v>
      </c>
      <c r="BT220" s="36">
        <v>0</v>
      </c>
      <c r="BU220" s="39">
        <v>209540</v>
      </c>
      <c r="BV220" s="39">
        <v>209540</v>
      </c>
      <c r="BW220" s="43">
        <v>0</v>
      </c>
      <c r="BX220" s="36">
        <v>0</v>
      </c>
      <c r="BY220" s="43">
        <v>2800</v>
      </c>
      <c r="BZ220" s="5">
        <v>0</v>
      </c>
      <c r="CA220" s="5">
        <v>0</v>
      </c>
      <c r="CB220" s="6">
        <v>12540</v>
      </c>
      <c r="CC220" s="28">
        <v>0</v>
      </c>
      <c r="CD220" s="36">
        <v>12540</v>
      </c>
      <c r="CE220" s="36">
        <v>0</v>
      </c>
      <c r="CF220" s="36">
        <v>0</v>
      </c>
      <c r="CG220" s="43">
        <v>0</v>
      </c>
      <c r="CH220" s="47">
        <v>0</v>
      </c>
      <c r="CI220" s="55">
        <v>533783</v>
      </c>
      <c r="CJ220" s="55">
        <v>209540</v>
      </c>
      <c r="CK220" s="55">
        <v>12540</v>
      </c>
      <c r="CL220" s="55">
        <v>194</v>
      </c>
      <c r="CM220" s="55">
        <v>756057</v>
      </c>
      <c r="CN220" s="59">
        <v>70.600893847950616</v>
      </c>
      <c r="CO220" s="59">
        <v>70.600893847950616</v>
      </c>
      <c r="CP220" s="59">
        <v>70.600893847950616</v>
      </c>
      <c r="CQ220" s="55">
        <v>307.59031733116353</v>
      </c>
      <c r="CR220" s="55">
        <v>758857</v>
      </c>
      <c r="CS220" s="55">
        <v>308.72945484133442</v>
      </c>
      <c r="CT220" s="55">
        <v>758857</v>
      </c>
      <c r="CU220" s="55">
        <v>308.72945484133442</v>
      </c>
      <c r="CV220" s="55">
        <v>38.917819365337671</v>
      </c>
      <c r="CW220" s="55">
        <v>16.118795768917821</v>
      </c>
      <c r="CX220" s="55">
        <v>32.21318144833198</v>
      </c>
      <c r="CY220" s="55">
        <v>3.9910496338486574</v>
      </c>
      <c r="CZ220" s="55">
        <v>2.1318144833197721</v>
      </c>
      <c r="DA220" s="55">
        <v>101.39951179820993</v>
      </c>
      <c r="DB220" s="55">
        <v>13.242473555736371</v>
      </c>
      <c r="DC220" s="55">
        <v>114.6419853539463</v>
      </c>
      <c r="DD220" s="55">
        <v>85.248169243287222</v>
      </c>
      <c r="DE220" s="55">
        <v>5.8421480878763221</v>
      </c>
      <c r="DF220" s="55">
        <v>0</v>
      </c>
      <c r="DG220" s="55">
        <v>5.1017087062652564</v>
      </c>
      <c r="DH220" s="55">
        <v>5.1017087062652564</v>
      </c>
      <c r="DI220" s="55">
        <v>90.349877949552479</v>
      </c>
    </row>
    <row r="221" spans="1:113">
      <c r="A221" s="7" t="s">
        <v>205</v>
      </c>
      <c r="B221" s="3" t="s">
        <v>139</v>
      </c>
      <c r="C221" s="3" t="s">
        <v>206</v>
      </c>
      <c r="D221" s="4">
        <v>8353</v>
      </c>
      <c r="E221" s="5">
        <v>0</v>
      </c>
      <c r="F221" s="5">
        <v>0</v>
      </c>
      <c r="G221" s="5">
        <v>0</v>
      </c>
      <c r="H221" s="28">
        <v>273</v>
      </c>
      <c r="I221" s="28">
        <v>0</v>
      </c>
      <c r="J221" s="28">
        <v>0</v>
      </c>
      <c r="K221" s="28">
        <v>0</v>
      </c>
      <c r="L221" s="28">
        <v>208000</v>
      </c>
      <c r="M221" s="28">
        <v>132580</v>
      </c>
      <c r="N221" s="28">
        <v>0</v>
      </c>
      <c r="O221" s="28">
        <v>0</v>
      </c>
      <c r="P221" s="28">
        <v>0</v>
      </c>
      <c r="Q221" s="28">
        <v>0</v>
      </c>
      <c r="R221" s="28">
        <v>223200</v>
      </c>
      <c r="S221" s="28">
        <v>247</v>
      </c>
      <c r="T221" s="24">
        <v>0</v>
      </c>
      <c r="U221" s="28">
        <v>0</v>
      </c>
      <c r="V221" s="5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5">
        <v>0</v>
      </c>
      <c r="AC221" s="5">
        <v>0</v>
      </c>
      <c r="AD221" s="5">
        <v>0</v>
      </c>
      <c r="AE221" s="28">
        <v>0</v>
      </c>
      <c r="AF221" s="5">
        <v>0</v>
      </c>
      <c r="AG221" s="5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5">
        <v>0</v>
      </c>
      <c r="AN221" s="5">
        <v>0</v>
      </c>
      <c r="AO221" s="5">
        <v>0</v>
      </c>
      <c r="AP221" s="28">
        <v>0</v>
      </c>
      <c r="AQ221" s="5">
        <v>0</v>
      </c>
      <c r="AR221" s="5">
        <v>0</v>
      </c>
      <c r="AS221" s="5">
        <v>0</v>
      </c>
      <c r="AT221" s="28">
        <v>190060</v>
      </c>
      <c r="AU221" s="28">
        <v>10250</v>
      </c>
      <c r="AV221" s="28">
        <v>928550</v>
      </c>
      <c r="AW221" s="28">
        <v>11720</v>
      </c>
      <c r="AX221" s="32">
        <v>0</v>
      </c>
      <c r="AY221" s="32">
        <v>0</v>
      </c>
      <c r="AZ221" s="32">
        <v>0</v>
      </c>
      <c r="BA221" s="32">
        <v>0</v>
      </c>
      <c r="BB221" s="28">
        <v>680</v>
      </c>
      <c r="BC221" s="28">
        <v>11540</v>
      </c>
      <c r="BD221" s="28">
        <v>3980</v>
      </c>
      <c r="BE221" s="28">
        <v>570</v>
      </c>
      <c r="BF221" s="24">
        <v>0</v>
      </c>
      <c r="BG221" s="24">
        <v>0</v>
      </c>
      <c r="BH221" s="24">
        <v>0</v>
      </c>
      <c r="BI221" s="24">
        <v>0</v>
      </c>
      <c r="BJ221" s="24">
        <v>553</v>
      </c>
      <c r="BK221" s="28">
        <v>3118</v>
      </c>
      <c r="BL221" s="28">
        <v>424</v>
      </c>
      <c r="BM221" s="28">
        <v>14410</v>
      </c>
      <c r="BN221" s="28">
        <v>25350</v>
      </c>
      <c r="BO221" s="28">
        <v>77820</v>
      </c>
      <c r="BP221" s="47">
        <v>0</v>
      </c>
      <c r="BQ221" s="28">
        <v>0</v>
      </c>
      <c r="BR221" s="28">
        <v>37340</v>
      </c>
      <c r="BS221" s="28">
        <v>211410</v>
      </c>
      <c r="BT221" s="36">
        <v>0</v>
      </c>
      <c r="BU221" s="39">
        <v>502360</v>
      </c>
      <c r="BV221" s="39">
        <v>502360</v>
      </c>
      <c r="BW221" s="43">
        <v>0</v>
      </c>
      <c r="BX221" s="36">
        <v>0</v>
      </c>
      <c r="BY221" s="43">
        <v>53200</v>
      </c>
      <c r="BZ221" s="5">
        <v>0</v>
      </c>
      <c r="CA221" s="5">
        <v>0</v>
      </c>
      <c r="CB221" s="6">
        <v>223540</v>
      </c>
      <c r="CC221" s="28">
        <v>0</v>
      </c>
      <c r="CD221" s="36">
        <v>223540</v>
      </c>
      <c r="CE221" s="36">
        <v>0</v>
      </c>
      <c r="CF221" s="36">
        <v>0</v>
      </c>
      <c r="CG221" s="43">
        <v>0</v>
      </c>
      <c r="CH221" s="47">
        <v>0</v>
      </c>
      <c r="CI221" s="55">
        <v>2091522</v>
      </c>
      <c r="CJ221" s="55">
        <v>502360</v>
      </c>
      <c r="CK221" s="55">
        <v>223540</v>
      </c>
      <c r="CL221" s="55">
        <v>553</v>
      </c>
      <c r="CM221" s="55">
        <v>2817975</v>
      </c>
      <c r="CN221" s="59">
        <v>74.220743619088168</v>
      </c>
      <c r="CO221" s="59">
        <v>74.220743619088168</v>
      </c>
      <c r="CP221" s="59">
        <v>74.220743619088168</v>
      </c>
      <c r="CQ221" s="55">
        <v>337.36082844487009</v>
      </c>
      <c r="CR221" s="55">
        <v>2871175</v>
      </c>
      <c r="CS221" s="55">
        <v>343.72979767748114</v>
      </c>
      <c r="CT221" s="55">
        <v>2871175</v>
      </c>
      <c r="CU221" s="55">
        <v>343.72979767748114</v>
      </c>
      <c r="CV221" s="55">
        <v>47.654734825811083</v>
      </c>
      <c r="CW221" s="55">
        <v>15.872141745480665</v>
      </c>
      <c r="CX221" s="55">
        <v>27.948042619418175</v>
      </c>
      <c r="CY221" s="55">
        <v>4.4702502095055667</v>
      </c>
      <c r="CZ221" s="55">
        <v>9.3164132646953188</v>
      </c>
      <c r="DA221" s="55">
        <v>111.16365377708608</v>
      </c>
      <c r="DB221" s="55">
        <v>25.309469651622173</v>
      </c>
      <c r="DC221" s="55">
        <v>136.47312342870825</v>
      </c>
      <c r="DD221" s="55">
        <v>60.141266610798517</v>
      </c>
      <c r="DE221" s="55">
        <v>6.2229139231413866</v>
      </c>
      <c r="DF221" s="55">
        <v>0</v>
      </c>
      <c r="DG221" s="55">
        <v>26.761642523644198</v>
      </c>
      <c r="DH221" s="55">
        <v>26.761642523644198</v>
      </c>
      <c r="DI221" s="55">
        <v>86.902909134442709</v>
      </c>
    </row>
    <row r="222" spans="1:113">
      <c r="A222" s="7" t="s">
        <v>203</v>
      </c>
      <c r="B222" s="3" t="s">
        <v>139</v>
      </c>
      <c r="C222" s="3" t="s">
        <v>204</v>
      </c>
      <c r="D222" s="4">
        <v>433</v>
      </c>
      <c r="E222" s="5">
        <v>0</v>
      </c>
      <c r="F222" s="5">
        <v>0</v>
      </c>
      <c r="G222" s="5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9020</v>
      </c>
      <c r="N222" s="27">
        <v>0</v>
      </c>
      <c r="O222" s="27">
        <v>0</v>
      </c>
      <c r="P222" s="27">
        <v>0</v>
      </c>
      <c r="Q222" s="27">
        <v>0</v>
      </c>
      <c r="R222" s="27">
        <v>3830</v>
      </c>
      <c r="S222" s="27">
        <v>0</v>
      </c>
      <c r="T222" s="24">
        <v>0</v>
      </c>
      <c r="U222" s="27">
        <v>0</v>
      </c>
      <c r="V222" s="5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5">
        <v>0</v>
      </c>
      <c r="AC222" s="5">
        <v>0</v>
      </c>
      <c r="AD222" s="5">
        <v>0</v>
      </c>
      <c r="AE222" s="27">
        <v>0</v>
      </c>
      <c r="AF222" s="5">
        <v>0</v>
      </c>
      <c r="AG222" s="5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5">
        <v>0</v>
      </c>
      <c r="AN222" s="5">
        <v>0</v>
      </c>
      <c r="AO222" s="5">
        <v>0</v>
      </c>
      <c r="AP222" s="27">
        <v>0</v>
      </c>
      <c r="AQ222" s="5">
        <v>0</v>
      </c>
      <c r="AR222" s="5">
        <v>0</v>
      </c>
      <c r="AS222" s="5">
        <v>0</v>
      </c>
      <c r="AT222" s="27">
        <v>11815</v>
      </c>
      <c r="AU222" s="27">
        <v>0</v>
      </c>
      <c r="AV222" s="27">
        <v>22610</v>
      </c>
      <c r="AW222" s="27">
        <v>1450</v>
      </c>
      <c r="AX222" s="32">
        <v>0</v>
      </c>
      <c r="AY222" s="32">
        <v>0</v>
      </c>
      <c r="AZ222" s="32">
        <v>0</v>
      </c>
      <c r="BA222" s="32">
        <v>0</v>
      </c>
      <c r="BB222" s="27">
        <v>0</v>
      </c>
      <c r="BC222" s="27">
        <v>1100</v>
      </c>
      <c r="BD222" s="27">
        <v>0</v>
      </c>
      <c r="BE222" s="27">
        <v>0</v>
      </c>
      <c r="BF222" s="24">
        <v>0</v>
      </c>
      <c r="BG222" s="24">
        <v>0</v>
      </c>
      <c r="BH222" s="24">
        <v>0</v>
      </c>
      <c r="BI222" s="24">
        <v>0</v>
      </c>
      <c r="BJ222" s="24">
        <v>30</v>
      </c>
      <c r="BK222" s="27">
        <v>0</v>
      </c>
      <c r="BL222" s="27">
        <v>5</v>
      </c>
      <c r="BM222" s="27">
        <v>600</v>
      </c>
      <c r="BN222" s="27">
        <v>0</v>
      </c>
      <c r="BO222" s="27">
        <v>0</v>
      </c>
      <c r="BP222" s="47">
        <v>0</v>
      </c>
      <c r="BQ222" s="27">
        <v>0</v>
      </c>
      <c r="BR222" s="27">
        <v>0</v>
      </c>
      <c r="BS222" s="27">
        <v>0</v>
      </c>
      <c r="BT222" s="36">
        <v>0</v>
      </c>
      <c r="BU222" s="39">
        <v>41060</v>
      </c>
      <c r="BV222" s="39">
        <v>41060</v>
      </c>
      <c r="BW222" s="43">
        <v>0</v>
      </c>
      <c r="BX222" s="36">
        <v>0</v>
      </c>
      <c r="BY222" s="43">
        <v>0</v>
      </c>
      <c r="BZ222" s="5">
        <v>0</v>
      </c>
      <c r="CA222" s="5">
        <v>0</v>
      </c>
      <c r="CB222" s="6">
        <v>3400</v>
      </c>
      <c r="CC222" s="27">
        <v>0</v>
      </c>
      <c r="CD222" s="36">
        <v>3400</v>
      </c>
      <c r="CE222" s="36">
        <v>0</v>
      </c>
      <c r="CF222" s="36">
        <v>0</v>
      </c>
      <c r="CG222" s="43">
        <v>0</v>
      </c>
      <c r="CH222" s="47">
        <v>0</v>
      </c>
      <c r="CI222" s="55">
        <v>50430</v>
      </c>
      <c r="CJ222" s="55">
        <v>41060</v>
      </c>
      <c r="CK222" s="55">
        <v>3400</v>
      </c>
      <c r="CL222" s="55">
        <v>30</v>
      </c>
      <c r="CM222" s="55">
        <v>94920</v>
      </c>
      <c r="CN222" s="59">
        <v>53.128950695322374</v>
      </c>
      <c r="CO222" s="59">
        <v>53.128950695322374</v>
      </c>
      <c r="CP222" s="59">
        <v>53.128950695322374</v>
      </c>
      <c r="CQ222" s="55">
        <v>219.21478060046189</v>
      </c>
      <c r="CR222" s="55">
        <v>94920</v>
      </c>
      <c r="CS222" s="55">
        <v>219.21478060046189</v>
      </c>
      <c r="CT222" s="55">
        <v>94920</v>
      </c>
      <c r="CU222" s="55">
        <v>219.21478060046189</v>
      </c>
      <c r="CV222" s="55">
        <v>27.286374133949192</v>
      </c>
      <c r="CW222" s="55">
        <v>20.831408775981526</v>
      </c>
      <c r="CX222" s="55">
        <v>8.8452655889145504</v>
      </c>
      <c r="CY222" s="55">
        <v>0</v>
      </c>
      <c r="CZ222" s="55">
        <v>0</v>
      </c>
      <c r="DA222" s="55">
        <v>52.217090069284062</v>
      </c>
      <c r="DB222" s="55">
        <v>0</v>
      </c>
      <c r="DC222" s="55">
        <v>52.217090069284062</v>
      </c>
      <c r="DD222" s="55">
        <v>94.826789838337177</v>
      </c>
      <c r="DE222" s="55">
        <v>3.9260969976905313</v>
      </c>
      <c r="DF222" s="55">
        <v>0</v>
      </c>
      <c r="DG222" s="55">
        <v>7.8521939953810627</v>
      </c>
      <c r="DH222" s="55">
        <v>7.8521939953810627</v>
      </c>
      <c r="DI222" s="55">
        <v>102.67898383371825</v>
      </c>
    </row>
    <row r="223" spans="1:113">
      <c r="A223" s="7" t="s">
        <v>201</v>
      </c>
      <c r="B223" s="3" t="s">
        <v>139</v>
      </c>
      <c r="C223" s="3" t="s">
        <v>202</v>
      </c>
      <c r="D223" s="4">
        <v>731</v>
      </c>
      <c r="E223" s="5">
        <v>0</v>
      </c>
      <c r="F223" s="5">
        <v>0</v>
      </c>
      <c r="G223" s="5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12460</v>
      </c>
      <c r="M223" s="27">
        <v>7070</v>
      </c>
      <c r="N223" s="27">
        <v>0</v>
      </c>
      <c r="O223" s="27">
        <v>0</v>
      </c>
      <c r="P223" s="27">
        <v>0</v>
      </c>
      <c r="Q223" s="27">
        <v>0</v>
      </c>
      <c r="R223" s="27">
        <v>16820</v>
      </c>
      <c r="S223" s="27">
        <v>0</v>
      </c>
      <c r="T223" s="24">
        <v>0</v>
      </c>
      <c r="U223" s="27">
        <v>0</v>
      </c>
      <c r="V223" s="5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5">
        <v>0</v>
      </c>
      <c r="AC223" s="5">
        <v>0</v>
      </c>
      <c r="AD223" s="5">
        <v>0</v>
      </c>
      <c r="AE223" s="27">
        <v>0</v>
      </c>
      <c r="AF223" s="5">
        <v>0</v>
      </c>
      <c r="AG223" s="5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5">
        <v>0</v>
      </c>
      <c r="AN223" s="5">
        <v>0</v>
      </c>
      <c r="AO223" s="5">
        <v>0</v>
      </c>
      <c r="AP223" s="27">
        <v>0</v>
      </c>
      <c r="AQ223" s="5">
        <v>0</v>
      </c>
      <c r="AR223" s="5">
        <v>0</v>
      </c>
      <c r="AS223" s="5">
        <v>0</v>
      </c>
      <c r="AT223" s="27">
        <v>38740</v>
      </c>
      <c r="AU223" s="27">
        <v>20600</v>
      </c>
      <c r="AV223" s="27">
        <v>35480</v>
      </c>
      <c r="AW223" s="27">
        <v>1810</v>
      </c>
      <c r="AX223" s="32">
        <v>0</v>
      </c>
      <c r="AY223" s="32">
        <v>0</v>
      </c>
      <c r="AZ223" s="32">
        <v>0</v>
      </c>
      <c r="BA223" s="32">
        <v>0</v>
      </c>
      <c r="BB223" s="27">
        <v>0</v>
      </c>
      <c r="BC223" s="27">
        <v>0</v>
      </c>
      <c r="BD223" s="27">
        <v>560</v>
      </c>
      <c r="BE223" s="27">
        <v>0</v>
      </c>
      <c r="BF223" s="24">
        <v>0</v>
      </c>
      <c r="BG223" s="24">
        <v>0</v>
      </c>
      <c r="BH223" s="24">
        <v>0</v>
      </c>
      <c r="BI223" s="24">
        <v>0</v>
      </c>
      <c r="BJ223" s="24">
        <v>0</v>
      </c>
      <c r="BK223" s="27">
        <v>0</v>
      </c>
      <c r="BL223" s="27">
        <v>0</v>
      </c>
      <c r="BM223" s="27">
        <v>1000</v>
      </c>
      <c r="BN223" s="27">
        <v>0</v>
      </c>
      <c r="BO223" s="27">
        <v>0</v>
      </c>
      <c r="BP223" s="47">
        <v>0</v>
      </c>
      <c r="BQ223" s="27">
        <v>27070</v>
      </c>
      <c r="BR223" s="27">
        <v>2330</v>
      </c>
      <c r="BS223" s="27">
        <v>0</v>
      </c>
      <c r="BT223" s="36">
        <v>0</v>
      </c>
      <c r="BU223" s="39">
        <v>147410</v>
      </c>
      <c r="BV223" s="39">
        <v>147410</v>
      </c>
      <c r="BW223" s="43">
        <v>0</v>
      </c>
      <c r="BX223" s="36">
        <v>0</v>
      </c>
      <c r="BY223" s="43">
        <v>0</v>
      </c>
      <c r="BZ223" s="5">
        <v>0</v>
      </c>
      <c r="CA223" s="5">
        <v>0</v>
      </c>
      <c r="CB223" s="6">
        <v>6720</v>
      </c>
      <c r="CC223" s="27">
        <v>0</v>
      </c>
      <c r="CD223" s="36">
        <v>6720</v>
      </c>
      <c r="CE223" s="36">
        <v>0</v>
      </c>
      <c r="CF223" s="36">
        <v>0</v>
      </c>
      <c r="CG223" s="43">
        <v>0</v>
      </c>
      <c r="CH223" s="47">
        <v>0</v>
      </c>
      <c r="CI223" s="55">
        <v>163940</v>
      </c>
      <c r="CJ223" s="55">
        <v>147410</v>
      </c>
      <c r="CK223" s="55">
        <v>6720</v>
      </c>
      <c r="CL223" s="55">
        <v>0</v>
      </c>
      <c r="CM223" s="55">
        <v>318070</v>
      </c>
      <c r="CN223" s="59">
        <v>51.542113371270467</v>
      </c>
      <c r="CO223" s="59">
        <v>51.542113371270467</v>
      </c>
      <c r="CP223" s="59">
        <v>51.542113371270467</v>
      </c>
      <c r="CQ223" s="55">
        <v>435.11627906976742</v>
      </c>
      <c r="CR223" s="55">
        <v>318070</v>
      </c>
      <c r="CS223" s="55">
        <v>435.11627906976742</v>
      </c>
      <c r="CT223" s="55">
        <v>318070</v>
      </c>
      <c r="CU223" s="55">
        <v>435.11627906976742</v>
      </c>
      <c r="CV223" s="55">
        <v>70.041039671682626</v>
      </c>
      <c r="CW223" s="55">
        <v>46.703146374829004</v>
      </c>
      <c r="CX223" s="55">
        <v>51.19015047879617</v>
      </c>
      <c r="CY223" s="55">
        <v>3.1874145006839947</v>
      </c>
      <c r="CZ223" s="55">
        <v>0</v>
      </c>
      <c r="DA223" s="55">
        <v>48.536251709986317</v>
      </c>
      <c r="DB223" s="55">
        <v>0</v>
      </c>
      <c r="DC223" s="55">
        <v>48.536251709986317</v>
      </c>
      <c r="DD223" s="55">
        <v>201.65526675786595</v>
      </c>
      <c r="DE223" s="55">
        <v>1.3679890560875514</v>
      </c>
      <c r="DF223" s="55">
        <v>0</v>
      </c>
      <c r="DG223" s="55">
        <v>9.1928864569083455</v>
      </c>
      <c r="DH223" s="55">
        <v>9.1928864569083455</v>
      </c>
      <c r="DI223" s="55">
        <v>210.84815321477427</v>
      </c>
    </row>
    <row r="224" spans="1:113">
      <c r="A224" s="7" t="s">
        <v>199</v>
      </c>
      <c r="B224" s="3" t="s">
        <v>139</v>
      </c>
      <c r="C224" s="3" t="s">
        <v>200</v>
      </c>
      <c r="D224" s="4">
        <v>979</v>
      </c>
      <c r="E224" s="5">
        <v>0</v>
      </c>
      <c r="F224" s="5">
        <v>0</v>
      </c>
      <c r="G224" s="5">
        <v>0</v>
      </c>
      <c r="H224" s="28">
        <v>30.91</v>
      </c>
      <c r="I224" s="28">
        <v>0</v>
      </c>
      <c r="J224" s="28">
        <v>0</v>
      </c>
      <c r="K224" s="28">
        <v>0</v>
      </c>
      <c r="L224" s="28">
        <v>6740</v>
      </c>
      <c r="M224" s="28">
        <v>13070</v>
      </c>
      <c r="N224" s="28">
        <v>0</v>
      </c>
      <c r="O224" s="28">
        <v>0</v>
      </c>
      <c r="P224" s="28">
        <v>14580</v>
      </c>
      <c r="Q224" s="28">
        <v>0</v>
      </c>
      <c r="R224" s="28">
        <v>25445.82</v>
      </c>
      <c r="S224" s="28">
        <v>0</v>
      </c>
      <c r="T224" s="25">
        <v>27.47</v>
      </c>
      <c r="U224" s="28">
        <v>439.59</v>
      </c>
      <c r="V224" s="5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5">
        <v>0</v>
      </c>
      <c r="AC224" s="5">
        <v>0</v>
      </c>
      <c r="AD224" s="5">
        <v>0</v>
      </c>
      <c r="AE224" s="28">
        <v>0</v>
      </c>
      <c r="AF224" s="5">
        <v>0</v>
      </c>
      <c r="AG224" s="5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5">
        <v>0</v>
      </c>
      <c r="AN224" s="5">
        <v>0</v>
      </c>
      <c r="AO224" s="5">
        <v>0</v>
      </c>
      <c r="AP224" s="28">
        <v>0</v>
      </c>
      <c r="AQ224" s="5">
        <v>0</v>
      </c>
      <c r="AR224" s="5">
        <v>0</v>
      </c>
      <c r="AS224" s="5">
        <v>0</v>
      </c>
      <c r="AT224" s="28">
        <v>31513.75</v>
      </c>
      <c r="AU224" s="28">
        <v>1060</v>
      </c>
      <c r="AV224" s="28">
        <v>91000</v>
      </c>
      <c r="AW224" s="28">
        <v>2123.6999999999998</v>
      </c>
      <c r="AX224" s="33">
        <v>0</v>
      </c>
      <c r="AY224" s="33">
        <v>0</v>
      </c>
      <c r="AZ224" s="33">
        <v>0</v>
      </c>
      <c r="BA224" s="33">
        <v>9.73</v>
      </c>
      <c r="BB224" s="28">
        <v>20.61</v>
      </c>
      <c r="BC224" s="28">
        <v>1268.19</v>
      </c>
      <c r="BD224" s="28">
        <v>417.24</v>
      </c>
      <c r="BE224" s="28">
        <v>108.75</v>
      </c>
      <c r="BF224" s="25">
        <v>118.48</v>
      </c>
      <c r="BG224" s="25">
        <v>0</v>
      </c>
      <c r="BH224" s="25">
        <v>0</v>
      </c>
      <c r="BI224" s="25">
        <v>0</v>
      </c>
      <c r="BJ224" s="25">
        <v>140</v>
      </c>
      <c r="BK224" s="28">
        <v>34.340000000000003</v>
      </c>
      <c r="BL224" s="28">
        <v>50</v>
      </c>
      <c r="BM224" s="28">
        <v>1384.89</v>
      </c>
      <c r="BN224" s="28">
        <v>1248.93</v>
      </c>
      <c r="BO224" s="28">
        <v>4828.6000000000004</v>
      </c>
      <c r="BP224" s="47">
        <v>0</v>
      </c>
      <c r="BQ224" s="28">
        <v>0</v>
      </c>
      <c r="BR224" s="28">
        <v>858.57</v>
      </c>
      <c r="BS224" s="28">
        <v>8927.4599999999991</v>
      </c>
      <c r="BT224" s="36">
        <v>0</v>
      </c>
      <c r="BU224" s="39">
        <v>110270</v>
      </c>
      <c r="BV224" s="39">
        <v>110270</v>
      </c>
      <c r="BW224" s="43">
        <v>0</v>
      </c>
      <c r="BX224" s="36">
        <v>0</v>
      </c>
      <c r="BY224" s="43">
        <v>0</v>
      </c>
      <c r="BZ224" s="5">
        <v>0</v>
      </c>
      <c r="CA224" s="5">
        <v>0</v>
      </c>
      <c r="CB224" s="6">
        <v>9169.52</v>
      </c>
      <c r="CC224" s="28">
        <v>0</v>
      </c>
      <c r="CD224" s="36">
        <v>9169.52</v>
      </c>
      <c r="CE224" s="36">
        <v>0</v>
      </c>
      <c r="CF224" s="36">
        <v>0</v>
      </c>
      <c r="CG224" s="43">
        <v>0</v>
      </c>
      <c r="CH224" s="47">
        <v>0</v>
      </c>
      <c r="CI224" s="55">
        <v>205151.35</v>
      </c>
      <c r="CJ224" s="55">
        <v>110270</v>
      </c>
      <c r="CK224" s="55">
        <v>9169.52</v>
      </c>
      <c r="CL224" s="55">
        <v>295.68</v>
      </c>
      <c r="CM224" s="55">
        <v>324886.55</v>
      </c>
      <c r="CN224" s="59">
        <v>63.145534956741059</v>
      </c>
      <c r="CO224" s="59">
        <v>63.145534956741059</v>
      </c>
      <c r="CP224" s="59">
        <v>63.145534956741059</v>
      </c>
      <c r="CQ224" s="55">
        <v>331.85551583248213</v>
      </c>
      <c r="CR224" s="55">
        <v>324886.55</v>
      </c>
      <c r="CS224" s="55">
        <v>331.85551583248213</v>
      </c>
      <c r="CT224" s="55">
        <v>324886.55</v>
      </c>
      <c r="CU224" s="55">
        <v>331.85551583248213</v>
      </c>
      <c r="CV224" s="55">
        <v>39.074310520939733</v>
      </c>
      <c r="CW224" s="55">
        <v>13.350357507660878</v>
      </c>
      <c r="CX224" s="55">
        <v>27.074382022471909</v>
      </c>
      <c r="CY224" s="55">
        <v>0.87698672114402454</v>
      </c>
      <c r="CZ224" s="55">
        <v>4.9321756894790605</v>
      </c>
      <c r="DA224" s="55">
        <v>92.951991828396316</v>
      </c>
      <c r="DB224" s="55">
        <v>9.1189581205311541</v>
      </c>
      <c r="DC224" s="55">
        <v>102.07094994892748</v>
      </c>
      <c r="DD224" s="55">
        <v>112.63534218590398</v>
      </c>
      <c r="DE224" s="55">
        <v>4.0067620020429011</v>
      </c>
      <c r="DF224" s="55">
        <v>0</v>
      </c>
      <c r="DG224" s="55">
        <v>9.3662104187946884</v>
      </c>
      <c r="DH224" s="55">
        <v>9.3662104187946884</v>
      </c>
      <c r="DI224" s="55">
        <v>122.00155260469867</v>
      </c>
    </row>
    <row r="225" spans="1:113">
      <c r="A225" s="7" t="s">
        <v>293</v>
      </c>
      <c r="B225" s="3" t="s">
        <v>139</v>
      </c>
      <c r="C225" s="3" t="s">
        <v>294</v>
      </c>
      <c r="D225" s="4">
        <v>598</v>
      </c>
      <c r="E225" s="5">
        <v>0</v>
      </c>
      <c r="F225" s="5">
        <v>0</v>
      </c>
      <c r="G225" s="5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720</v>
      </c>
      <c r="M225" s="27">
        <v>4960</v>
      </c>
      <c r="N225" s="27">
        <v>0</v>
      </c>
      <c r="O225" s="27">
        <v>0</v>
      </c>
      <c r="P225" s="27">
        <v>0</v>
      </c>
      <c r="Q225" s="27">
        <v>0</v>
      </c>
      <c r="R225" s="27">
        <v>11340</v>
      </c>
      <c r="S225" s="27">
        <v>0</v>
      </c>
      <c r="T225" s="24">
        <v>0</v>
      </c>
      <c r="U225" s="27">
        <v>950</v>
      </c>
      <c r="V225" s="5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5">
        <v>0</v>
      </c>
      <c r="AC225" s="5">
        <v>0</v>
      </c>
      <c r="AD225" s="5">
        <v>0</v>
      </c>
      <c r="AE225" s="27">
        <v>0</v>
      </c>
      <c r="AF225" s="5">
        <v>0</v>
      </c>
      <c r="AG225" s="5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5">
        <v>0</v>
      </c>
      <c r="AN225" s="5">
        <v>0</v>
      </c>
      <c r="AO225" s="5">
        <v>0</v>
      </c>
      <c r="AP225" s="27">
        <v>0</v>
      </c>
      <c r="AQ225" s="5">
        <v>0</v>
      </c>
      <c r="AR225" s="5">
        <v>0</v>
      </c>
      <c r="AS225" s="5">
        <v>0</v>
      </c>
      <c r="AT225" s="27">
        <v>14460</v>
      </c>
      <c r="AU225" s="27">
        <v>0</v>
      </c>
      <c r="AV225" s="27">
        <v>0</v>
      </c>
      <c r="AW225" s="27">
        <v>0</v>
      </c>
      <c r="AX225" s="32">
        <v>0</v>
      </c>
      <c r="AY225" s="32">
        <v>0</v>
      </c>
      <c r="AZ225" s="32">
        <v>0</v>
      </c>
      <c r="BA225" s="32">
        <v>0</v>
      </c>
      <c r="BB225" s="27">
        <v>0</v>
      </c>
      <c r="BC225" s="27">
        <v>860</v>
      </c>
      <c r="BD225" s="27">
        <v>0</v>
      </c>
      <c r="BE225" s="27">
        <v>0</v>
      </c>
      <c r="BF225" s="24">
        <v>0</v>
      </c>
      <c r="BG225" s="24">
        <v>0</v>
      </c>
      <c r="BH225" s="24">
        <v>0</v>
      </c>
      <c r="BI225" s="24">
        <v>0</v>
      </c>
      <c r="BJ225" s="24">
        <v>97</v>
      </c>
      <c r="BK225" s="27">
        <v>0</v>
      </c>
      <c r="BL225" s="27">
        <v>94</v>
      </c>
      <c r="BM225" s="27">
        <v>2050</v>
      </c>
      <c r="BN225" s="27">
        <v>250</v>
      </c>
      <c r="BO225" s="27">
        <v>3980</v>
      </c>
      <c r="BP225" s="47">
        <v>0</v>
      </c>
      <c r="BQ225" s="27">
        <v>0</v>
      </c>
      <c r="BR225" s="27">
        <v>0</v>
      </c>
      <c r="BS225" s="27">
        <v>0</v>
      </c>
      <c r="BT225" s="36">
        <v>0</v>
      </c>
      <c r="BU225" s="39">
        <v>225480</v>
      </c>
      <c r="BV225" s="39">
        <v>225480</v>
      </c>
      <c r="BW225" s="43">
        <v>0</v>
      </c>
      <c r="BX225" s="36">
        <v>0</v>
      </c>
      <c r="BY225" s="43">
        <v>0</v>
      </c>
      <c r="BZ225" s="5">
        <v>0</v>
      </c>
      <c r="CA225" s="5">
        <v>0</v>
      </c>
      <c r="CB225" s="6">
        <v>15820</v>
      </c>
      <c r="CC225" s="27">
        <v>0</v>
      </c>
      <c r="CD225" s="36">
        <v>15820</v>
      </c>
      <c r="CE225" s="36">
        <v>0</v>
      </c>
      <c r="CF225" s="36">
        <v>0</v>
      </c>
      <c r="CG225" s="43">
        <v>0</v>
      </c>
      <c r="CH225" s="47">
        <v>0</v>
      </c>
      <c r="CI225" s="55">
        <v>39664</v>
      </c>
      <c r="CJ225" s="55">
        <v>225480</v>
      </c>
      <c r="CK225" s="55">
        <v>15820</v>
      </c>
      <c r="CL225" s="55">
        <v>97</v>
      </c>
      <c r="CM225" s="55">
        <v>281061</v>
      </c>
      <c r="CN225" s="59">
        <v>14.112238980150217</v>
      </c>
      <c r="CO225" s="59">
        <v>14.112238980150217</v>
      </c>
      <c r="CP225" s="59">
        <v>14.112238980150217</v>
      </c>
      <c r="CQ225" s="55">
        <v>470.00167224080269</v>
      </c>
      <c r="CR225" s="55">
        <v>281061</v>
      </c>
      <c r="CS225" s="55">
        <v>470.00167224080269</v>
      </c>
      <c r="CT225" s="55">
        <v>281061</v>
      </c>
      <c r="CU225" s="55">
        <v>470.00167224080269</v>
      </c>
      <c r="CV225" s="55">
        <v>25.384615384615383</v>
      </c>
      <c r="CW225" s="55">
        <v>8.2943143812709028</v>
      </c>
      <c r="CX225" s="55">
        <v>18.963210702341136</v>
      </c>
      <c r="CY225" s="55">
        <v>0</v>
      </c>
      <c r="CZ225" s="55">
        <v>6.655518394648829</v>
      </c>
      <c r="DA225" s="55">
        <v>0</v>
      </c>
      <c r="DB225" s="55">
        <v>0</v>
      </c>
      <c r="DC225" s="55">
        <v>0</v>
      </c>
      <c r="DD225" s="55">
        <v>377.05685618729098</v>
      </c>
      <c r="DE225" s="55">
        <v>5.2842809364548495</v>
      </c>
      <c r="DF225" s="55">
        <v>0</v>
      </c>
      <c r="DG225" s="55">
        <v>26.454849498327761</v>
      </c>
      <c r="DH225" s="55">
        <v>26.454849498327761</v>
      </c>
      <c r="DI225" s="55">
        <v>403.51170568561872</v>
      </c>
    </row>
    <row r="226" spans="1:113">
      <c r="A226" s="7" t="s">
        <v>251</v>
      </c>
      <c r="B226" s="3" t="s">
        <v>139</v>
      </c>
      <c r="C226" s="3" t="s">
        <v>252</v>
      </c>
      <c r="D226" s="4">
        <v>774</v>
      </c>
      <c r="E226" s="5">
        <v>0</v>
      </c>
      <c r="F226" s="5">
        <v>0</v>
      </c>
      <c r="G226" s="5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18640</v>
      </c>
      <c r="N226" s="27">
        <v>0</v>
      </c>
      <c r="O226" s="27">
        <v>0</v>
      </c>
      <c r="P226" s="27">
        <v>0</v>
      </c>
      <c r="Q226" s="27">
        <v>0</v>
      </c>
      <c r="R226" s="27">
        <v>34060</v>
      </c>
      <c r="S226" s="27">
        <v>0</v>
      </c>
      <c r="T226" s="24">
        <v>0</v>
      </c>
      <c r="U226" s="27">
        <v>0</v>
      </c>
      <c r="V226" s="5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5">
        <v>0</v>
      </c>
      <c r="AC226" s="5">
        <v>0</v>
      </c>
      <c r="AD226" s="5">
        <v>0</v>
      </c>
      <c r="AE226" s="27">
        <v>0</v>
      </c>
      <c r="AF226" s="5">
        <v>0</v>
      </c>
      <c r="AG226" s="5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5">
        <v>0</v>
      </c>
      <c r="AN226" s="5">
        <v>0</v>
      </c>
      <c r="AO226" s="5">
        <v>0</v>
      </c>
      <c r="AP226" s="27">
        <v>0</v>
      </c>
      <c r="AQ226" s="5">
        <v>0</v>
      </c>
      <c r="AR226" s="5">
        <v>0</v>
      </c>
      <c r="AS226" s="5">
        <v>0</v>
      </c>
      <c r="AT226" s="27">
        <v>36820</v>
      </c>
      <c r="AU226" s="27">
        <v>0</v>
      </c>
      <c r="AV226" s="27">
        <v>57070</v>
      </c>
      <c r="AW226" s="27">
        <v>2460</v>
      </c>
      <c r="AX226" s="32">
        <v>0</v>
      </c>
      <c r="AY226" s="32">
        <v>0</v>
      </c>
      <c r="AZ226" s="32">
        <v>0</v>
      </c>
      <c r="BA226" s="32">
        <v>0</v>
      </c>
      <c r="BB226" s="27">
        <v>200</v>
      </c>
      <c r="BC226" s="27">
        <v>1000</v>
      </c>
      <c r="BD226" s="27">
        <v>0</v>
      </c>
      <c r="BE226" s="27">
        <v>0</v>
      </c>
      <c r="BF226" s="24">
        <v>0</v>
      </c>
      <c r="BG226" s="24">
        <v>0</v>
      </c>
      <c r="BH226" s="24">
        <v>0</v>
      </c>
      <c r="BI226" s="24">
        <v>0</v>
      </c>
      <c r="BJ226" s="24">
        <v>60</v>
      </c>
      <c r="BK226" s="27">
        <v>0</v>
      </c>
      <c r="BL226" s="27">
        <v>5</v>
      </c>
      <c r="BM226" s="27">
        <v>2400</v>
      </c>
      <c r="BN226" s="27">
        <v>300</v>
      </c>
      <c r="BO226" s="27">
        <v>0</v>
      </c>
      <c r="BP226" s="47">
        <v>0</v>
      </c>
      <c r="BQ226" s="27">
        <v>0</v>
      </c>
      <c r="BR226" s="27">
        <v>0</v>
      </c>
      <c r="BS226" s="27">
        <v>0</v>
      </c>
      <c r="BT226" s="36">
        <v>0</v>
      </c>
      <c r="BU226" s="39">
        <v>78650</v>
      </c>
      <c r="BV226" s="39">
        <v>78650</v>
      </c>
      <c r="BW226" s="43">
        <v>0</v>
      </c>
      <c r="BX226" s="36">
        <v>0</v>
      </c>
      <c r="BY226" s="43">
        <v>0</v>
      </c>
      <c r="BZ226" s="5">
        <v>0</v>
      </c>
      <c r="CA226" s="5">
        <v>0</v>
      </c>
      <c r="CB226" s="6">
        <v>1860</v>
      </c>
      <c r="CC226" s="27">
        <v>0</v>
      </c>
      <c r="CD226" s="36">
        <v>1860</v>
      </c>
      <c r="CE226" s="36">
        <v>0</v>
      </c>
      <c r="CF226" s="36">
        <v>0</v>
      </c>
      <c r="CG226" s="43">
        <v>0</v>
      </c>
      <c r="CH226" s="47">
        <v>0</v>
      </c>
      <c r="CI226" s="55">
        <v>152955</v>
      </c>
      <c r="CJ226" s="55">
        <v>78650</v>
      </c>
      <c r="CK226" s="55">
        <v>1860</v>
      </c>
      <c r="CL226" s="55">
        <v>60</v>
      </c>
      <c r="CM226" s="55">
        <v>233525</v>
      </c>
      <c r="CN226" s="59">
        <v>65.498340648752801</v>
      </c>
      <c r="CO226" s="59">
        <v>65.498340648752801</v>
      </c>
      <c r="CP226" s="59">
        <v>65.498340648752801</v>
      </c>
      <c r="CQ226" s="55">
        <v>301.71188630490957</v>
      </c>
      <c r="CR226" s="55">
        <v>233525</v>
      </c>
      <c r="CS226" s="55">
        <v>301.71188630490957</v>
      </c>
      <c r="CT226" s="55">
        <v>233525</v>
      </c>
      <c r="CU226" s="55">
        <v>301.71188630490957</v>
      </c>
      <c r="CV226" s="55">
        <v>47.571059431524546</v>
      </c>
      <c r="CW226" s="55">
        <v>24.082687338501291</v>
      </c>
      <c r="CX226" s="55">
        <v>44.00516795865633</v>
      </c>
      <c r="CY226" s="55">
        <v>0</v>
      </c>
      <c r="CZ226" s="55">
        <v>0</v>
      </c>
      <c r="DA226" s="55">
        <v>73.73385012919897</v>
      </c>
      <c r="DB226" s="55">
        <v>0</v>
      </c>
      <c r="DC226" s="55">
        <v>73.73385012919897</v>
      </c>
      <c r="DD226" s="55">
        <v>101.61498708010336</v>
      </c>
      <c r="DE226" s="55">
        <v>5.0387596899224807</v>
      </c>
      <c r="DF226" s="55">
        <v>0</v>
      </c>
      <c r="DG226" s="55">
        <v>2.4031007751937983</v>
      </c>
      <c r="DH226" s="55">
        <v>2.4031007751937983</v>
      </c>
      <c r="DI226" s="55">
        <v>104.01808785529715</v>
      </c>
    </row>
    <row r="227" spans="1:113" s="175" customFormat="1">
      <c r="A227" s="168" t="s">
        <v>213</v>
      </c>
      <c r="B227" s="169" t="s">
        <v>139</v>
      </c>
      <c r="C227" s="169" t="s">
        <v>214</v>
      </c>
      <c r="D227" s="170">
        <v>2800</v>
      </c>
      <c r="E227" s="171">
        <v>0</v>
      </c>
      <c r="F227" s="171">
        <v>0</v>
      </c>
      <c r="G227" s="171">
        <v>0</v>
      </c>
      <c r="H227" s="171">
        <v>0</v>
      </c>
      <c r="I227" s="171">
        <v>0</v>
      </c>
      <c r="J227" s="171">
        <v>0</v>
      </c>
      <c r="K227" s="171">
        <v>0</v>
      </c>
      <c r="L227" s="171">
        <v>71720</v>
      </c>
      <c r="M227" s="171">
        <v>92549</v>
      </c>
      <c r="N227" s="171">
        <v>0</v>
      </c>
      <c r="O227" s="171">
        <v>0</v>
      </c>
      <c r="P227" s="171">
        <v>1980</v>
      </c>
      <c r="Q227" s="171">
        <v>0</v>
      </c>
      <c r="R227" s="171">
        <v>92685</v>
      </c>
      <c r="S227" s="171">
        <v>0</v>
      </c>
      <c r="T227" s="171">
        <v>0</v>
      </c>
      <c r="U227" s="171">
        <v>0</v>
      </c>
      <c r="V227" s="171">
        <v>0</v>
      </c>
      <c r="W227" s="171">
        <v>0</v>
      </c>
      <c r="X227" s="171">
        <v>0</v>
      </c>
      <c r="Y227" s="171">
        <v>0</v>
      </c>
      <c r="Z227" s="171">
        <v>0</v>
      </c>
      <c r="AA227" s="171">
        <v>0</v>
      </c>
      <c r="AB227" s="171">
        <v>0</v>
      </c>
      <c r="AC227" s="171">
        <v>0</v>
      </c>
      <c r="AD227" s="171">
        <v>0</v>
      </c>
      <c r="AE227" s="171">
        <v>0</v>
      </c>
      <c r="AF227" s="171">
        <v>0</v>
      </c>
      <c r="AG227" s="171">
        <v>0</v>
      </c>
      <c r="AH227" s="171">
        <v>0</v>
      </c>
      <c r="AI227" s="171">
        <v>37850</v>
      </c>
      <c r="AJ227" s="171">
        <v>0</v>
      </c>
      <c r="AK227" s="171">
        <v>0</v>
      </c>
      <c r="AL227" s="171">
        <v>0</v>
      </c>
      <c r="AM227" s="171">
        <v>0</v>
      </c>
      <c r="AN227" s="171">
        <v>0</v>
      </c>
      <c r="AO227" s="171">
        <v>0</v>
      </c>
      <c r="AP227" s="171">
        <v>0</v>
      </c>
      <c r="AQ227" s="171">
        <v>0</v>
      </c>
      <c r="AR227" s="171">
        <v>0</v>
      </c>
      <c r="AS227" s="171">
        <v>0</v>
      </c>
      <c r="AT227" s="171">
        <v>108529</v>
      </c>
      <c r="AU227" s="171">
        <v>0</v>
      </c>
      <c r="AV227" s="171">
        <v>466260</v>
      </c>
      <c r="AW227" s="171">
        <v>0</v>
      </c>
      <c r="AX227" s="171">
        <v>0</v>
      </c>
      <c r="AY227" s="171">
        <v>0</v>
      </c>
      <c r="AZ227" s="171">
        <v>0</v>
      </c>
      <c r="BA227" s="171">
        <v>0</v>
      </c>
      <c r="BB227" s="171">
        <v>140</v>
      </c>
      <c r="BC227" s="171">
        <v>10960</v>
      </c>
      <c r="BD227" s="171">
        <v>1660</v>
      </c>
      <c r="BE227" s="171">
        <v>0</v>
      </c>
      <c r="BF227" s="171">
        <v>168</v>
      </c>
      <c r="BG227" s="171">
        <v>418</v>
      </c>
      <c r="BH227" s="171">
        <v>0</v>
      </c>
      <c r="BI227" s="171">
        <v>0</v>
      </c>
      <c r="BJ227" s="171">
        <v>0</v>
      </c>
      <c r="BK227" s="171">
        <v>330</v>
      </c>
      <c r="BL227" s="171">
        <v>0</v>
      </c>
      <c r="BM227" s="171">
        <v>15990</v>
      </c>
      <c r="BN227" s="171">
        <v>4660</v>
      </c>
      <c r="BO227" s="171">
        <v>38320</v>
      </c>
      <c r="BP227" s="173">
        <v>108220</v>
      </c>
      <c r="BQ227" s="171">
        <v>0</v>
      </c>
      <c r="BR227" s="171">
        <v>8610</v>
      </c>
      <c r="BS227" s="171">
        <v>195984</v>
      </c>
      <c r="BT227" s="171">
        <v>0</v>
      </c>
      <c r="BU227" s="172">
        <v>425810</v>
      </c>
      <c r="BV227" s="172">
        <v>425810</v>
      </c>
      <c r="BW227" s="171">
        <v>0</v>
      </c>
      <c r="BX227" s="171">
        <v>0</v>
      </c>
      <c r="BY227" s="171">
        <v>60540</v>
      </c>
      <c r="BZ227" s="171">
        <v>0</v>
      </c>
      <c r="CA227" s="171">
        <v>0</v>
      </c>
      <c r="CB227" s="170">
        <v>28030</v>
      </c>
      <c r="CC227" s="171">
        <v>28030</v>
      </c>
      <c r="CD227" s="171">
        <v>0</v>
      </c>
      <c r="CE227" s="171">
        <v>0</v>
      </c>
      <c r="CF227" s="171">
        <v>0</v>
      </c>
      <c r="CG227" s="171">
        <v>0</v>
      </c>
      <c r="CH227" s="173">
        <v>0</v>
      </c>
      <c r="CI227" s="173">
        <v>1176257</v>
      </c>
      <c r="CJ227" s="173">
        <v>425810</v>
      </c>
      <c r="CK227" s="173">
        <v>0</v>
      </c>
      <c r="CL227" s="173">
        <v>586</v>
      </c>
      <c r="CM227" s="173">
        <v>1602653</v>
      </c>
      <c r="CN227" s="174">
        <v>73.394365467758774</v>
      </c>
      <c r="CO227" s="59">
        <v>74.506278724799756</v>
      </c>
      <c r="CP227" s="174">
        <v>74.506278724799756</v>
      </c>
      <c r="CQ227" s="173">
        <v>572.37607142857144</v>
      </c>
      <c r="CR227" s="173">
        <v>1663193</v>
      </c>
      <c r="CS227" s="173">
        <v>593.99749999999995</v>
      </c>
      <c r="CT227" s="173">
        <v>1771413</v>
      </c>
      <c r="CU227" s="173">
        <v>632.64750000000004</v>
      </c>
      <c r="CV227" s="173">
        <v>64.374642857142859</v>
      </c>
      <c r="CW227" s="173">
        <v>33.053214285714283</v>
      </c>
      <c r="CX227" s="173">
        <v>33.101785714285711</v>
      </c>
      <c r="CY227" s="173">
        <v>3.0750000000000002</v>
      </c>
      <c r="CZ227" s="173">
        <v>13.685714285714285</v>
      </c>
      <c r="DA227" s="173">
        <v>166.52142857142857</v>
      </c>
      <c r="DB227" s="173">
        <v>69.994285714285709</v>
      </c>
      <c r="DC227" s="173">
        <v>236.5157142857143</v>
      </c>
      <c r="DD227" s="173">
        <v>152.07499999999999</v>
      </c>
      <c r="DE227" s="173">
        <v>11.339285714285714</v>
      </c>
      <c r="DF227" s="173">
        <v>10.010714285714286</v>
      </c>
      <c r="DG227" s="173">
        <v>0</v>
      </c>
      <c r="DH227" s="173">
        <v>10.010714285714286</v>
      </c>
      <c r="DI227" s="173">
        <v>152.07499999999999</v>
      </c>
    </row>
    <row r="228" spans="1:113">
      <c r="A228" s="7" t="s">
        <v>281</v>
      </c>
      <c r="B228" s="3" t="s">
        <v>139</v>
      </c>
      <c r="C228" s="3" t="s">
        <v>282</v>
      </c>
      <c r="D228" s="4">
        <v>2335</v>
      </c>
      <c r="E228" s="5">
        <v>0</v>
      </c>
      <c r="F228" s="5">
        <v>0</v>
      </c>
      <c r="G228" s="5">
        <v>0</v>
      </c>
      <c r="H228" s="28">
        <v>129</v>
      </c>
      <c r="I228" s="28">
        <v>0</v>
      </c>
      <c r="J228" s="28">
        <v>0</v>
      </c>
      <c r="K228" s="28">
        <v>0</v>
      </c>
      <c r="L228" s="28">
        <v>0</v>
      </c>
      <c r="M228" s="28">
        <v>51730</v>
      </c>
      <c r="N228" s="28">
        <v>0</v>
      </c>
      <c r="O228" s="28">
        <v>0</v>
      </c>
      <c r="P228" s="28">
        <v>0</v>
      </c>
      <c r="Q228" s="28">
        <v>0</v>
      </c>
      <c r="R228" s="28">
        <v>73340</v>
      </c>
      <c r="S228" s="28">
        <v>70</v>
      </c>
      <c r="T228" s="25">
        <v>400</v>
      </c>
      <c r="U228" s="28">
        <v>690</v>
      </c>
      <c r="V228" s="5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5">
        <v>0</v>
      </c>
      <c r="AC228" s="5">
        <v>0</v>
      </c>
      <c r="AD228" s="5">
        <v>0</v>
      </c>
      <c r="AE228" s="28">
        <v>0</v>
      </c>
      <c r="AF228" s="5">
        <v>0</v>
      </c>
      <c r="AG228" s="5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5">
        <v>0</v>
      </c>
      <c r="AN228" s="4">
        <v>150</v>
      </c>
      <c r="AO228" s="5">
        <v>0</v>
      </c>
      <c r="AP228" s="28">
        <v>0</v>
      </c>
      <c r="AQ228" s="5">
        <v>0</v>
      </c>
      <c r="AR228" s="5">
        <v>0</v>
      </c>
      <c r="AS228" s="5">
        <v>0</v>
      </c>
      <c r="AT228" s="28">
        <v>103310</v>
      </c>
      <c r="AU228" s="28">
        <v>0</v>
      </c>
      <c r="AV228" s="28">
        <v>142130</v>
      </c>
      <c r="AW228" s="28">
        <v>7420</v>
      </c>
      <c r="AX228" s="33">
        <v>0</v>
      </c>
      <c r="AY228" s="33">
        <v>0</v>
      </c>
      <c r="AZ228" s="33">
        <v>0</v>
      </c>
      <c r="BA228" s="33">
        <v>110</v>
      </c>
      <c r="BB228" s="28">
        <v>470</v>
      </c>
      <c r="BC228" s="28">
        <v>3920</v>
      </c>
      <c r="BD228" s="28">
        <v>1015</v>
      </c>
      <c r="BE228" s="28">
        <v>0</v>
      </c>
      <c r="BF228" s="25">
        <v>2160</v>
      </c>
      <c r="BG228" s="25">
        <v>0</v>
      </c>
      <c r="BH228" s="25">
        <v>0</v>
      </c>
      <c r="BI228" s="25">
        <v>0</v>
      </c>
      <c r="BJ228" s="25">
        <v>70</v>
      </c>
      <c r="BK228" s="28">
        <v>200</v>
      </c>
      <c r="BL228" s="28">
        <v>0</v>
      </c>
      <c r="BM228" s="28">
        <v>2930</v>
      </c>
      <c r="BN228" s="28">
        <v>5942</v>
      </c>
      <c r="BO228" s="28">
        <v>0</v>
      </c>
      <c r="BP228" s="47">
        <v>0</v>
      </c>
      <c r="BQ228" s="28">
        <v>0</v>
      </c>
      <c r="BR228" s="28">
        <v>10010</v>
      </c>
      <c r="BS228" s="28">
        <v>0</v>
      </c>
      <c r="BT228" s="36">
        <v>0</v>
      </c>
      <c r="BU228" s="39">
        <v>258280</v>
      </c>
      <c r="BV228" s="39">
        <v>258280</v>
      </c>
      <c r="BW228" s="43">
        <v>0</v>
      </c>
      <c r="BX228" s="36">
        <v>0</v>
      </c>
      <c r="BY228" s="43">
        <v>0</v>
      </c>
      <c r="BZ228" s="5">
        <v>0</v>
      </c>
      <c r="CA228" s="5">
        <v>0</v>
      </c>
      <c r="CB228" s="6">
        <v>63940</v>
      </c>
      <c r="CC228" s="28">
        <v>0</v>
      </c>
      <c r="CD228" s="36">
        <v>63940</v>
      </c>
      <c r="CE228" s="36">
        <v>0</v>
      </c>
      <c r="CF228" s="36">
        <v>0</v>
      </c>
      <c r="CG228" s="43">
        <v>0</v>
      </c>
      <c r="CH228" s="47">
        <v>0</v>
      </c>
      <c r="CI228" s="55">
        <v>403306</v>
      </c>
      <c r="CJ228" s="55">
        <v>258280</v>
      </c>
      <c r="CK228" s="55">
        <v>63940</v>
      </c>
      <c r="CL228" s="55">
        <v>2740</v>
      </c>
      <c r="CM228" s="55">
        <v>728266</v>
      </c>
      <c r="CN228" s="59">
        <v>55.378941211041024</v>
      </c>
      <c r="CO228" s="59">
        <v>55.378941211041024</v>
      </c>
      <c r="CP228" s="59">
        <v>55.378941211041024</v>
      </c>
      <c r="CQ228" s="55">
        <v>311.89122055674517</v>
      </c>
      <c r="CR228" s="55">
        <v>728266</v>
      </c>
      <c r="CS228" s="55">
        <v>311.89122055674517</v>
      </c>
      <c r="CT228" s="55">
        <v>728266</v>
      </c>
      <c r="CU228" s="55">
        <v>311.89122055674517</v>
      </c>
      <c r="CV228" s="55">
        <v>44.244111349036402</v>
      </c>
      <c r="CW228" s="55">
        <v>22.154175588865098</v>
      </c>
      <c r="CX228" s="55">
        <v>31.408993576017131</v>
      </c>
      <c r="CY228" s="55">
        <v>4.2869379014989297</v>
      </c>
      <c r="CZ228" s="55">
        <v>0</v>
      </c>
      <c r="DA228" s="55">
        <v>60.869379014989292</v>
      </c>
      <c r="DB228" s="55">
        <v>0</v>
      </c>
      <c r="DC228" s="55">
        <v>60.869379014989292</v>
      </c>
      <c r="DD228" s="55">
        <v>110.61241970021413</v>
      </c>
      <c r="DE228" s="55">
        <v>5.6796573875803</v>
      </c>
      <c r="DF228" s="55">
        <v>0</v>
      </c>
      <c r="DG228" s="55">
        <v>27.383297644539613</v>
      </c>
      <c r="DH228" s="55">
        <v>27.383297644539613</v>
      </c>
      <c r="DI228" s="55">
        <v>137.99571734475376</v>
      </c>
    </row>
    <row r="229" spans="1:113">
      <c r="A229" s="7" t="s">
        <v>309</v>
      </c>
      <c r="B229" s="3" t="s">
        <v>139</v>
      </c>
      <c r="C229" s="3" t="s">
        <v>310</v>
      </c>
      <c r="D229" s="4">
        <v>1674</v>
      </c>
      <c r="E229" s="5">
        <v>0</v>
      </c>
      <c r="F229" s="5">
        <v>0</v>
      </c>
      <c r="G229" s="5">
        <v>0</v>
      </c>
      <c r="H229" s="28">
        <v>64.849999999999994</v>
      </c>
      <c r="I229" s="28">
        <v>0</v>
      </c>
      <c r="J229" s="28">
        <v>0</v>
      </c>
      <c r="K229" s="28">
        <v>0</v>
      </c>
      <c r="L229" s="28">
        <v>0</v>
      </c>
      <c r="M229" s="28">
        <v>50280</v>
      </c>
      <c r="N229" s="28">
        <v>0</v>
      </c>
      <c r="O229" s="28">
        <v>0</v>
      </c>
      <c r="P229" s="28">
        <v>0</v>
      </c>
      <c r="Q229" s="28">
        <v>0</v>
      </c>
      <c r="R229" s="28">
        <v>37543.230000000003</v>
      </c>
      <c r="S229" s="28">
        <v>0</v>
      </c>
      <c r="T229" s="25">
        <v>46.98</v>
      </c>
      <c r="U229" s="28">
        <v>751.66</v>
      </c>
      <c r="V229" s="5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5">
        <v>0</v>
      </c>
      <c r="AC229" s="5">
        <v>0</v>
      </c>
      <c r="AD229" s="5">
        <v>0</v>
      </c>
      <c r="AE229" s="28">
        <v>0</v>
      </c>
      <c r="AF229" s="5">
        <v>0</v>
      </c>
      <c r="AG229" s="5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5">
        <v>0</v>
      </c>
      <c r="AN229" s="5">
        <v>0</v>
      </c>
      <c r="AO229" s="5">
        <v>0</v>
      </c>
      <c r="AP229" s="28">
        <v>0</v>
      </c>
      <c r="AQ229" s="5">
        <v>0</v>
      </c>
      <c r="AR229" s="5">
        <v>0</v>
      </c>
      <c r="AS229" s="5">
        <v>0</v>
      </c>
      <c r="AT229" s="28">
        <v>78034.720000000001</v>
      </c>
      <c r="AU229" s="28">
        <v>0</v>
      </c>
      <c r="AV229" s="28">
        <v>83360</v>
      </c>
      <c r="AW229" s="28">
        <v>8017.45</v>
      </c>
      <c r="AX229" s="33">
        <v>0</v>
      </c>
      <c r="AY229" s="33">
        <v>0</v>
      </c>
      <c r="AZ229" s="33">
        <v>0</v>
      </c>
      <c r="BA229" s="33">
        <v>16.64</v>
      </c>
      <c r="BB229" s="28">
        <v>35.229999999999997</v>
      </c>
      <c r="BC229" s="28">
        <v>1963.31</v>
      </c>
      <c r="BD229" s="28">
        <v>1077.8699999999999</v>
      </c>
      <c r="BE229" s="28">
        <v>185.96</v>
      </c>
      <c r="BF229" s="25">
        <v>202.59</v>
      </c>
      <c r="BG229" s="25">
        <v>0</v>
      </c>
      <c r="BH229" s="25">
        <v>0</v>
      </c>
      <c r="BI229" s="25">
        <v>0</v>
      </c>
      <c r="BJ229" s="25">
        <v>35</v>
      </c>
      <c r="BK229" s="28">
        <v>117.44</v>
      </c>
      <c r="BL229" s="28">
        <v>30</v>
      </c>
      <c r="BM229" s="28">
        <v>2094.46</v>
      </c>
      <c r="BN229" s="28">
        <v>2135.5700000000002</v>
      </c>
      <c r="BO229" s="28">
        <v>8256.4699999999993</v>
      </c>
      <c r="BP229" s="47">
        <v>0</v>
      </c>
      <c r="BQ229" s="28">
        <v>0</v>
      </c>
      <c r="BR229" s="28">
        <v>1468.08</v>
      </c>
      <c r="BS229" s="28">
        <v>5604.14</v>
      </c>
      <c r="BT229" s="36">
        <v>0</v>
      </c>
      <c r="BU229" s="39">
        <v>497710</v>
      </c>
      <c r="BV229" s="39">
        <v>497710</v>
      </c>
      <c r="BW229" s="43">
        <v>0</v>
      </c>
      <c r="BX229" s="36">
        <v>0</v>
      </c>
      <c r="BY229" s="43">
        <v>0</v>
      </c>
      <c r="BZ229" s="5">
        <v>0</v>
      </c>
      <c r="CA229" s="5">
        <v>0</v>
      </c>
      <c r="CB229" s="6">
        <v>11541.04</v>
      </c>
      <c r="CC229" s="28">
        <v>0</v>
      </c>
      <c r="CD229" s="36">
        <v>11541.04</v>
      </c>
      <c r="CE229" s="36">
        <v>0</v>
      </c>
      <c r="CF229" s="36">
        <v>0</v>
      </c>
      <c r="CG229" s="43">
        <v>0</v>
      </c>
      <c r="CH229" s="47">
        <v>0</v>
      </c>
      <c r="CI229" s="55">
        <v>281020.44000000006</v>
      </c>
      <c r="CJ229" s="55">
        <v>497710</v>
      </c>
      <c r="CK229" s="55">
        <v>11541.04</v>
      </c>
      <c r="CL229" s="55">
        <v>301.20999999999998</v>
      </c>
      <c r="CM229" s="55">
        <v>790572.69000000006</v>
      </c>
      <c r="CN229" s="59">
        <v>35.546439126299703</v>
      </c>
      <c r="CO229" s="59">
        <v>35.546439126299703</v>
      </c>
      <c r="CP229" s="59">
        <v>35.546439126299703</v>
      </c>
      <c r="CQ229" s="55">
        <v>472.26564516129037</v>
      </c>
      <c r="CR229" s="55">
        <v>790572.69000000006</v>
      </c>
      <c r="CS229" s="55">
        <v>472.26564516129037</v>
      </c>
      <c r="CT229" s="55">
        <v>790572.69000000006</v>
      </c>
      <c r="CU229" s="55">
        <v>472.26564516129037</v>
      </c>
      <c r="CV229" s="55">
        <v>46.615722819593785</v>
      </c>
      <c r="CW229" s="55">
        <v>30.035842293906811</v>
      </c>
      <c r="CX229" s="55">
        <v>22.427258064516131</v>
      </c>
      <c r="CY229" s="55">
        <v>0.87698924731182792</v>
      </c>
      <c r="CZ229" s="55">
        <v>4.9321804062126642</v>
      </c>
      <c r="DA229" s="55">
        <v>49.796893667861411</v>
      </c>
      <c r="DB229" s="55">
        <v>3.3477538829151734</v>
      </c>
      <c r="DC229" s="55">
        <v>53.144647550776583</v>
      </c>
      <c r="DD229" s="55">
        <v>297.31780167264037</v>
      </c>
      <c r="DE229" s="55">
        <v>3.7207706093189961</v>
      </c>
      <c r="DF229" s="55">
        <v>0</v>
      </c>
      <c r="DG229" s="55">
        <v>6.8942891278375154</v>
      </c>
      <c r="DH229" s="55">
        <v>6.8942891278375154</v>
      </c>
      <c r="DI229" s="55">
        <v>304.21209080047788</v>
      </c>
    </row>
    <row r="230" spans="1:113">
      <c r="A230" s="7" t="s">
        <v>307</v>
      </c>
      <c r="B230" s="3" t="s">
        <v>139</v>
      </c>
      <c r="C230" s="3" t="s">
        <v>308</v>
      </c>
      <c r="D230" s="4">
        <v>16121</v>
      </c>
      <c r="E230" s="5">
        <v>0</v>
      </c>
      <c r="F230" s="5">
        <v>0</v>
      </c>
      <c r="G230" s="5">
        <v>0</v>
      </c>
      <c r="H230" s="28">
        <v>878</v>
      </c>
      <c r="I230" s="28">
        <v>0</v>
      </c>
      <c r="J230" s="28">
        <v>0</v>
      </c>
      <c r="K230" s="28">
        <v>0</v>
      </c>
      <c r="L230" s="28">
        <v>505100</v>
      </c>
      <c r="M230" s="28">
        <v>335580</v>
      </c>
      <c r="N230" s="28">
        <v>0</v>
      </c>
      <c r="O230" s="28">
        <v>0</v>
      </c>
      <c r="P230" s="28">
        <v>0</v>
      </c>
      <c r="Q230" s="28">
        <v>0</v>
      </c>
      <c r="R230" s="28">
        <v>641440</v>
      </c>
      <c r="S230" s="28">
        <v>250</v>
      </c>
      <c r="T230" s="24">
        <v>0</v>
      </c>
      <c r="U230" s="28">
        <v>0</v>
      </c>
      <c r="V230" s="5">
        <v>0</v>
      </c>
      <c r="W230" s="28">
        <v>220</v>
      </c>
      <c r="X230" s="28">
        <v>0</v>
      </c>
      <c r="Y230" s="28">
        <v>0</v>
      </c>
      <c r="Z230" s="28">
        <v>0</v>
      </c>
      <c r="AA230" s="28">
        <v>0</v>
      </c>
      <c r="AB230" s="5">
        <v>0</v>
      </c>
      <c r="AC230" s="5">
        <v>0</v>
      </c>
      <c r="AD230" s="5">
        <v>0</v>
      </c>
      <c r="AE230" s="28">
        <v>1350</v>
      </c>
      <c r="AF230" s="5">
        <v>0</v>
      </c>
      <c r="AG230" s="4">
        <v>172460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5">
        <v>0</v>
      </c>
      <c r="AN230" s="4">
        <v>71405</v>
      </c>
      <c r="AO230" s="5">
        <v>0</v>
      </c>
      <c r="AP230" s="28">
        <v>0</v>
      </c>
      <c r="AQ230" s="5">
        <v>0</v>
      </c>
      <c r="AR230" s="5">
        <v>0</v>
      </c>
      <c r="AS230" s="5">
        <v>0</v>
      </c>
      <c r="AT230" s="28">
        <v>531740</v>
      </c>
      <c r="AU230" s="28">
        <v>0</v>
      </c>
      <c r="AV230" s="28">
        <v>2239000</v>
      </c>
      <c r="AW230" s="28">
        <v>56622</v>
      </c>
      <c r="AX230" s="32">
        <v>0</v>
      </c>
      <c r="AY230" s="32">
        <v>0</v>
      </c>
      <c r="AZ230" s="32">
        <v>0</v>
      </c>
      <c r="BA230" s="32">
        <v>0</v>
      </c>
      <c r="BB230" s="28">
        <v>2117</v>
      </c>
      <c r="BC230" s="28">
        <v>42800</v>
      </c>
      <c r="BD230" s="28">
        <v>10520</v>
      </c>
      <c r="BE230" s="28">
        <v>820</v>
      </c>
      <c r="BF230" s="24">
        <v>0</v>
      </c>
      <c r="BG230" s="24">
        <v>0</v>
      </c>
      <c r="BH230" s="24">
        <v>0</v>
      </c>
      <c r="BI230" s="24">
        <v>0</v>
      </c>
      <c r="BJ230" s="24">
        <v>1490</v>
      </c>
      <c r="BK230" s="28">
        <v>0</v>
      </c>
      <c r="BL230" s="28">
        <v>540</v>
      </c>
      <c r="BM230" s="28">
        <v>50640</v>
      </c>
      <c r="BN230" s="28">
        <v>28160</v>
      </c>
      <c r="BO230" s="28">
        <v>389180</v>
      </c>
      <c r="BP230" s="47">
        <v>0</v>
      </c>
      <c r="BQ230" s="28">
        <v>0</v>
      </c>
      <c r="BR230" s="28">
        <v>74200</v>
      </c>
      <c r="BS230" s="28">
        <v>1451560</v>
      </c>
      <c r="BT230" s="36">
        <v>0</v>
      </c>
      <c r="BU230" s="39">
        <v>3232820</v>
      </c>
      <c r="BV230" s="39">
        <v>3232820</v>
      </c>
      <c r="BW230" s="43">
        <v>0</v>
      </c>
      <c r="BX230" s="36">
        <v>0</v>
      </c>
      <c r="BY230" s="43">
        <v>752370</v>
      </c>
      <c r="BZ230" s="5">
        <v>0</v>
      </c>
      <c r="CA230" s="4">
        <v>7380</v>
      </c>
      <c r="CB230" s="6">
        <v>239320</v>
      </c>
      <c r="CC230" s="28">
        <v>239320</v>
      </c>
      <c r="CD230" s="36">
        <v>0</v>
      </c>
      <c r="CE230" s="36">
        <v>1820</v>
      </c>
      <c r="CF230" s="36">
        <v>0</v>
      </c>
      <c r="CG230" s="43">
        <v>0</v>
      </c>
      <c r="CH230" s="47">
        <v>3375150</v>
      </c>
      <c r="CI230" s="55">
        <v>6602037</v>
      </c>
      <c r="CJ230" s="55">
        <v>3232820</v>
      </c>
      <c r="CK230" s="55">
        <v>1820</v>
      </c>
      <c r="CL230" s="55">
        <v>1490</v>
      </c>
      <c r="CM230" s="55">
        <v>9838167</v>
      </c>
      <c r="CN230" s="59">
        <v>67.106372559034625</v>
      </c>
      <c r="CO230" s="59">
        <v>67.106372559034625</v>
      </c>
      <c r="CP230" s="59">
        <v>67.106372559034625</v>
      </c>
      <c r="CQ230" s="55">
        <v>610.27026859375974</v>
      </c>
      <c r="CR230" s="55">
        <v>10590537</v>
      </c>
      <c r="CS230" s="55">
        <v>656.94045034427143</v>
      </c>
      <c r="CT230" s="55">
        <v>13965687</v>
      </c>
      <c r="CU230" s="55">
        <v>866.30401339867251</v>
      </c>
      <c r="CV230" s="55">
        <v>64.316109422492403</v>
      </c>
      <c r="CW230" s="55">
        <v>20.816326530612244</v>
      </c>
      <c r="CX230" s="55">
        <v>39.789094969294709</v>
      </c>
      <c r="CY230" s="55">
        <v>4.6026921406860613</v>
      </c>
      <c r="CZ230" s="55">
        <v>24.141182308789777</v>
      </c>
      <c r="DA230" s="55">
        <v>138.88716580857266</v>
      </c>
      <c r="DB230" s="55">
        <v>90.041560697227226</v>
      </c>
      <c r="DC230" s="55">
        <v>228.92872650579989</v>
      </c>
      <c r="DD230" s="55">
        <v>200.53470628372929</v>
      </c>
      <c r="DE230" s="55">
        <v>7.6742757893430928</v>
      </c>
      <c r="DF230" s="55">
        <v>14.845232925997147</v>
      </c>
      <c r="DG230" s="55">
        <v>0</v>
      </c>
      <c r="DH230" s="55">
        <v>14.845232925997147</v>
      </c>
      <c r="DI230" s="55">
        <v>200.647602506048</v>
      </c>
    </row>
    <row r="231" spans="1:113">
      <c r="A231" s="7" t="s">
        <v>305</v>
      </c>
      <c r="B231" s="3" t="s">
        <v>139</v>
      </c>
      <c r="C231" s="3" t="s">
        <v>306</v>
      </c>
      <c r="D231" s="4">
        <v>26152</v>
      </c>
      <c r="E231" s="5">
        <v>0</v>
      </c>
      <c r="F231" s="5">
        <v>0</v>
      </c>
      <c r="G231" s="5">
        <v>0</v>
      </c>
      <c r="H231" s="28">
        <v>1116</v>
      </c>
      <c r="I231" s="28">
        <v>0</v>
      </c>
      <c r="J231" s="28">
        <v>0</v>
      </c>
      <c r="K231" s="28">
        <v>0</v>
      </c>
      <c r="L231" s="28">
        <v>1142240</v>
      </c>
      <c r="M231" s="28">
        <v>484760</v>
      </c>
      <c r="N231" s="28">
        <v>0</v>
      </c>
      <c r="O231" s="28">
        <v>160</v>
      </c>
      <c r="P231" s="28">
        <v>0</v>
      </c>
      <c r="Q231" s="28">
        <v>0</v>
      </c>
      <c r="R231" s="28">
        <v>947056</v>
      </c>
      <c r="S231" s="28">
        <v>395</v>
      </c>
      <c r="T231" s="24">
        <v>0</v>
      </c>
      <c r="U231" s="28">
        <v>5660</v>
      </c>
      <c r="V231" s="5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5">
        <v>0</v>
      </c>
      <c r="AC231" s="5">
        <v>0</v>
      </c>
      <c r="AD231" s="5">
        <v>0</v>
      </c>
      <c r="AE231" s="28">
        <v>0</v>
      </c>
      <c r="AF231" s="5">
        <v>0</v>
      </c>
      <c r="AG231" s="5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5">
        <v>0</v>
      </c>
      <c r="AN231" s="5">
        <v>0</v>
      </c>
      <c r="AO231" s="5">
        <v>0</v>
      </c>
      <c r="AP231" s="28">
        <v>238280</v>
      </c>
      <c r="AQ231" s="5">
        <v>0</v>
      </c>
      <c r="AR231" s="5">
        <v>0</v>
      </c>
      <c r="AS231" s="5">
        <v>0</v>
      </c>
      <c r="AT231" s="28">
        <v>450700</v>
      </c>
      <c r="AU231" s="28">
        <v>45760</v>
      </c>
      <c r="AV231" s="28">
        <v>3077610</v>
      </c>
      <c r="AW231" s="28">
        <v>92020</v>
      </c>
      <c r="AX231" s="32">
        <v>0</v>
      </c>
      <c r="AY231" s="32">
        <v>0</v>
      </c>
      <c r="AZ231" s="32">
        <v>0</v>
      </c>
      <c r="BA231" s="32">
        <v>0</v>
      </c>
      <c r="BB231" s="28">
        <v>1650</v>
      </c>
      <c r="BC231" s="28">
        <v>23700</v>
      </c>
      <c r="BD231" s="28">
        <v>15970</v>
      </c>
      <c r="BE231" s="28">
        <v>1110</v>
      </c>
      <c r="BF231" s="24">
        <v>0</v>
      </c>
      <c r="BG231" s="24">
        <v>0</v>
      </c>
      <c r="BH231" s="24">
        <v>0</v>
      </c>
      <c r="BI231" s="24">
        <v>0</v>
      </c>
      <c r="BJ231" s="24">
        <v>1113</v>
      </c>
      <c r="BK231" s="28">
        <v>6894</v>
      </c>
      <c r="BL231" s="28">
        <v>913</v>
      </c>
      <c r="BM231" s="28">
        <v>36480</v>
      </c>
      <c r="BN231" s="28">
        <v>62525</v>
      </c>
      <c r="BO231" s="28">
        <v>302120</v>
      </c>
      <c r="BP231" s="47">
        <v>0</v>
      </c>
      <c r="BQ231" s="28">
        <v>0</v>
      </c>
      <c r="BR231" s="28">
        <v>107600</v>
      </c>
      <c r="BS231" s="28">
        <v>935910</v>
      </c>
      <c r="BT231" s="36">
        <v>0</v>
      </c>
      <c r="BU231" s="39">
        <v>3451110</v>
      </c>
      <c r="BV231" s="39">
        <v>3451110</v>
      </c>
      <c r="BW231" s="43">
        <v>0</v>
      </c>
      <c r="BX231" s="36">
        <v>0</v>
      </c>
      <c r="BY231" s="43">
        <v>204900</v>
      </c>
      <c r="BZ231" s="5">
        <v>0</v>
      </c>
      <c r="CA231" s="5">
        <v>0</v>
      </c>
      <c r="CB231" s="6">
        <v>519280</v>
      </c>
      <c r="CC231" s="28">
        <v>0</v>
      </c>
      <c r="CD231" s="36">
        <v>519280</v>
      </c>
      <c r="CE231" s="36">
        <v>0</v>
      </c>
      <c r="CF231" s="36">
        <v>0</v>
      </c>
      <c r="CG231" s="43">
        <v>0</v>
      </c>
      <c r="CH231" s="47">
        <v>0</v>
      </c>
      <c r="CI231" s="55">
        <v>7980629</v>
      </c>
      <c r="CJ231" s="55">
        <v>3451110</v>
      </c>
      <c r="CK231" s="55">
        <v>519280</v>
      </c>
      <c r="CL231" s="55">
        <v>1113</v>
      </c>
      <c r="CM231" s="55">
        <v>11952132</v>
      </c>
      <c r="CN231" s="59">
        <v>66.771593553350982</v>
      </c>
      <c r="CO231" s="59">
        <v>66.771593553350982</v>
      </c>
      <c r="CP231" s="59">
        <v>66.771593553350982</v>
      </c>
      <c r="CQ231" s="55">
        <v>457.02554297950445</v>
      </c>
      <c r="CR231" s="55">
        <v>12157032</v>
      </c>
      <c r="CS231" s="55">
        <v>464.86050780055064</v>
      </c>
      <c r="CT231" s="55">
        <v>12157032</v>
      </c>
      <c r="CU231" s="55">
        <v>464.86050780055064</v>
      </c>
      <c r="CV231" s="55">
        <v>60.910828999694097</v>
      </c>
      <c r="CW231" s="55">
        <v>18.536249617620069</v>
      </c>
      <c r="CX231" s="55">
        <v>37.963291526460694</v>
      </c>
      <c r="CY231" s="55">
        <v>4.120526154787397</v>
      </c>
      <c r="CZ231" s="55">
        <v>11.552462526766595</v>
      </c>
      <c r="DA231" s="55">
        <v>117.68163046803303</v>
      </c>
      <c r="DB231" s="55">
        <v>35.787320281431633</v>
      </c>
      <c r="DC231" s="55">
        <v>153.46895074946468</v>
      </c>
      <c r="DD231" s="55">
        <v>131.96352095442032</v>
      </c>
      <c r="DE231" s="55">
        <v>4.755085653104925</v>
      </c>
      <c r="DF231" s="55">
        <v>0</v>
      </c>
      <c r="DG231" s="55">
        <v>19.856225145304375</v>
      </c>
      <c r="DH231" s="55">
        <v>19.856225145304375</v>
      </c>
      <c r="DI231" s="55">
        <v>151.81974609972468</v>
      </c>
    </row>
    <row r="232" spans="1:113">
      <c r="A232" s="7" t="s">
        <v>303</v>
      </c>
      <c r="B232" s="3" t="s">
        <v>139</v>
      </c>
      <c r="C232" s="3" t="s">
        <v>304</v>
      </c>
      <c r="D232" s="4">
        <v>2145</v>
      </c>
      <c r="E232" s="5">
        <v>0</v>
      </c>
      <c r="F232" s="5">
        <v>0</v>
      </c>
      <c r="G232" s="5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38800</v>
      </c>
      <c r="N232" s="27">
        <v>0</v>
      </c>
      <c r="O232" s="27">
        <v>0</v>
      </c>
      <c r="P232" s="27">
        <v>0</v>
      </c>
      <c r="Q232" s="27">
        <v>0</v>
      </c>
      <c r="R232" s="27">
        <v>53180</v>
      </c>
      <c r="S232" s="27">
        <v>0</v>
      </c>
      <c r="T232" s="24">
        <v>0</v>
      </c>
      <c r="U232" s="27">
        <v>0</v>
      </c>
      <c r="V232" s="5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5">
        <v>0</v>
      </c>
      <c r="AC232" s="5">
        <v>0</v>
      </c>
      <c r="AD232" s="5">
        <v>0</v>
      </c>
      <c r="AE232" s="27">
        <v>0</v>
      </c>
      <c r="AF232" s="5">
        <v>0</v>
      </c>
      <c r="AG232" s="5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5">
        <v>0</v>
      </c>
      <c r="AN232" s="5">
        <v>0</v>
      </c>
      <c r="AO232" s="5">
        <v>0</v>
      </c>
      <c r="AP232" s="27">
        <v>0</v>
      </c>
      <c r="AQ232" s="5">
        <v>0</v>
      </c>
      <c r="AR232" s="5">
        <v>0</v>
      </c>
      <c r="AS232" s="5">
        <v>0</v>
      </c>
      <c r="AT232" s="27">
        <v>76940</v>
      </c>
      <c r="AU232" s="27">
        <v>0</v>
      </c>
      <c r="AV232" s="27">
        <v>45760</v>
      </c>
      <c r="AW232" s="27">
        <v>0</v>
      </c>
      <c r="AX232" s="32">
        <v>0</v>
      </c>
      <c r="AY232" s="32">
        <v>0</v>
      </c>
      <c r="AZ232" s="32">
        <v>0</v>
      </c>
      <c r="BA232" s="32">
        <v>0</v>
      </c>
      <c r="BB232" s="27">
        <v>0</v>
      </c>
      <c r="BC232" s="27">
        <v>0</v>
      </c>
      <c r="BD232" s="27">
        <v>310</v>
      </c>
      <c r="BE232" s="27">
        <v>0</v>
      </c>
      <c r="BF232" s="24">
        <v>0</v>
      </c>
      <c r="BG232" s="24">
        <v>0</v>
      </c>
      <c r="BH232" s="24">
        <v>0</v>
      </c>
      <c r="BI232" s="24">
        <v>0</v>
      </c>
      <c r="BJ232" s="24">
        <v>410</v>
      </c>
      <c r="BK232" s="27">
        <v>0</v>
      </c>
      <c r="BL232" s="27">
        <v>240</v>
      </c>
      <c r="BM232" s="27">
        <v>1200</v>
      </c>
      <c r="BN232" s="27">
        <v>0</v>
      </c>
      <c r="BO232" s="27">
        <v>6260</v>
      </c>
      <c r="BP232" s="47">
        <v>0</v>
      </c>
      <c r="BQ232" s="27">
        <v>0</v>
      </c>
      <c r="BR232" s="27">
        <v>0</v>
      </c>
      <c r="BS232" s="27">
        <v>0</v>
      </c>
      <c r="BT232" s="36">
        <v>0</v>
      </c>
      <c r="BU232" s="39">
        <v>371640</v>
      </c>
      <c r="BV232" s="39">
        <v>371640</v>
      </c>
      <c r="BW232" s="43">
        <v>0</v>
      </c>
      <c r="BX232" s="36">
        <v>0</v>
      </c>
      <c r="BY232" s="43">
        <v>0</v>
      </c>
      <c r="BZ232" s="5">
        <v>0</v>
      </c>
      <c r="CA232" s="5">
        <v>0</v>
      </c>
      <c r="CB232" s="6">
        <v>19870</v>
      </c>
      <c r="CC232" s="27">
        <v>0</v>
      </c>
      <c r="CD232" s="36">
        <v>19870</v>
      </c>
      <c r="CE232" s="36">
        <v>0</v>
      </c>
      <c r="CF232" s="36">
        <v>0</v>
      </c>
      <c r="CG232" s="43">
        <v>0</v>
      </c>
      <c r="CH232" s="47">
        <v>0</v>
      </c>
      <c r="CI232" s="55">
        <v>222690</v>
      </c>
      <c r="CJ232" s="55">
        <v>371640</v>
      </c>
      <c r="CK232" s="55">
        <v>19870</v>
      </c>
      <c r="CL232" s="55">
        <v>410</v>
      </c>
      <c r="CM232" s="55">
        <v>614610</v>
      </c>
      <c r="CN232" s="59">
        <v>36.232732952604088</v>
      </c>
      <c r="CO232" s="59">
        <v>36.232732952604088</v>
      </c>
      <c r="CP232" s="59">
        <v>36.232732952604088</v>
      </c>
      <c r="CQ232" s="55">
        <v>286.53146853146853</v>
      </c>
      <c r="CR232" s="55">
        <v>614610</v>
      </c>
      <c r="CS232" s="55">
        <v>286.53146853146853</v>
      </c>
      <c r="CT232" s="55">
        <v>614610</v>
      </c>
      <c r="CU232" s="55">
        <v>286.53146853146853</v>
      </c>
      <c r="CV232" s="55">
        <v>35.869463869463871</v>
      </c>
      <c r="CW232" s="55">
        <v>18.088578088578089</v>
      </c>
      <c r="CX232" s="55">
        <v>24.792540792540791</v>
      </c>
      <c r="CY232" s="55">
        <v>0</v>
      </c>
      <c r="CZ232" s="55">
        <v>2.9184149184149186</v>
      </c>
      <c r="DA232" s="55">
        <v>21.333333333333332</v>
      </c>
      <c r="DB232" s="55">
        <v>0</v>
      </c>
      <c r="DC232" s="55">
        <v>21.333333333333332</v>
      </c>
      <c r="DD232" s="55">
        <v>173.25874125874125</v>
      </c>
      <c r="DE232" s="55">
        <v>0.55944055944055948</v>
      </c>
      <c r="DF232" s="55">
        <v>0</v>
      </c>
      <c r="DG232" s="55">
        <v>9.2634032634032639</v>
      </c>
      <c r="DH232" s="55">
        <v>9.2634032634032639</v>
      </c>
      <c r="DI232" s="55">
        <v>182.52214452214452</v>
      </c>
    </row>
    <row r="233" spans="1:113">
      <c r="A233" s="7" t="s">
        <v>301</v>
      </c>
      <c r="B233" s="3" t="s">
        <v>139</v>
      </c>
      <c r="C233" s="3" t="s">
        <v>302</v>
      </c>
      <c r="D233" s="4">
        <v>1330</v>
      </c>
      <c r="E233" s="5">
        <v>0</v>
      </c>
      <c r="F233" s="5">
        <v>0</v>
      </c>
      <c r="G233" s="5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16370</v>
      </c>
      <c r="M233" s="27">
        <v>1580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4">
        <v>0</v>
      </c>
      <c r="U233" s="27">
        <v>0</v>
      </c>
      <c r="V233" s="5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5">
        <v>0</v>
      </c>
      <c r="AC233" s="5">
        <v>0</v>
      </c>
      <c r="AD233" s="5">
        <v>0</v>
      </c>
      <c r="AE233" s="27">
        <v>0</v>
      </c>
      <c r="AF233" s="5">
        <v>0</v>
      </c>
      <c r="AG233" s="5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5">
        <v>0</v>
      </c>
      <c r="AN233" s="5">
        <v>0</v>
      </c>
      <c r="AO233" s="5">
        <v>0</v>
      </c>
      <c r="AP233" s="27">
        <v>0</v>
      </c>
      <c r="AQ233" s="5">
        <v>0</v>
      </c>
      <c r="AR233" s="5">
        <v>0</v>
      </c>
      <c r="AS233" s="5">
        <v>0</v>
      </c>
      <c r="AT233" s="27">
        <v>53920</v>
      </c>
      <c r="AU233" s="27">
        <v>67390</v>
      </c>
      <c r="AV233" s="27">
        <v>54700</v>
      </c>
      <c r="AW233" s="27">
        <v>3670</v>
      </c>
      <c r="AX233" s="32">
        <v>0</v>
      </c>
      <c r="AY233" s="32">
        <v>0</v>
      </c>
      <c r="AZ233" s="32">
        <v>0</v>
      </c>
      <c r="BA233" s="32">
        <v>0</v>
      </c>
      <c r="BB233" s="27">
        <v>0</v>
      </c>
      <c r="BC233" s="27">
        <v>0</v>
      </c>
      <c r="BD233" s="27">
        <v>760</v>
      </c>
      <c r="BE233" s="27">
        <v>0</v>
      </c>
      <c r="BF233" s="24">
        <v>0</v>
      </c>
      <c r="BG233" s="24">
        <v>0</v>
      </c>
      <c r="BH233" s="24">
        <v>0</v>
      </c>
      <c r="BI233" s="24">
        <v>0</v>
      </c>
      <c r="BJ233" s="24">
        <v>0</v>
      </c>
      <c r="BK233" s="27">
        <v>0</v>
      </c>
      <c r="BL233" s="27">
        <v>0</v>
      </c>
      <c r="BM233" s="27">
        <v>560</v>
      </c>
      <c r="BN233" s="27">
        <v>220</v>
      </c>
      <c r="BO233" s="27">
        <v>0</v>
      </c>
      <c r="BP233" s="47">
        <v>0</v>
      </c>
      <c r="BQ233" s="27">
        <v>43910</v>
      </c>
      <c r="BR233" s="27">
        <v>2160</v>
      </c>
      <c r="BS233" s="27">
        <v>0</v>
      </c>
      <c r="BT233" s="36">
        <v>0</v>
      </c>
      <c r="BU233" s="39">
        <v>161710</v>
      </c>
      <c r="BV233" s="39">
        <v>161710</v>
      </c>
      <c r="BW233" s="43">
        <v>0</v>
      </c>
      <c r="BX233" s="36">
        <v>0</v>
      </c>
      <c r="BY233" s="43">
        <v>0</v>
      </c>
      <c r="BZ233" s="5">
        <v>0</v>
      </c>
      <c r="CA233" s="5">
        <v>0</v>
      </c>
      <c r="CB233" s="6">
        <v>25800</v>
      </c>
      <c r="CC233" s="27">
        <v>0</v>
      </c>
      <c r="CD233" s="36">
        <v>25800</v>
      </c>
      <c r="CE233" s="36">
        <v>0</v>
      </c>
      <c r="CF233" s="36">
        <v>0</v>
      </c>
      <c r="CG233" s="43">
        <v>0</v>
      </c>
      <c r="CH233" s="47">
        <v>0</v>
      </c>
      <c r="CI233" s="55">
        <v>245240</v>
      </c>
      <c r="CJ233" s="55">
        <v>161710</v>
      </c>
      <c r="CK233" s="55">
        <v>25800</v>
      </c>
      <c r="CL233" s="55">
        <v>0</v>
      </c>
      <c r="CM233" s="55">
        <v>432750</v>
      </c>
      <c r="CN233" s="59">
        <v>56.670132871172726</v>
      </c>
      <c r="CO233" s="59">
        <v>56.670132871172726</v>
      </c>
      <c r="CP233" s="59">
        <v>56.670132871172726</v>
      </c>
      <c r="CQ233" s="55">
        <v>325.37593984962405</v>
      </c>
      <c r="CR233" s="55">
        <v>432750</v>
      </c>
      <c r="CS233" s="55">
        <v>325.37593984962405</v>
      </c>
      <c r="CT233" s="55">
        <v>432750</v>
      </c>
      <c r="CU233" s="55">
        <v>325.37593984962405</v>
      </c>
      <c r="CV233" s="55">
        <v>52.849624060150376</v>
      </c>
      <c r="CW233" s="55">
        <v>34.203007518796994</v>
      </c>
      <c r="CX233" s="55">
        <v>50.669172932330824</v>
      </c>
      <c r="CY233" s="55">
        <v>1.6240601503759398</v>
      </c>
      <c r="CZ233" s="55">
        <v>0</v>
      </c>
      <c r="DA233" s="55">
        <v>41.127819548872182</v>
      </c>
      <c r="DB233" s="55">
        <v>0</v>
      </c>
      <c r="DC233" s="55">
        <v>41.127819548872182</v>
      </c>
      <c r="DD233" s="55">
        <v>121.58646616541354</v>
      </c>
      <c r="DE233" s="55">
        <v>0.5864661654135338</v>
      </c>
      <c r="DF233" s="55">
        <v>0</v>
      </c>
      <c r="DG233" s="55">
        <v>19.398496240601503</v>
      </c>
      <c r="DH233" s="55">
        <v>19.398496240601503</v>
      </c>
      <c r="DI233" s="55">
        <v>140.98496240601503</v>
      </c>
    </row>
    <row r="234" spans="1:113">
      <c r="A234" s="7" t="s">
        <v>299</v>
      </c>
      <c r="B234" s="3" t="s">
        <v>139</v>
      </c>
      <c r="C234" s="3" t="s">
        <v>300</v>
      </c>
      <c r="D234" s="4">
        <v>17110</v>
      </c>
      <c r="E234" s="5">
        <v>0</v>
      </c>
      <c r="F234" s="5">
        <v>0</v>
      </c>
      <c r="G234" s="5">
        <v>0</v>
      </c>
      <c r="H234" s="28">
        <v>723</v>
      </c>
      <c r="I234" s="28">
        <v>0</v>
      </c>
      <c r="J234" s="28">
        <v>0</v>
      </c>
      <c r="K234" s="28">
        <v>0</v>
      </c>
      <c r="L234" s="28">
        <v>473420</v>
      </c>
      <c r="M234" s="28">
        <v>293840</v>
      </c>
      <c r="N234" s="28">
        <v>0</v>
      </c>
      <c r="O234" s="28">
        <v>0</v>
      </c>
      <c r="P234" s="28">
        <v>0</v>
      </c>
      <c r="Q234" s="28">
        <v>0</v>
      </c>
      <c r="R234" s="28">
        <v>493660</v>
      </c>
      <c r="S234" s="28">
        <v>351</v>
      </c>
      <c r="T234" s="24">
        <v>0</v>
      </c>
      <c r="U234" s="28">
        <v>9900</v>
      </c>
      <c r="V234" s="5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5">
        <v>0</v>
      </c>
      <c r="AC234" s="5">
        <v>0</v>
      </c>
      <c r="AD234" s="5">
        <v>0</v>
      </c>
      <c r="AE234" s="28">
        <v>0</v>
      </c>
      <c r="AF234" s="5">
        <v>0</v>
      </c>
      <c r="AG234" s="5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5">
        <v>0</v>
      </c>
      <c r="AN234" s="5">
        <v>0</v>
      </c>
      <c r="AO234" s="5">
        <v>0</v>
      </c>
      <c r="AP234" s="28">
        <v>145080</v>
      </c>
      <c r="AQ234" s="5">
        <v>0</v>
      </c>
      <c r="AR234" s="5">
        <v>0</v>
      </c>
      <c r="AS234" s="5">
        <v>0</v>
      </c>
      <c r="AT234" s="28">
        <v>275540</v>
      </c>
      <c r="AU234" s="28">
        <v>7320</v>
      </c>
      <c r="AV234" s="28">
        <v>1654340</v>
      </c>
      <c r="AW234" s="28">
        <v>39425</v>
      </c>
      <c r="AX234" s="32">
        <v>0</v>
      </c>
      <c r="AY234" s="32">
        <v>0</v>
      </c>
      <c r="AZ234" s="32">
        <v>0</v>
      </c>
      <c r="BA234" s="32">
        <v>0</v>
      </c>
      <c r="BB234" s="28">
        <v>1280</v>
      </c>
      <c r="BC234" s="28">
        <v>13480</v>
      </c>
      <c r="BD234" s="28">
        <v>4170</v>
      </c>
      <c r="BE234" s="28">
        <v>580</v>
      </c>
      <c r="BF234" s="24">
        <v>0</v>
      </c>
      <c r="BG234" s="24">
        <v>0</v>
      </c>
      <c r="BH234" s="24">
        <v>0</v>
      </c>
      <c r="BI234" s="24">
        <v>0</v>
      </c>
      <c r="BJ234" s="24">
        <v>1010</v>
      </c>
      <c r="BK234" s="28">
        <v>4985</v>
      </c>
      <c r="BL234" s="28">
        <v>595</v>
      </c>
      <c r="BM234" s="28">
        <v>27670</v>
      </c>
      <c r="BN234" s="28">
        <v>34460</v>
      </c>
      <c r="BO234" s="28">
        <v>111320</v>
      </c>
      <c r="BP234" s="47">
        <v>0</v>
      </c>
      <c r="BQ234" s="28">
        <v>0</v>
      </c>
      <c r="BR234" s="28">
        <v>38030</v>
      </c>
      <c r="BS234" s="28">
        <v>180080</v>
      </c>
      <c r="BT234" s="36">
        <v>0</v>
      </c>
      <c r="BU234" s="39">
        <v>1515130</v>
      </c>
      <c r="BV234" s="39">
        <v>1515130</v>
      </c>
      <c r="BW234" s="43">
        <v>0</v>
      </c>
      <c r="BX234" s="36">
        <v>0</v>
      </c>
      <c r="BY234" s="43">
        <v>191760</v>
      </c>
      <c r="BZ234" s="5">
        <v>0</v>
      </c>
      <c r="CA234" s="5">
        <v>0</v>
      </c>
      <c r="CB234" s="6">
        <v>290900</v>
      </c>
      <c r="CC234" s="28">
        <v>0</v>
      </c>
      <c r="CD234" s="36">
        <v>290900</v>
      </c>
      <c r="CE234" s="36">
        <v>0</v>
      </c>
      <c r="CF234" s="36">
        <v>0</v>
      </c>
      <c r="CG234" s="43">
        <v>0</v>
      </c>
      <c r="CH234" s="47">
        <v>0</v>
      </c>
      <c r="CI234" s="55">
        <v>3810249</v>
      </c>
      <c r="CJ234" s="55">
        <v>1515130</v>
      </c>
      <c r="CK234" s="55">
        <v>290900</v>
      </c>
      <c r="CL234" s="55">
        <v>1010</v>
      </c>
      <c r="CM234" s="55">
        <v>5617289</v>
      </c>
      <c r="CN234" s="59">
        <v>67.830745400494791</v>
      </c>
      <c r="CO234" s="59">
        <v>67.830745400494791</v>
      </c>
      <c r="CP234" s="59">
        <v>67.830745400494791</v>
      </c>
      <c r="CQ234" s="55">
        <v>328.30444184687315</v>
      </c>
      <c r="CR234" s="55">
        <v>5809049</v>
      </c>
      <c r="CS234" s="55">
        <v>339.51192285213324</v>
      </c>
      <c r="CT234" s="55">
        <v>5809049</v>
      </c>
      <c r="CU234" s="55">
        <v>339.51192285213324</v>
      </c>
      <c r="CV234" s="55">
        <v>43.773232028053769</v>
      </c>
      <c r="CW234" s="55">
        <v>17.173582700175338</v>
      </c>
      <c r="CX234" s="55">
        <v>29.279953243717124</v>
      </c>
      <c r="CY234" s="55">
        <v>2.2226767971946231</v>
      </c>
      <c r="CZ234" s="55">
        <v>6.5061367621274107</v>
      </c>
      <c r="DA234" s="55">
        <v>96.688486265341908</v>
      </c>
      <c r="DB234" s="55">
        <v>10.524839275277616</v>
      </c>
      <c r="DC234" s="55">
        <v>107.21332554061952</v>
      </c>
      <c r="DD234" s="55">
        <v>88.552308591466982</v>
      </c>
      <c r="DE234" s="55">
        <v>4.4938632378725893</v>
      </c>
      <c r="DF234" s="55">
        <v>0</v>
      </c>
      <c r="DG234" s="55">
        <v>17.001753360607832</v>
      </c>
      <c r="DH234" s="55">
        <v>17.001753360607832</v>
      </c>
      <c r="DI234" s="55">
        <v>105.5540619520748</v>
      </c>
    </row>
    <row r="235" spans="1:113">
      <c r="A235" s="7" t="s">
        <v>297</v>
      </c>
      <c r="B235" s="3" t="s">
        <v>139</v>
      </c>
      <c r="C235" s="3" t="s">
        <v>298</v>
      </c>
      <c r="D235" s="4">
        <v>2336</v>
      </c>
      <c r="E235" s="5">
        <v>0</v>
      </c>
      <c r="F235" s="5">
        <v>0</v>
      </c>
      <c r="G235" s="5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30710</v>
      </c>
      <c r="M235" s="27">
        <v>7500</v>
      </c>
      <c r="N235" s="27">
        <v>0</v>
      </c>
      <c r="O235" s="27">
        <v>1547</v>
      </c>
      <c r="P235" s="27">
        <v>0</v>
      </c>
      <c r="Q235" s="27">
        <v>0</v>
      </c>
      <c r="R235" s="27">
        <v>0</v>
      </c>
      <c r="S235" s="27">
        <v>0</v>
      </c>
      <c r="T235" s="24">
        <v>0</v>
      </c>
      <c r="U235" s="27">
        <v>0</v>
      </c>
      <c r="V235" s="5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5">
        <v>0</v>
      </c>
      <c r="AC235" s="5">
        <v>0</v>
      </c>
      <c r="AD235" s="5">
        <v>0</v>
      </c>
      <c r="AE235" s="27">
        <v>0</v>
      </c>
      <c r="AF235" s="5">
        <v>0</v>
      </c>
      <c r="AG235" s="5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10764</v>
      </c>
      <c r="AM235" s="5">
        <v>0</v>
      </c>
      <c r="AN235" s="5">
        <v>0</v>
      </c>
      <c r="AO235" s="5">
        <v>0</v>
      </c>
      <c r="AP235" s="27">
        <v>0</v>
      </c>
      <c r="AQ235" s="5">
        <v>0</v>
      </c>
      <c r="AR235" s="5">
        <v>0</v>
      </c>
      <c r="AS235" s="5">
        <v>0</v>
      </c>
      <c r="AT235" s="27">
        <v>0</v>
      </c>
      <c r="AU235" s="27">
        <v>60962</v>
      </c>
      <c r="AV235" s="27">
        <v>0</v>
      </c>
      <c r="AW235" s="27">
        <v>10370</v>
      </c>
      <c r="AX235" s="32">
        <v>0</v>
      </c>
      <c r="AY235" s="32">
        <v>0</v>
      </c>
      <c r="AZ235" s="32">
        <v>0</v>
      </c>
      <c r="BA235" s="32">
        <v>0</v>
      </c>
      <c r="BB235" s="27">
        <v>0</v>
      </c>
      <c r="BC235" s="27">
        <v>3500</v>
      </c>
      <c r="BD235" s="27">
        <v>0</v>
      </c>
      <c r="BE235" s="27">
        <v>0</v>
      </c>
      <c r="BF235" s="24">
        <v>0</v>
      </c>
      <c r="BG235" s="24">
        <v>0</v>
      </c>
      <c r="BH235" s="24">
        <v>0</v>
      </c>
      <c r="BI235" s="24">
        <v>0</v>
      </c>
      <c r="BJ235" s="24">
        <v>0</v>
      </c>
      <c r="BK235" s="27">
        <v>0</v>
      </c>
      <c r="BL235" s="27">
        <v>0</v>
      </c>
      <c r="BM235" s="27">
        <v>5500</v>
      </c>
      <c r="BN235" s="27">
        <v>0</v>
      </c>
      <c r="BO235" s="27">
        <v>0</v>
      </c>
      <c r="BP235" s="47">
        <v>0</v>
      </c>
      <c r="BQ235" s="27">
        <v>0</v>
      </c>
      <c r="BR235" s="27">
        <v>0</v>
      </c>
      <c r="BS235" s="27">
        <v>0</v>
      </c>
      <c r="BT235" s="36">
        <v>0</v>
      </c>
      <c r="BU235" s="39">
        <v>1200100</v>
      </c>
      <c r="BV235" s="39">
        <v>1200100</v>
      </c>
      <c r="BW235" s="43">
        <v>0</v>
      </c>
      <c r="BX235" s="36">
        <v>0</v>
      </c>
      <c r="BY235" s="43">
        <v>0</v>
      </c>
      <c r="BZ235" s="5">
        <v>0</v>
      </c>
      <c r="CA235" s="5">
        <v>0</v>
      </c>
      <c r="CB235" s="6">
        <v>265850</v>
      </c>
      <c r="CC235" s="27">
        <v>0</v>
      </c>
      <c r="CD235" s="36">
        <v>0</v>
      </c>
      <c r="CE235" s="36">
        <v>0</v>
      </c>
      <c r="CF235" s="36">
        <v>0</v>
      </c>
      <c r="CG235" s="43">
        <v>0</v>
      </c>
      <c r="CH235" s="47">
        <v>0</v>
      </c>
      <c r="CI235" s="55">
        <v>130853</v>
      </c>
      <c r="CJ235" s="55">
        <v>1200100</v>
      </c>
      <c r="CK235" s="55">
        <v>0</v>
      </c>
      <c r="CL235" s="55">
        <v>0</v>
      </c>
      <c r="CM235" s="55">
        <v>1330953</v>
      </c>
      <c r="CN235" s="59">
        <v>9.8315267331002669</v>
      </c>
      <c r="CO235" s="59">
        <v>9.8315267331002669</v>
      </c>
      <c r="CP235" s="59">
        <v>9.8315267331002669</v>
      </c>
      <c r="CQ235" s="55">
        <v>569.75727739726028</v>
      </c>
      <c r="CR235" s="55">
        <v>1330953</v>
      </c>
      <c r="CS235" s="55">
        <v>569.75727739726028</v>
      </c>
      <c r="CT235" s="55">
        <v>1330953</v>
      </c>
      <c r="CU235" s="55">
        <v>569.75727739726028</v>
      </c>
      <c r="CV235" s="55">
        <v>13.14640410958904</v>
      </c>
      <c r="CW235" s="55">
        <v>3.2106164383561642</v>
      </c>
      <c r="CX235" s="55">
        <v>26.096746575342465</v>
      </c>
      <c r="CY235" s="55">
        <v>0.66224315068493156</v>
      </c>
      <c r="CZ235" s="55">
        <v>0</v>
      </c>
      <c r="DA235" s="55">
        <v>0</v>
      </c>
      <c r="DB235" s="55">
        <v>0</v>
      </c>
      <c r="DC235" s="55">
        <v>0</v>
      </c>
      <c r="DD235" s="55">
        <v>513.74143835616439</v>
      </c>
      <c r="DE235" s="55">
        <v>3.8527397260273974</v>
      </c>
      <c r="DF235" s="55">
        <v>0</v>
      </c>
      <c r="DG235" s="55">
        <v>0</v>
      </c>
      <c r="DH235" s="55">
        <v>0</v>
      </c>
      <c r="DI235" s="55">
        <v>513.74143835616439</v>
      </c>
    </row>
    <row r="236" spans="1:113">
      <c r="A236" s="7" t="s">
        <v>295</v>
      </c>
      <c r="B236" s="3" t="s">
        <v>139</v>
      </c>
      <c r="C236" s="3" t="s">
        <v>296</v>
      </c>
      <c r="D236" s="4">
        <v>365</v>
      </c>
      <c r="E236" s="5">
        <v>0</v>
      </c>
      <c r="F236" s="5">
        <v>0</v>
      </c>
      <c r="G236" s="5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6840</v>
      </c>
      <c r="M236" s="27">
        <v>200</v>
      </c>
      <c r="N236" s="27">
        <v>0</v>
      </c>
      <c r="O236" s="27">
        <v>0</v>
      </c>
      <c r="P236" s="27">
        <v>0</v>
      </c>
      <c r="Q236" s="27">
        <v>0</v>
      </c>
      <c r="R236" s="27">
        <v>2150</v>
      </c>
      <c r="S236" s="27">
        <v>0</v>
      </c>
      <c r="T236" s="24">
        <v>0</v>
      </c>
      <c r="U236" s="27">
        <v>0</v>
      </c>
      <c r="V236" s="5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5">
        <v>0</v>
      </c>
      <c r="AC236" s="5">
        <v>0</v>
      </c>
      <c r="AD236" s="5">
        <v>0</v>
      </c>
      <c r="AE236" s="27">
        <v>0</v>
      </c>
      <c r="AF236" s="5">
        <v>0</v>
      </c>
      <c r="AG236" s="5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5">
        <v>0</v>
      </c>
      <c r="AN236" s="5">
        <v>0</v>
      </c>
      <c r="AO236" s="5">
        <v>0</v>
      </c>
      <c r="AP236" s="27">
        <v>0</v>
      </c>
      <c r="AQ236" s="5">
        <v>0</v>
      </c>
      <c r="AR236" s="5">
        <v>0</v>
      </c>
      <c r="AS236" s="5">
        <v>0</v>
      </c>
      <c r="AT236" s="27">
        <v>22970</v>
      </c>
      <c r="AU236" s="27">
        <v>30570</v>
      </c>
      <c r="AV236" s="27">
        <v>4610</v>
      </c>
      <c r="AW236" s="27">
        <v>1410</v>
      </c>
      <c r="AX236" s="32">
        <v>0</v>
      </c>
      <c r="AY236" s="32">
        <v>0</v>
      </c>
      <c r="AZ236" s="32">
        <v>0</v>
      </c>
      <c r="BA236" s="32">
        <v>0</v>
      </c>
      <c r="BB236" s="27">
        <v>0</v>
      </c>
      <c r="BC236" s="27">
        <v>400</v>
      </c>
      <c r="BD236" s="27">
        <v>640</v>
      </c>
      <c r="BE236" s="27">
        <v>0</v>
      </c>
      <c r="BF236" s="24">
        <v>0</v>
      </c>
      <c r="BG236" s="24">
        <v>0</v>
      </c>
      <c r="BH236" s="24">
        <v>0</v>
      </c>
      <c r="BI236" s="24">
        <v>0</v>
      </c>
      <c r="BJ236" s="24">
        <v>0</v>
      </c>
      <c r="BK236" s="27">
        <v>0</v>
      </c>
      <c r="BL236" s="27">
        <v>0</v>
      </c>
      <c r="BM236" s="27">
        <v>800</v>
      </c>
      <c r="BN236" s="27">
        <v>500</v>
      </c>
      <c r="BO236" s="27">
        <v>0</v>
      </c>
      <c r="BP236" s="47">
        <v>0</v>
      </c>
      <c r="BQ236" s="27">
        <v>19410</v>
      </c>
      <c r="BR236" s="27">
        <v>1200</v>
      </c>
      <c r="BS236" s="27">
        <v>0</v>
      </c>
      <c r="BT236" s="36">
        <v>0</v>
      </c>
      <c r="BU236" s="39">
        <v>44130</v>
      </c>
      <c r="BV236" s="39">
        <v>44130</v>
      </c>
      <c r="BW236" s="43">
        <v>0</v>
      </c>
      <c r="BX236" s="36">
        <v>0</v>
      </c>
      <c r="BY236" s="43">
        <v>0</v>
      </c>
      <c r="BZ236" s="5">
        <v>0</v>
      </c>
      <c r="CA236" s="5">
        <v>0</v>
      </c>
      <c r="CB236" s="6">
        <v>4110</v>
      </c>
      <c r="CC236" s="27">
        <v>0</v>
      </c>
      <c r="CD236" s="36">
        <v>4110</v>
      </c>
      <c r="CE236" s="36">
        <v>0</v>
      </c>
      <c r="CF236" s="36">
        <v>0</v>
      </c>
      <c r="CG236" s="43">
        <v>0</v>
      </c>
      <c r="CH236" s="47">
        <v>0</v>
      </c>
      <c r="CI236" s="55">
        <v>91700</v>
      </c>
      <c r="CJ236" s="55">
        <v>44130</v>
      </c>
      <c r="CK236" s="55">
        <v>4110</v>
      </c>
      <c r="CL236" s="55">
        <v>0</v>
      </c>
      <c r="CM236" s="55">
        <v>139940</v>
      </c>
      <c r="CN236" s="59">
        <v>65.528083464341861</v>
      </c>
      <c r="CO236" s="59">
        <v>65.528083464341861</v>
      </c>
      <c r="CP236" s="59">
        <v>65.528083464341861</v>
      </c>
      <c r="CQ236" s="55">
        <v>383.39726027397262</v>
      </c>
      <c r="CR236" s="55">
        <v>139940</v>
      </c>
      <c r="CS236" s="55">
        <v>383.39726027397262</v>
      </c>
      <c r="CT236" s="55">
        <v>139940</v>
      </c>
      <c r="CU236" s="55">
        <v>383.39726027397262</v>
      </c>
      <c r="CV236" s="55">
        <v>81.671232876712324</v>
      </c>
      <c r="CW236" s="55">
        <v>53.726027397260275</v>
      </c>
      <c r="CX236" s="55">
        <v>89.643835616438352</v>
      </c>
      <c r="CY236" s="55">
        <v>3.2876712328767121</v>
      </c>
      <c r="CZ236" s="55">
        <v>0</v>
      </c>
      <c r="DA236" s="55">
        <v>12.63013698630137</v>
      </c>
      <c r="DB236" s="55">
        <v>0</v>
      </c>
      <c r="DC236" s="55">
        <v>12.63013698630137</v>
      </c>
      <c r="DD236" s="55">
        <v>120.9041095890411</v>
      </c>
      <c r="DE236" s="55">
        <v>4.6575342465753424</v>
      </c>
      <c r="DF236" s="55">
        <v>0</v>
      </c>
      <c r="DG236" s="55">
        <v>11.260273972602739</v>
      </c>
      <c r="DH236" s="55">
        <v>11.260273972602739</v>
      </c>
      <c r="DI236" s="55">
        <v>132.16438356164383</v>
      </c>
    </row>
    <row r="237" spans="1:113" ht="13.5" thickBot="1">
      <c r="A237" s="9" t="s">
        <v>227</v>
      </c>
      <c r="B237" s="10" t="s">
        <v>139</v>
      </c>
      <c r="C237" s="10" t="s">
        <v>228</v>
      </c>
      <c r="D237" s="11">
        <v>2048</v>
      </c>
      <c r="E237" s="12">
        <v>0</v>
      </c>
      <c r="F237" s="12">
        <v>0</v>
      </c>
      <c r="G237" s="12">
        <v>0</v>
      </c>
      <c r="H237" s="29">
        <v>44</v>
      </c>
      <c r="I237" s="29">
        <v>0</v>
      </c>
      <c r="J237" s="29">
        <v>0</v>
      </c>
      <c r="K237" s="29">
        <v>0</v>
      </c>
      <c r="L237" s="29">
        <v>2400</v>
      </c>
      <c r="M237" s="29">
        <v>39220</v>
      </c>
      <c r="N237" s="29">
        <v>0</v>
      </c>
      <c r="O237" s="29">
        <v>0</v>
      </c>
      <c r="P237" s="29">
        <v>0</v>
      </c>
      <c r="Q237" s="29">
        <v>0</v>
      </c>
      <c r="R237" s="29">
        <v>64820</v>
      </c>
      <c r="S237" s="29">
        <v>108</v>
      </c>
      <c r="T237" s="30">
        <v>0</v>
      </c>
      <c r="U237" s="29">
        <v>1910</v>
      </c>
      <c r="V237" s="12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12">
        <v>0</v>
      </c>
      <c r="AC237" s="12">
        <v>0</v>
      </c>
      <c r="AD237" s="12">
        <v>0</v>
      </c>
      <c r="AE237" s="29">
        <v>0</v>
      </c>
      <c r="AF237" s="12">
        <v>0</v>
      </c>
      <c r="AG237" s="12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12">
        <v>0</v>
      </c>
      <c r="AN237" s="12">
        <v>0</v>
      </c>
      <c r="AO237" s="12">
        <v>0</v>
      </c>
      <c r="AP237" s="29">
        <v>0</v>
      </c>
      <c r="AQ237" s="12">
        <v>0</v>
      </c>
      <c r="AR237" s="12">
        <v>0</v>
      </c>
      <c r="AS237" s="12">
        <v>0</v>
      </c>
      <c r="AT237" s="29">
        <v>73120</v>
      </c>
      <c r="AU237" s="29">
        <v>0</v>
      </c>
      <c r="AV237" s="29">
        <v>228900</v>
      </c>
      <c r="AW237" s="29">
        <v>5610</v>
      </c>
      <c r="AX237" s="34">
        <v>0</v>
      </c>
      <c r="AY237" s="34">
        <v>0</v>
      </c>
      <c r="AZ237" s="34">
        <v>0</v>
      </c>
      <c r="BA237" s="34">
        <v>0</v>
      </c>
      <c r="BB237" s="29">
        <v>210</v>
      </c>
      <c r="BC237" s="29">
        <v>2040</v>
      </c>
      <c r="BD237" s="29">
        <v>1090</v>
      </c>
      <c r="BE237" s="29">
        <v>0</v>
      </c>
      <c r="BF237" s="30">
        <v>0</v>
      </c>
      <c r="BG237" s="30">
        <v>0</v>
      </c>
      <c r="BH237" s="30">
        <v>0</v>
      </c>
      <c r="BI237" s="30">
        <v>0</v>
      </c>
      <c r="BJ237" s="30">
        <v>263</v>
      </c>
      <c r="BK237" s="29">
        <v>811</v>
      </c>
      <c r="BL237" s="29">
        <v>250</v>
      </c>
      <c r="BM237" s="29">
        <v>4170</v>
      </c>
      <c r="BN237" s="29">
        <v>4570</v>
      </c>
      <c r="BO237" s="29">
        <v>12060</v>
      </c>
      <c r="BP237" s="49">
        <v>0</v>
      </c>
      <c r="BQ237" s="29">
        <v>0</v>
      </c>
      <c r="BR237" s="29">
        <v>6820</v>
      </c>
      <c r="BS237" s="29">
        <v>19880</v>
      </c>
      <c r="BT237" s="38">
        <v>0</v>
      </c>
      <c r="BU237" s="41">
        <v>133280</v>
      </c>
      <c r="BV237" s="41">
        <v>133280</v>
      </c>
      <c r="BW237" s="45">
        <v>0</v>
      </c>
      <c r="BX237" s="38">
        <v>0</v>
      </c>
      <c r="BY237" s="45">
        <v>8580</v>
      </c>
      <c r="BZ237" s="12">
        <v>0</v>
      </c>
      <c r="CA237" s="12">
        <v>0</v>
      </c>
      <c r="CB237" s="13">
        <v>9040</v>
      </c>
      <c r="CC237" s="29">
        <v>0</v>
      </c>
      <c r="CD237" s="38">
        <v>9040</v>
      </c>
      <c r="CE237" s="38">
        <v>0</v>
      </c>
      <c r="CF237" s="38">
        <v>0</v>
      </c>
      <c r="CG237" s="45">
        <v>0</v>
      </c>
      <c r="CH237" s="49">
        <v>0</v>
      </c>
      <c r="CI237" s="56">
        <v>468033</v>
      </c>
      <c r="CJ237" s="56">
        <v>133280</v>
      </c>
      <c r="CK237" s="56">
        <v>9040</v>
      </c>
      <c r="CL237" s="56">
        <v>263</v>
      </c>
      <c r="CM237" s="56">
        <v>610616</v>
      </c>
      <c r="CN237" s="61">
        <v>76.649318065691034</v>
      </c>
      <c r="CO237" s="61">
        <v>76.649318065691034</v>
      </c>
      <c r="CP237" s="61">
        <v>76.649318065691034</v>
      </c>
      <c r="CQ237" s="56">
        <v>298.15234375</v>
      </c>
      <c r="CR237" s="56">
        <v>619196</v>
      </c>
      <c r="CS237" s="56">
        <v>302.341796875</v>
      </c>
      <c r="CT237" s="56">
        <v>619196</v>
      </c>
      <c r="CU237" s="56">
        <v>302.341796875</v>
      </c>
      <c r="CV237" s="56">
        <v>36.875</v>
      </c>
      <c r="CW237" s="56">
        <v>19.150390625</v>
      </c>
      <c r="CX237" s="56">
        <v>31.650390625</v>
      </c>
      <c r="CY237" s="56">
        <v>3.330078125</v>
      </c>
      <c r="CZ237" s="56">
        <v>5.888671875</v>
      </c>
      <c r="DA237" s="56">
        <v>111.767578125</v>
      </c>
      <c r="DB237" s="56">
        <v>9.70703125</v>
      </c>
      <c r="DC237" s="56">
        <v>121.474609375</v>
      </c>
      <c r="DD237" s="56">
        <v>65.078125</v>
      </c>
      <c r="DE237" s="56">
        <v>5.3662109375</v>
      </c>
      <c r="DF237" s="56">
        <v>0</v>
      </c>
      <c r="DG237" s="56">
        <v>4.4140625</v>
      </c>
      <c r="DH237" s="56">
        <v>4.4140625</v>
      </c>
      <c r="DI237" s="56">
        <v>69.4921875</v>
      </c>
    </row>
    <row r="238" spans="1:113" ht="13.5" thickBot="1">
      <c r="A238" s="9" t="s">
        <v>566</v>
      </c>
      <c r="B238" s="10"/>
      <c r="C238" s="10" t="s">
        <v>566</v>
      </c>
      <c r="D238" s="11">
        <v>1543752</v>
      </c>
      <c r="E238" s="12">
        <v>12040</v>
      </c>
      <c r="F238" s="12">
        <v>4260</v>
      </c>
      <c r="G238" s="12">
        <v>16358</v>
      </c>
      <c r="H238" s="29">
        <v>13295.64</v>
      </c>
      <c r="I238" s="29">
        <v>4050</v>
      </c>
      <c r="J238" s="29">
        <v>10903</v>
      </c>
      <c r="K238" s="29">
        <v>20</v>
      </c>
      <c r="L238" s="29">
        <v>28239748</v>
      </c>
      <c r="M238" s="29">
        <v>20327074</v>
      </c>
      <c r="N238" s="29">
        <v>4815600</v>
      </c>
      <c r="O238" s="29">
        <v>815305.79999999993</v>
      </c>
      <c r="P238" s="29">
        <v>23701289</v>
      </c>
      <c r="Q238" s="29">
        <v>8038230</v>
      </c>
      <c r="R238" s="29">
        <v>39578255.239999995</v>
      </c>
      <c r="S238" s="29">
        <v>2844</v>
      </c>
      <c r="T238" s="30">
        <v>5046.03</v>
      </c>
      <c r="U238" s="29">
        <v>413924.51</v>
      </c>
      <c r="V238" s="12">
        <v>3420</v>
      </c>
      <c r="W238" s="29">
        <v>1051</v>
      </c>
      <c r="X238" s="29">
        <v>4420</v>
      </c>
      <c r="Y238" s="29">
        <v>3606</v>
      </c>
      <c r="Z238" s="29">
        <v>30432</v>
      </c>
      <c r="AA238" s="29">
        <v>45001</v>
      </c>
      <c r="AB238" s="12">
        <v>1770</v>
      </c>
      <c r="AC238" s="12">
        <v>554</v>
      </c>
      <c r="AD238" s="12">
        <v>89</v>
      </c>
      <c r="AE238" s="29">
        <v>8765</v>
      </c>
      <c r="AF238" s="12">
        <v>2420</v>
      </c>
      <c r="AG238" s="12">
        <v>172460</v>
      </c>
      <c r="AH238" s="29">
        <v>330180</v>
      </c>
      <c r="AI238" s="29">
        <v>925808</v>
      </c>
      <c r="AJ238" s="29">
        <v>156410</v>
      </c>
      <c r="AK238" s="29">
        <v>30950</v>
      </c>
      <c r="AL238" s="29">
        <v>179814</v>
      </c>
      <c r="AM238" s="12">
        <v>39201</v>
      </c>
      <c r="AN238" s="12">
        <v>79646</v>
      </c>
      <c r="AO238" s="12">
        <v>43984</v>
      </c>
      <c r="AP238" s="29">
        <v>6265820</v>
      </c>
      <c r="AQ238" s="12">
        <v>302</v>
      </c>
      <c r="AR238" s="12">
        <v>4320</v>
      </c>
      <c r="AS238" s="12">
        <v>7320</v>
      </c>
      <c r="AT238" s="29">
        <v>70219352.219999999</v>
      </c>
      <c r="AU238" s="29">
        <v>8232735</v>
      </c>
      <c r="AV238" s="29">
        <v>157319070</v>
      </c>
      <c r="AW238" s="29">
        <v>4709163.2400000012</v>
      </c>
      <c r="AX238" s="34">
        <v>930</v>
      </c>
      <c r="AY238" s="34">
        <v>1049</v>
      </c>
      <c r="AZ238" s="34">
        <v>483</v>
      </c>
      <c r="BA238" s="34">
        <v>2125.85</v>
      </c>
      <c r="BB238" s="29">
        <v>49995.020000000004</v>
      </c>
      <c r="BC238" s="29">
        <v>1660473.66</v>
      </c>
      <c r="BD238" s="29">
        <v>685901.53</v>
      </c>
      <c r="BE238" s="29">
        <v>48049.799999999996</v>
      </c>
      <c r="BF238" s="30">
        <v>165578.63</v>
      </c>
      <c r="BG238" s="30">
        <v>55793</v>
      </c>
      <c r="BH238" s="30">
        <v>3873</v>
      </c>
      <c r="BI238" s="30">
        <v>49173</v>
      </c>
      <c r="BJ238" s="30">
        <v>75501</v>
      </c>
      <c r="BK238" s="29">
        <v>371859.76</v>
      </c>
      <c r="BL238" s="29">
        <v>33842</v>
      </c>
      <c r="BM238" s="29">
        <v>2297330.0900000003</v>
      </c>
      <c r="BN238" s="29">
        <v>2978920.12</v>
      </c>
      <c r="BO238" s="29">
        <v>21164330.170000002</v>
      </c>
      <c r="BP238" s="49">
        <v>119100</v>
      </c>
      <c r="BQ238" s="29">
        <v>919247.7</v>
      </c>
      <c r="BR238" s="29">
        <v>4348233.99</v>
      </c>
      <c r="BS238" s="29">
        <v>71194671.280000001</v>
      </c>
      <c r="BT238" s="38">
        <v>68605</v>
      </c>
      <c r="BU238" s="41">
        <v>250630772</v>
      </c>
      <c r="BV238" s="41">
        <v>253152920</v>
      </c>
      <c r="BW238" s="45">
        <v>3772844</v>
      </c>
      <c r="BX238" s="38">
        <v>351090</v>
      </c>
      <c r="BY238" s="45">
        <v>35767300</v>
      </c>
      <c r="BZ238" s="12">
        <v>24950</v>
      </c>
      <c r="CA238" s="12">
        <v>80950</v>
      </c>
      <c r="CB238" s="13">
        <v>19088381.25</v>
      </c>
      <c r="CC238" s="29">
        <v>13664145</v>
      </c>
      <c r="CD238" s="38">
        <v>6711078.1499999994</v>
      </c>
      <c r="CE238" s="38">
        <v>510030</v>
      </c>
      <c r="CF238" s="38">
        <v>6160</v>
      </c>
      <c r="CG238" s="45">
        <v>828160</v>
      </c>
      <c r="CH238" s="49">
        <v>23547710</v>
      </c>
      <c r="CI238" s="56">
        <v>493840116.77000004</v>
      </c>
      <c r="CJ238" s="56">
        <v>253152920</v>
      </c>
      <c r="CK238" s="56">
        <v>7646963.1499999994</v>
      </c>
      <c r="CL238" s="56">
        <v>359552.51</v>
      </c>
      <c r="CM238" s="56">
        <v>754999552.43000007</v>
      </c>
      <c r="CN238" s="61">
        <v>65.409325764572088</v>
      </c>
      <c r="CO238" s="61">
        <v>65.410067439593561</v>
      </c>
      <c r="CP238" s="61">
        <v>65.410067439593561</v>
      </c>
      <c r="CQ238" s="56">
        <v>489.06790237680667</v>
      </c>
      <c r="CR238" s="56">
        <v>794539696.43000007</v>
      </c>
      <c r="CS238" s="56">
        <v>514.68091793889175</v>
      </c>
      <c r="CT238" s="56">
        <v>818206506.43000007</v>
      </c>
      <c r="CU238" s="56">
        <v>530.01162520275284</v>
      </c>
      <c r="CV238" s="56">
        <v>63.779091602796306</v>
      </c>
      <c r="CW238" s="56">
        <v>13.762781651456969</v>
      </c>
      <c r="CX238" s="56">
        <v>30.970641812933682</v>
      </c>
      <c r="CY238" s="56">
        <v>3.3447987694914727</v>
      </c>
      <c r="CZ238" s="56">
        <v>16.829082760702498</v>
      </c>
      <c r="DA238" s="56">
        <v>101.90695785333395</v>
      </c>
      <c r="DB238" s="56">
        <v>46.117945939503237</v>
      </c>
      <c r="DC238" s="56">
        <v>148.02490379283719</v>
      </c>
      <c r="DD238" s="56">
        <v>163.9854847151615</v>
      </c>
      <c r="DE238" s="56">
        <v>4.5798663839787741</v>
      </c>
      <c r="DF238" s="56">
        <v>8.8512565489793698</v>
      </c>
      <c r="DG238" s="56">
        <v>4.3472514691478938</v>
      </c>
      <c r="DH238" s="56">
        <v>13.198508018127264</v>
      </c>
      <c r="DI238" s="56">
        <v>168.93897669444314</v>
      </c>
    </row>
  </sheetData>
  <conditionalFormatting sqref="CN1:CN1048576">
    <cfRule type="cellIs" dxfId="31" priority="8" operator="greaterThan">
      <formula>65</formula>
    </cfRule>
  </conditionalFormatting>
  <conditionalFormatting sqref="CO1:CO1048576">
    <cfRule type="cellIs" dxfId="30" priority="7" operator="between">
      <formula>35</formula>
      <formula>65</formula>
    </cfRule>
  </conditionalFormatting>
  <conditionalFormatting sqref="CP1:CP238">
    <cfRule type="cellIs" dxfId="29" priority="6" operator="lessThan">
      <formula>35</formula>
    </cfRule>
  </conditionalFormatting>
  <conditionalFormatting sqref="CQ1:CQ1048576 CS1:CS1048576 CU1:CU1048576">
    <cfRule type="cellIs" dxfId="28" priority="5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H38"/>
  <sheetViews>
    <sheetView workbookViewId="0">
      <pane ySplit="1" topLeftCell="A2" activePane="bottomLeft" state="frozen"/>
      <selection pane="bottomLeft" sqref="A1:XFD1048576"/>
    </sheetView>
  </sheetViews>
  <sheetFormatPr defaultRowHeight="12.75"/>
  <cols>
    <col min="1" max="1" width="20" style="1" bestFit="1" customWidth="1"/>
    <col min="2" max="2" width="4.42578125" style="1" bestFit="1" customWidth="1"/>
    <col min="3" max="3" width="23" style="1" bestFit="1" customWidth="1"/>
    <col min="4" max="4" width="8.85546875" style="2" bestFit="1" customWidth="1"/>
    <col min="5" max="5" width="10" style="2" bestFit="1" customWidth="1"/>
    <col min="6" max="11" width="7" style="2" bestFit="1" customWidth="1"/>
    <col min="12" max="13" width="9.85546875" style="2" bestFit="1" customWidth="1"/>
    <col min="14" max="14" width="8.85546875" style="2" bestFit="1" customWidth="1"/>
    <col min="15" max="15" width="7.42578125" style="2" bestFit="1" customWidth="1"/>
    <col min="16" max="16" width="9.85546875" style="2" bestFit="1" customWidth="1"/>
    <col min="17" max="17" width="12.7109375" style="2" bestFit="1" customWidth="1"/>
    <col min="18" max="18" width="9.85546875" style="2" bestFit="1" customWidth="1"/>
    <col min="19" max="20" width="7" style="2" bestFit="1" customWidth="1"/>
    <col min="21" max="21" width="7.42578125" style="2" bestFit="1" customWidth="1"/>
    <col min="22" max="32" width="7" style="2" bestFit="1" customWidth="1"/>
    <col min="33" max="36" width="7.42578125" style="2" bestFit="1" customWidth="1"/>
    <col min="37" max="37" width="7" style="2" bestFit="1" customWidth="1"/>
    <col min="38" max="38" width="7.42578125" style="2" bestFit="1" customWidth="1"/>
    <col min="39" max="41" width="7" style="2" bestFit="1" customWidth="1"/>
    <col min="42" max="42" width="8.85546875" style="2" bestFit="1" customWidth="1"/>
    <col min="43" max="45" width="7" style="2" bestFit="1" customWidth="1"/>
    <col min="46" max="46" width="9.85546875" style="2" bestFit="1" customWidth="1"/>
    <col min="47" max="47" width="8.85546875" style="2" bestFit="1" customWidth="1"/>
    <col min="48" max="48" width="10.85546875" style="2" bestFit="1" customWidth="1"/>
    <col min="49" max="49" width="8.85546875" style="2" bestFit="1" customWidth="1"/>
    <col min="50" max="54" width="7" style="2" bestFit="1" customWidth="1"/>
    <col min="55" max="55" width="8.85546875" style="2" bestFit="1" customWidth="1"/>
    <col min="56" max="56" width="7.42578125" style="2" bestFit="1" customWidth="1"/>
    <col min="57" max="57" width="7" style="2" bestFit="1" customWidth="1"/>
    <col min="58" max="58" width="7.42578125" style="2" bestFit="1" customWidth="1"/>
    <col min="59" max="62" width="7" style="2" bestFit="1" customWidth="1"/>
    <col min="63" max="63" width="7.42578125" style="2" bestFit="1" customWidth="1"/>
    <col min="64" max="64" width="7" style="2" bestFit="1" customWidth="1"/>
    <col min="65" max="66" width="8.85546875" style="2" bestFit="1" customWidth="1"/>
    <col min="67" max="67" width="9.85546875" style="2" bestFit="1" customWidth="1"/>
    <col min="68" max="68" width="7.42578125" style="2" bestFit="1" customWidth="1"/>
    <col min="69" max="69" width="8.85546875" style="2" bestFit="1" customWidth="1"/>
    <col min="70" max="70" width="9.85546875" style="2" bestFit="1" customWidth="1"/>
    <col min="71" max="71" width="7" style="2" bestFit="1" customWidth="1"/>
    <col min="72" max="72" width="10.85546875" style="2" bestFit="1" customWidth="1"/>
    <col min="73" max="73" width="14.7109375" style="2" bestFit="1" customWidth="1"/>
    <col min="74" max="74" width="12.5703125" style="2" bestFit="1" customWidth="1"/>
    <col min="75" max="75" width="7.42578125" style="2" bestFit="1" customWidth="1"/>
    <col min="76" max="76" width="9.85546875" style="2" bestFit="1" customWidth="1"/>
    <col min="77" max="78" width="7" style="2" bestFit="1" customWidth="1"/>
    <col min="79" max="79" width="9.85546875" style="2" bestFit="1" customWidth="1"/>
    <col min="80" max="80" width="10.7109375" style="2" bestFit="1" customWidth="1"/>
    <col min="81" max="81" width="11.42578125" style="2" bestFit="1" customWidth="1"/>
    <col min="82" max="82" width="21" style="2" bestFit="1" customWidth="1"/>
    <col min="83" max="83" width="12.140625" style="2" bestFit="1" customWidth="1"/>
    <col min="84" max="84" width="26.42578125" style="2" bestFit="1" customWidth="1"/>
    <col min="85" max="85" width="20.7109375" style="2" bestFit="1" customWidth="1"/>
    <col min="86" max="87" width="10.85546875" style="2" bestFit="1" customWidth="1"/>
    <col min="88" max="88" width="8.85546875" style="2" bestFit="1" customWidth="1"/>
    <col min="89" max="89" width="7.42578125" style="2" bestFit="1" customWidth="1"/>
    <col min="90" max="90" width="10.85546875" style="2" bestFit="1" customWidth="1"/>
    <col min="91" max="91" width="5.42578125" style="62" bestFit="1" customWidth="1"/>
    <col min="92" max="93" width="5.42578125" style="62" customWidth="1"/>
    <col min="94" max="94" width="7.42578125" style="2" bestFit="1" customWidth="1"/>
    <col min="95" max="95" width="10.85546875" style="2" bestFit="1" customWidth="1"/>
    <col min="96" max="96" width="13.140625" style="2" bestFit="1" customWidth="1"/>
    <col min="97" max="97" width="15.140625" style="2" bestFit="1" customWidth="1"/>
    <col min="98" max="98" width="19.85546875" style="2" bestFit="1" customWidth="1"/>
    <col min="99" max="99" width="11.28515625" style="2" bestFit="1" customWidth="1"/>
    <col min="100" max="100" width="10" style="2" bestFit="1" customWidth="1"/>
    <col min="101" max="101" width="9" style="2" bestFit="1" customWidth="1"/>
    <col min="102" max="102" width="9.42578125" style="2" bestFit="1" customWidth="1"/>
    <col min="103" max="103" width="9" style="2" bestFit="1" customWidth="1"/>
    <col min="104" max="104" width="9.5703125" style="2" bestFit="1" customWidth="1"/>
    <col min="105" max="105" width="11.140625" style="2" bestFit="1" customWidth="1"/>
    <col min="106" max="106" width="14.7109375" style="2" bestFit="1" customWidth="1"/>
    <col min="107" max="107" width="13.42578125" style="2" bestFit="1" customWidth="1"/>
    <col min="108" max="108" width="10" style="2" bestFit="1" customWidth="1"/>
    <col min="109" max="109" width="12.7109375" style="2" bestFit="1" customWidth="1"/>
    <col min="110" max="110" width="13.5703125" style="2" bestFit="1" customWidth="1"/>
    <col min="111" max="111" width="9" style="2" bestFit="1" customWidth="1"/>
    <col min="112" max="112" width="9.28515625" style="2" bestFit="1" customWidth="1"/>
    <col min="113" max="16384" width="9.140625" style="1"/>
  </cols>
  <sheetData>
    <row r="1" spans="1:112" ht="13.5" thickBot="1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553</v>
      </c>
      <c r="R1" s="21" t="s">
        <v>16</v>
      </c>
      <c r="S1" s="21" t="s">
        <v>17</v>
      </c>
      <c r="T1" s="21" t="s">
        <v>18</v>
      </c>
      <c r="U1" s="21" t="s">
        <v>19</v>
      </c>
      <c r="V1" s="21" t="s">
        <v>20</v>
      </c>
      <c r="W1" s="21" t="s">
        <v>21</v>
      </c>
      <c r="X1" s="21" t="s">
        <v>22</v>
      </c>
      <c r="Y1" s="21" t="s">
        <v>23</v>
      </c>
      <c r="Z1" s="21" t="s">
        <v>24</v>
      </c>
      <c r="AA1" s="21" t="s">
        <v>25</v>
      </c>
      <c r="AB1" s="21" t="s">
        <v>26</v>
      </c>
      <c r="AC1" s="21" t="s">
        <v>27</v>
      </c>
      <c r="AD1" s="21" t="s">
        <v>28</v>
      </c>
      <c r="AE1" s="21" t="s">
        <v>29</v>
      </c>
      <c r="AF1" s="21" t="s">
        <v>30</v>
      </c>
      <c r="AG1" s="21" t="s">
        <v>31</v>
      </c>
      <c r="AH1" s="21" t="s">
        <v>32</v>
      </c>
      <c r="AI1" s="21" t="s">
        <v>33</v>
      </c>
      <c r="AJ1" s="21" t="s">
        <v>34</v>
      </c>
      <c r="AK1" s="21" t="s">
        <v>35</v>
      </c>
      <c r="AL1" s="21" t="s">
        <v>36</v>
      </c>
      <c r="AM1" s="21" t="s">
        <v>37</v>
      </c>
      <c r="AN1" s="21" t="s">
        <v>38</v>
      </c>
      <c r="AO1" s="21" t="s">
        <v>39</v>
      </c>
      <c r="AP1" s="21" t="s">
        <v>40</v>
      </c>
      <c r="AQ1" s="21" t="s">
        <v>41</v>
      </c>
      <c r="AR1" s="21" t="s">
        <v>42</v>
      </c>
      <c r="AS1" s="21" t="s">
        <v>43</v>
      </c>
      <c r="AT1" s="21" t="s">
        <v>44</v>
      </c>
      <c r="AU1" s="21" t="s">
        <v>45</v>
      </c>
      <c r="AV1" s="21" t="s">
        <v>46</v>
      </c>
      <c r="AW1" s="21" t="s">
        <v>47</v>
      </c>
      <c r="AX1" s="21" t="s">
        <v>48</v>
      </c>
      <c r="AY1" s="21" t="s">
        <v>49</v>
      </c>
      <c r="AZ1" s="21" t="s">
        <v>50</v>
      </c>
      <c r="BA1" s="21" t="s">
        <v>51</v>
      </c>
      <c r="BB1" s="21" t="s">
        <v>52</v>
      </c>
      <c r="BC1" s="21" t="s">
        <v>53</v>
      </c>
      <c r="BD1" s="21" t="s">
        <v>54</v>
      </c>
      <c r="BE1" s="21" t="s">
        <v>55</v>
      </c>
      <c r="BF1" s="21" t="s">
        <v>56</v>
      </c>
      <c r="BG1" s="21" t="s">
        <v>57</v>
      </c>
      <c r="BH1" s="21" t="s">
        <v>58</v>
      </c>
      <c r="BI1" s="21" t="s">
        <v>59</v>
      </c>
      <c r="BJ1" s="21" t="s">
        <v>60</v>
      </c>
      <c r="BK1" s="21" t="s">
        <v>61</v>
      </c>
      <c r="BL1" s="21" t="s">
        <v>62</v>
      </c>
      <c r="BM1" s="21" t="s">
        <v>63</v>
      </c>
      <c r="BN1" s="21" t="s">
        <v>64</v>
      </c>
      <c r="BO1" s="21" t="s">
        <v>65</v>
      </c>
      <c r="BP1" s="21" t="s">
        <v>66</v>
      </c>
      <c r="BQ1" s="21" t="s">
        <v>67</v>
      </c>
      <c r="BR1" s="21" t="s">
        <v>68</v>
      </c>
      <c r="BS1" s="21" t="s">
        <v>69</v>
      </c>
      <c r="BT1" s="21" t="s">
        <v>70</v>
      </c>
      <c r="BU1" s="21" t="s">
        <v>554</v>
      </c>
      <c r="BV1" s="21" t="s">
        <v>555</v>
      </c>
      <c r="BW1" s="21" t="s">
        <v>71</v>
      </c>
      <c r="BX1" s="21" t="s">
        <v>72</v>
      </c>
      <c r="BY1" s="21" t="s">
        <v>73</v>
      </c>
      <c r="BZ1" s="21" t="s">
        <v>74</v>
      </c>
      <c r="CA1" s="21" t="s">
        <v>75</v>
      </c>
      <c r="CB1" s="21" t="s">
        <v>556</v>
      </c>
      <c r="CC1" s="21" t="s">
        <v>557</v>
      </c>
      <c r="CD1" s="21" t="s">
        <v>560</v>
      </c>
      <c r="CE1" s="21" t="s">
        <v>700</v>
      </c>
      <c r="CF1" s="21" t="s">
        <v>558</v>
      </c>
      <c r="CG1" s="22" t="s">
        <v>559</v>
      </c>
      <c r="CH1" s="22" t="s">
        <v>561</v>
      </c>
      <c r="CI1" s="22" t="s">
        <v>567</v>
      </c>
      <c r="CJ1" s="22" t="s">
        <v>563</v>
      </c>
      <c r="CK1" s="22" t="s">
        <v>562</v>
      </c>
      <c r="CL1" s="22" t="s">
        <v>570</v>
      </c>
      <c r="CM1" s="57" t="s">
        <v>571</v>
      </c>
      <c r="CN1" s="57" t="s">
        <v>571</v>
      </c>
      <c r="CO1" s="57" t="s">
        <v>571</v>
      </c>
      <c r="CP1" s="22" t="s">
        <v>572</v>
      </c>
      <c r="CQ1" s="22" t="s">
        <v>575</v>
      </c>
      <c r="CR1" s="22" t="s">
        <v>573</v>
      </c>
      <c r="CS1" s="22" t="s">
        <v>576</v>
      </c>
      <c r="CT1" s="22" t="s">
        <v>574</v>
      </c>
      <c r="CU1" s="22" t="s">
        <v>688</v>
      </c>
      <c r="CV1" s="22" t="s">
        <v>689</v>
      </c>
      <c r="CW1" s="22" t="s">
        <v>690</v>
      </c>
      <c r="CX1" s="22" t="s">
        <v>691</v>
      </c>
      <c r="CY1" s="22" t="s">
        <v>692</v>
      </c>
      <c r="CZ1" s="22" t="s">
        <v>693</v>
      </c>
      <c r="DA1" s="22" t="s">
        <v>694</v>
      </c>
      <c r="DB1" s="22" t="s">
        <v>695</v>
      </c>
      <c r="DC1" s="22" t="s">
        <v>696</v>
      </c>
      <c r="DD1" s="22" t="s">
        <v>697</v>
      </c>
      <c r="DE1" s="22" t="s">
        <v>702</v>
      </c>
      <c r="DF1" s="22" t="s">
        <v>701</v>
      </c>
      <c r="DG1" s="22" t="s">
        <v>698</v>
      </c>
      <c r="DH1" s="22" t="s">
        <v>699</v>
      </c>
    </row>
    <row r="2" spans="1:112">
      <c r="A2" s="100" t="s">
        <v>433</v>
      </c>
      <c r="B2" s="101" t="s">
        <v>316</v>
      </c>
      <c r="C2" s="101" t="s">
        <v>434</v>
      </c>
      <c r="D2" s="102">
        <v>967</v>
      </c>
      <c r="E2" s="103">
        <v>0</v>
      </c>
      <c r="F2" s="103">
        <v>0</v>
      </c>
      <c r="G2" s="103">
        <v>0</v>
      </c>
      <c r="H2" s="104">
        <v>20</v>
      </c>
      <c r="I2" s="104">
        <v>0</v>
      </c>
      <c r="J2" s="104">
        <v>0</v>
      </c>
      <c r="K2" s="104">
        <v>0</v>
      </c>
      <c r="L2" s="104">
        <v>15060</v>
      </c>
      <c r="M2" s="104">
        <v>27075</v>
      </c>
      <c r="N2" s="104">
        <v>0</v>
      </c>
      <c r="O2" s="104">
        <v>4591</v>
      </c>
      <c r="P2" s="104">
        <v>0</v>
      </c>
      <c r="Q2" s="104">
        <v>0</v>
      </c>
      <c r="R2" s="104">
        <v>29131</v>
      </c>
      <c r="S2" s="104">
        <v>0</v>
      </c>
      <c r="T2" s="105">
        <v>0</v>
      </c>
      <c r="U2" s="104">
        <v>1054</v>
      </c>
      <c r="V2" s="103">
        <v>0</v>
      </c>
      <c r="W2" s="104">
        <v>0</v>
      </c>
      <c r="X2" s="104">
        <v>0</v>
      </c>
      <c r="Y2" s="104">
        <v>0</v>
      </c>
      <c r="Z2" s="104">
        <v>0</v>
      </c>
      <c r="AA2" s="104">
        <v>0</v>
      </c>
      <c r="AB2" s="103">
        <v>0</v>
      </c>
      <c r="AC2" s="103">
        <v>0</v>
      </c>
      <c r="AD2" s="103">
        <v>0</v>
      </c>
      <c r="AE2" s="104">
        <v>0</v>
      </c>
      <c r="AF2" s="103">
        <v>0</v>
      </c>
      <c r="AG2" s="103">
        <v>0</v>
      </c>
      <c r="AH2" s="104">
        <v>0</v>
      </c>
      <c r="AI2" s="104">
        <v>6782</v>
      </c>
      <c r="AJ2" s="104">
        <v>0</v>
      </c>
      <c r="AK2" s="104">
        <v>0</v>
      </c>
      <c r="AL2" s="104">
        <v>1171</v>
      </c>
      <c r="AM2" s="103">
        <v>0</v>
      </c>
      <c r="AN2" s="103">
        <v>0</v>
      </c>
      <c r="AO2" s="103">
        <v>0</v>
      </c>
      <c r="AP2" s="104">
        <v>0</v>
      </c>
      <c r="AQ2" s="103">
        <v>0</v>
      </c>
      <c r="AR2" s="103">
        <v>0</v>
      </c>
      <c r="AS2" s="103">
        <v>0</v>
      </c>
      <c r="AT2" s="104">
        <v>27176</v>
      </c>
      <c r="AU2" s="104">
        <v>2890</v>
      </c>
      <c r="AV2" s="104">
        <v>87173</v>
      </c>
      <c r="AW2" s="104">
        <v>1544</v>
      </c>
      <c r="AX2" s="106">
        <v>0</v>
      </c>
      <c r="AY2" s="106">
        <v>0</v>
      </c>
      <c r="AZ2" s="106">
        <v>0</v>
      </c>
      <c r="BA2" s="106">
        <v>0</v>
      </c>
      <c r="BB2" s="104">
        <v>46</v>
      </c>
      <c r="BC2" s="104">
        <v>1669</v>
      </c>
      <c r="BD2" s="104">
        <v>349</v>
      </c>
      <c r="BE2" s="104">
        <v>0</v>
      </c>
      <c r="BF2" s="105">
        <v>0</v>
      </c>
      <c r="BG2" s="105">
        <v>0</v>
      </c>
      <c r="BH2" s="105">
        <v>0</v>
      </c>
      <c r="BI2" s="105">
        <v>13</v>
      </c>
      <c r="BJ2" s="105">
        <v>0</v>
      </c>
      <c r="BK2" s="104">
        <v>605</v>
      </c>
      <c r="BL2" s="104">
        <v>0</v>
      </c>
      <c r="BM2" s="104">
        <v>2867</v>
      </c>
      <c r="BN2" s="104">
        <v>3218</v>
      </c>
      <c r="BO2" s="104">
        <v>11667</v>
      </c>
      <c r="BP2" s="104">
        <v>5561</v>
      </c>
      <c r="BQ2" s="104">
        <v>4757</v>
      </c>
      <c r="BR2" s="104">
        <v>44411</v>
      </c>
      <c r="BS2" s="107">
        <v>0</v>
      </c>
      <c r="BT2" s="108">
        <v>76545</v>
      </c>
      <c r="BU2" s="108">
        <v>76545</v>
      </c>
      <c r="BV2" s="109">
        <v>0</v>
      </c>
      <c r="BW2" s="107">
        <v>0</v>
      </c>
      <c r="BX2" s="109">
        <v>7142</v>
      </c>
      <c r="BY2" s="103">
        <v>0</v>
      </c>
      <c r="BZ2" s="103">
        <v>0</v>
      </c>
      <c r="CA2" s="110">
        <v>4466</v>
      </c>
      <c r="CB2" s="104">
        <v>4466</v>
      </c>
      <c r="CC2" s="107">
        <v>0</v>
      </c>
      <c r="CD2" s="107">
        <v>173</v>
      </c>
      <c r="CE2" s="107">
        <v>0</v>
      </c>
      <c r="CF2" s="109">
        <v>0</v>
      </c>
      <c r="CG2" s="111">
        <v>0</v>
      </c>
      <c r="CH2" s="112">
        <f t="shared" ref="CH2:CH10" si="0">H2+I2+J2+K2+L2+M2+N2+O2+P2+Q2+R2+S2+U2+W2+X2+Y2+Z2+AA2+AE2+AH2+AI2+AJ2+AK2+AL2+AP2+AT2+AU2+AV2+AW2+BB2+BC2+BD2+BE2+BK2+BL2+BM2+BN2+BO2+BP2+BQ2+BR2+CB2</f>
        <v>283283</v>
      </c>
      <c r="CI2" s="112">
        <f t="shared" ref="CI2:CI10" si="1">BU2</f>
        <v>76545</v>
      </c>
      <c r="CJ2" s="112">
        <f t="shared" ref="CJ2:CJ10" si="2">BS2+BW2+CC2+CD2+CE2</f>
        <v>173</v>
      </c>
      <c r="CK2" s="112">
        <f t="shared" ref="CK2:CK10" si="3">T2+AX2+AY2+AZ2+BA2+BF2+BG2+BH2+BI2+BJ2</f>
        <v>13</v>
      </c>
      <c r="CL2" s="112">
        <f t="shared" ref="CL2:CL10" si="4">CH2+CI2+CJ2+CK2</f>
        <v>360014</v>
      </c>
      <c r="CM2" s="113">
        <f t="shared" ref="CM2:CM11" si="5">CH2/CL2*100</f>
        <v>78.686662185359452</v>
      </c>
      <c r="CN2" s="113">
        <v>78.686662185359452</v>
      </c>
      <c r="CO2" s="113">
        <v>78.686662185359452</v>
      </c>
      <c r="CP2" s="112">
        <f t="shared" ref="CP2:CP10" si="6">CL2/D2</f>
        <v>372.29989658738367</v>
      </c>
      <c r="CQ2" s="112">
        <f t="shared" ref="CQ2:CQ10" si="7">CL2+BV2+BX2</f>
        <v>367156</v>
      </c>
      <c r="CR2" s="112">
        <f t="shared" ref="CR2:CR10" si="8">CQ2/D2</f>
        <v>379.68562564632884</v>
      </c>
      <c r="CS2" s="112">
        <f t="shared" ref="CS2:CS10" si="9">CQ2+CG2</f>
        <v>367156</v>
      </c>
      <c r="CT2" s="112">
        <f t="shared" ref="CT2:CT10" si="10">CS2/D2</f>
        <v>379.68562564632884</v>
      </c>
      <c r="CU2" s="112">
        <f t="shared" ref="CU2:CU10" si="11">(L2+AT2)/D2</f>
        <v>43.67735263702172</v>
      </c>
      <c r="CV2" s="112">
        <f t="shared" ref="CV2:CV10" si="12">(M2+BP2)/D2</f>
        <v>33.749741468459149</v>
      </c>
      <c r="CW2" s="112">
        <f t="shared" ref="CW2:CW10" si="13">(R2+AU2)/D2</f>
        <v>33.11375387797311</v>
      </c>
      <c r="CX2" s="112">
        <f t="shared" ref="CX2:CX10" si="14">(O2+BQ2)/D2</f>
        <v>9.6670113753877978</v>
      </c>
      <c r="CY2" s="112">
        <f t="shared" ref="CY2:CY10" si="15">(N2+BO2)/D2</f>
        <v>12.065149948293692</v>
      </c>
      <c r="CZ2" s="112">
        <f t="shared" ref="CZ2:CZ10" si="16">AV2/D2</f>
        <v>90.147880041365042</v>
      </c>
      <c r="DA2" s="112">
        <f t="shared" ref="DA2:DA10" si="17">BR2/D2</f>
        <v>45.926577042399174</v>
      </c>
      <c r="DB2" s="112">
        <f t="shared" ref="DB2:DB10" si="18">CZ2+DA2</f>
        <v>136.07445708376423</v>
      </c>
      <c r="DC2" s="112">
        <f t="shared" ref="DC2:DC10" si="19">BU2/D2</f>
        <v>79.157187176835578</v>
      </c>
      <c r="DD2" s="112">
        <f t="shared" ref="DD2:DD10" si="20">(X2+Y2+Z2+AA2+BB2+BC2+BM2+BN2)/D2</f>
        <v>8.0661840744570839</v>
      </c>
      <c r="DE2" s="112">
        <f t="shared" ref="DE2:DE10" si="21">CB2/D2</f>
        <v>4.6184074457083764</v>
      </c>
      <c r="DF2" s="112">
        <f t="shared" ref="DF2:DF10" si="22">CC2/D2</f>
        <v>0</v>
      </c>
      <c r="DG2" s="112">
        <f t="shared" ref="DG2:DG10" si="23">DE2+DF2</f>
        <v>4.6184074457083764</v>
      </c>
      <c r="DH2" s="112">
        <f t="shared" ref="DH2:DH10" si="24">(CI2+CJ2)/D2</f>
        <v>79.336091003102382</v>
      </c>
    </row>
    <row r="3" spans="1:112">
      <c r="A3" s="7" t="s">
        <v>318</v>
      </c>
      <c r="B3" s="3" t="s">
        <v>316</v>
      </c>
      <c r="C3" s="3" t="s">
        <v>319</v>
      </c>
      <c r="D3" s="4">
        <v>2028</v>
      </c>
      <c r="E3" s="5">
        <v>0</v>
      </c>
      <c r="F3" s="5">
        <v>0</v>
      </c>
      <c r="G3" s="5">
        <v>0</v>
      </c>
      <c r="H3" s="28">
        <v>47</v>
      </c>
      <c r="I3" s="28">
        <v>0</v>
      </c>
      <c r="J3" s="28">
        <v>0</v>
      </c>
      <c r="K3" s="28">
        <v>0</v>
      </c>
      <c r="L3" s="28">
        <v>36316</v>
      </c>
      <c r="M3" s="28">
        <v>65297</v>
      </c>
      <c r="N3" s="28">
        <v>0</v>
      </c>
      <c r="O3" s="28">
        <v>11074</v>
      </c>
      <c r="P3" s="28">
        <v>0</v>
      </c>
      <c r="Q3" s="28">
        <v>0</v>
      </c>
      <c r="R3" s="28">
        <v>70254</v>
      </c>
      <c r="S3" s="28">
        <v>0</v>
      </c>
      <c r="T3" s="24">
        <v>0</v>
      </c>
      <c r="U3" s="28">
        <v>2542</v>
      </c>
      <c r="V3" s="5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5">
        <v>0</v>
      </c>
      <c r="AC3" s="5">
        <v>0</v>
      </c>
      <c r="AD3" s="5">
        <v>0</v>
      </c>
      <c r="AE3" s="28">
        <v>0</v>
      </c>
      <c r="AF3" s="5">
        <v>0</v>
      </c>
      <c r="AG3" s="5">
        <v>0</v>
      </c>
      <c r="AH3" s="28">
        <v>0</v>
      </c>
      <c r="AI3" s="28">
        <v>16356</v>
      </c>
      <c r="AJ3" s="28">
        <v>0</v>
      </c>
      <c r="AK3" s="28">
        <v>0</v>
      </c>
      <c r="AL3" s="28">
        <v>2825</v>
      </c>
      <c r="AM3" s="5">
        <v>0</v>
      </c>
      <c r="AN3" s="5">
        <v>0</v>
      </c>
      <c r="AO3" s="5">
        <v>0</v>
      </c>
      <c r="AP3" s="28">
        <v>0</v>
      </c>
      <c r="AQ3" s="5">
        <v>0</v>
      </c>
      <c r="AR3" s="5">
        <v>0</v>
      </c>
      <c r="AS3" s="5">
        <v>0</v>
      </c>
      <c r="AT3" s="28">
        <v>65540</v>
      </c>
      <c r="AU3" s="28">
        <v>6970</v>
      </c>
      <c r="AV3" s="28">
        <v>210242</v>
      </c>
      <c r="AW3" s="28">
        <v>3727</v>
      </c>
      <c r="AX3" s="32">
        <v>0</v>
      </c>
      <c r="AY3" s="32">
        <v>0</v>
      </c>
      <c r="AZ3" s="32">
        <v>0</v>
      </c>
      <c r="BA3" s="32">
        <v>0</v>
      </c>
      <c r="BB3" s="28">
        <v>110</v>
      </c>
      <c r="BC3" s="28">
        <v>4026</v>
      </c>
      <c r="BD3" s="28">
        <v>840</v>
      </c>
      <c r="BE3" s="28">
        <v>0</v>
      </c>
      <c r="BF3" s="24">
        <v>0</v>
      </c>
      <c r="BG3" s="24">
        <v>0</v>
      </c>
      <c r="BH3" s="24">
        <v>0</v>
      </c>
      <c r="BI3" s="24">
        <v>31</v>
      </c>
      <c r="BJ3" s="24">
        <v>0</v>
      </c>
      <c r="BK3" s="28">
        <v>1458</v>
      </c>
      <c r="BL3" s="28">
        <v>0</v>
      </c>
      <c r="BM3" s="28">
        <v>6913</v>
      </c>
      <c r="BN3" s="28">
        <v>7761</v>
      </c>
      <c r="BO3" s="28">
        <v>28135</v>
      </c>
      <c r="BP3" s="28">
        <v>13412</v>
      </c>
      <c r="BQ3" s="28">
        <v>11472</v>
      </c>
      <c r="BR3" s="28">
        <v>107103</v>
      </c>
      <c r="BS3" s="36">
        <v>0</v>
      </c>
      <c r="BT3" s="39">
        <v>184564</v>
      </c>
      <c r="BU3" s="39">
        <v>184564</v>
      </c>
      <c r="BV3" s="43">
        <v>0</v>
      </c>
      <c r="BW3" s="36">
        <v>0</v>
      </c>
      <c r="BX3" s="43">
        <v>17507</v>
      </c>
      <c r="BY3" s="5">
        <v>0</v>
      </c>
      <c r="BZ3" s="5">
        <v>0</v>
      </c>
      <c r="CA3" s="6">
        <v>10773</v>
      </c>
      <c r="CB3" s="28">
        <v>10773</v>
      </c>
      <c r="CC3" s="36">
        <v>0</v>
      </c>
      <c r="CD3" s="36">
        <v>418</v>
      </c>
      <c r="CE3" s="35">
        <v>0</v>
      </c>
      <c r="CF3" s="43">
        <v>0</v>
      </c>
      <c r="CG3" s="47">
        <v>0</v>
      </c>
      <c r="CH3" s="55">
        <f t="shared" si="0"/>
        <v>683193</v>
      </c>
      <c r="CI3" s="55">
        <f t="shared" si="1"/>
        <v>184564</v>
      </c>
      <c r="CJ3" s="55">
        <f t="shared" si="2"/>
        <v>418</v>
      </c>
      <c r="CK3" s="55">
        <f t="shared" si="3"/>
        <v>31</v>
      </c>
      <c r="CL3" s="55">
        <f t="shared" si="4"/>
        <v>868206</v>
      </c>
      <c r="CM3" s="59">
        <f t="shared" si="5"/>
        <v>78.690195644812405</v>
      </c>
      <c r="CN3" s="59">
        <v>78.690195644812405</v>
      </c>
      <c r="CO3" s="59">
        <v>78.690195644812405</v>
      </c>
      <c r="CP3" s="55">
        <f t="shared" si="6"/>
        <v>428.10946745562131</v>
      </c>
      <c r="CQ3" s="55">
        <f t="shared" si="7"/>
        <v>885713</v>
      </c>
      <c r="CR3" s="55">
        <f t="shared" si="8"/>
        <v>436.74211045364893</v>
      </c>
      <c r="CS3" s="55">
        <f t="shared" si="9"/>
        <v>885713</v>
      </c>
      <c r="CT3" s="55">
        <f t="shared" si="10"/>
        <v>436.74211045364893</v>
      </c>
      <c r="CU3" s="55">
        <f t="shared" si="11"/>
        <v>50.22485207100592</v>
      </c>
      <c r="CV3" s="55">
        <f t="shared" si="12"/>
        <v>38.811143984220905</v>
      </c>
      <c r="CW3" s="55">
        <f t="shared" si="13"/>
        <v>38.078895463510847</v>
      </c>
      <c r="CX3" s="55">
        <f t="shared" si="14"/>
        <v>11.117357001972387</v>
      </c>
      <c r="CY3" s="55">
        <f t="shared" si="15"/>
        <v>13.873274161735701</v>
      </c>
      <c r="CZ3" s="55">
        <f t="shared" si="16"/>
        <v>103.66962524654832</v>
      </c>
      <c r="DA3" s="55">
        <f t="shared" si="17"/>
        <v>52.812130177514796</v>
      </c>
      <c r="DB3" s="55">
        <f t="shared" si="18"/>
        <v>156.48175542406312</v>
      </c>
      <c r="DC3" s="55">
        <f t="shared" si="19"/>
        <v>91.00788954635108</v>
      </c>
      <c r="DD3" s="55">
        <f t="shared" si="20"/>
        <v>9.2751479289940821</v>
      </c>
      <c r="DE3" s="55">
        <f t="shared" si="21"/>
        <v>5.3121301775147929</v>
      </c>
      <c r="DF3" s="55">
        <f t="shared" si="22"/>
        <v>0</v>
      </c>
      <c r="DG3" s="55">
        <f t="shared" si="23"/>
        <v>5.3121301775147929</v>
      </c>
      <c r="DH3" s="55">
        <f t="shared" si="24"/>
        <v>91.214003944773182</v>
      </c>
    </row>
    <row r="4" spans="1:112">
      <c r="A4" s="7" t="s">
        <v>461</v>
      </c>
      <c r="B4" s="3" t="s">
        <v>316</v>
      </c>
      <c r="C4" s="3" t="s">
        <v>462</v>
      </c>
      <c r="D4" s="4">
        <v>1022</v>
      </c>
      <c r="E4" s="5">
        <v>0</v>
      </c>
      <c r="F4" s="5">
        <v>0</v>
      </c>
      <c r="G4" s="5">
        <v>0</v>
      </c>
      <c r="H4" s="28">
        <v>21</v>
      </c>
      <c r="I4" s="28">
        <v>0</v>
      </c>
      <c r="J4" s="28">
        <v>0</v>
      </c>
      <c r="K4" s="28">
        <v>0</v>
      </c>
      <c r="L4" s="28">
        <v>15942</v>
      </c>
      <c r="M4" s="28">
        <v>28666</v>
      </c>
      <c r="N4" s="28">
        <v>0</v>
      </c>
      <c r="O4" s="28">
        <v>4862</v>
      </c>
      <c r="P4" s="28">
        <v>0</v>
      </c>
      <c r="Q4" s="28">
        <v>0</v>
      </c>
      <c r="R4" s="28">
        <v>30841</v>
      </c>
      <c r="S4" s="28">
        <v>0</v>
      </c>
      <c r="T4" s="24">
        <v>0</v>
      </c>
      <c r="U4" s="28">
        <v>1116</v>
      </c>
      <c r="V4" s="5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5">
        <v>0</v>
      </c>
      <c r="AC4" s="5">
        <v>0</v>
      </c>
      <c r="AD4" s="5">
        <v>0</v>
      </c>
      <c r="AE4" s="28">
        <v>0</v>
      </c>
      <c r="AF4" s="5">
        <v>0</v>
      </c>
      <c r="AG4" s="5">
        <v>0</v>
      </c>
      <c r="AH4" s="28">
        <v>0</v>
      </c>
      <c r="AI4" s="28">
        <v>7180</v>
      </c>
      <c r="AJ4" s="28">
        <v>0</v>
      </c>
      <c r="AK4" s="28">
        <v>0</v>
      </c>
      <c r="AL4" s="28">
        <v>1240</v>
      </c>
      <c r="AM4" s="5">
        <v>0</v>
      </c>
      <c r="AN4" s="5">
        <v>0</v>
      </c>
      <c r="AO4" s="5">
        <v>0</v>
      </c>
      <c r="AP4" s="28">
        <v>0</v>
      </c>
      <c r="AQ4" s="5">
        <v>0</v>
      </c>
      <c r="AR4" s="5">
        <v>0</v>
      </c>
      <c r="AS4" s="5">
        <v>0</v>
      </c>
      <c r="AT4" s="28">
        <v>28773</v>
      </c>
      <c r="AU4" s="28">
        <v>3060</v>
      </c>
      <c r="AV4" s="28">
        <v>92300</v>
      </c>
      <c r="AW4" s="28">
        <v>1637</v>
      </c>
      <c r="AX4" s="32">
        <v>0</v>
      </c>
      <c r="AY4" s="32">
        <v>0</v>
      </c>
      <c r="AZ4" s="32">
        <v>0</v>
      </c>
      <c r="BA4" s="32">
        <v>0</v>
      </c>
      <c r="BB4" s="28">
        <v>48</v>
      </c>
      <c r="BC4" s="28">
        <v>1768</v>
      </c>
      <c r="BD4" s="28">
        <v>368</v>
      </c>
      <c r="BE4" s="28">
        <v>0</v>
      </c>
      <c r="BF4" s="24">
        <v>0</v>
      </c>
      <c r="BG4" s="24">
        <v>0</v>
      </c>
      <c r="BH4" s="24">
        <v>0</v>
      </c>
      <c r="BI4" s="24">
        <v>14</v>
      </c>
      <c r="BJ4" s="24">
        <v>0</v>
      </c>
      <c r="BK4" s="28">
        <v>640</v>
      </c>
      <c r="BL4" s="28">
        <v>0</v>
      </c>
      <c r="BM4" s="28">
        <v>3035</v>
      </c>
      <c r="BN4" s="28">
        <v>3408</v>
      </c>
      <c r="BO4" s="28">
        <v>12352</v>
      </c>
      <c r="BP4" s="28">
        <v>5889</v>
      </c>
      <c r="BQ4" s="28">
        <v>5036</v>
      </c>
      <c r="BR4" s="28">
        <v>47020</v>
      </c>
      <c r="BS4" s="36">
        <v>0</v>
      </c>
      <c r="BT4" s="39">
        <v>81012</v>
      </c>
      <c r="BU4" s="39">
        <v>81012</v>
      </c>
      <c r="BV4" s="43">
        <v>0</v>
      </c>
      <c r="BW4" s="36">
        <v>0</v>
      </c>
      <c r="BX4" s="43">
        <v>7565</v>
      </c>
      <c r="BY4" s="5">
        <v>0</v>
      </c>
      <c r="BZ4" s="5">
        <v>0</v>
      </c>
      <c r="CA4" s="6">
        <v>4730</v>
      </c>
      <c r="CB4" s="28">
        <v>4730</v>
      </c>
      <c r="CC4" s="36">
        <v>0</v>
      </c>
      <c r="CD4" s="36">
        <v>184</v>
      </c>
      <c r="CE4" s="35">
        <v>0</v>
      </c>
      <c r="CF4" s="43">
        <v>0</v>
      </c>
      <c r="CG4" s="47">
        <v>0</v>
      </c>
      <c r="CH4" s="55">
        <f t="shared" si="0"/>
        <v>299932</v>
      </c>
      <c r="CI4" s="55">
        <f t="shared" si="1"/>
        <v>81012</v>
      </c>
      <c r="CJ4" s="55">
        <f t="shared" si="2"/>
        <v>184</v>
      </c>
      <c r="CK4" s="55">
        <f t="shared" si="3"/>
        <v>14</v>
      </c>
      <c r="CL4" s="55">
        <f t="shared" si="4"/>
        <v>381142</v>
      </c>
      <c r="CM4" s="59">
        <f t="shared" si="5"/>
        <v>78.692980568921826</v>
      </c>
      <c r="CN4" s="59">
        <v>78.692980568921826</v>
      </c>
      <c r="CO4" s="59">
        <v>78.692980568921826</v>
      </c>
      <c r="CP4" s="55">
        <f t="shared" si="6"/>
        <v>372.93737769080235</v>
      </c>
      <c r="CQ4" s="55">
        <f t="shared" si="7"/>
        <v>388707</v>
      </c>
      <c r="CR4" s="55">
        <f t="shared" si="8"/>
        <v>380.33953033268102</v>
      </c>
      <c r="CS4" s="55">
        <f t="shared" si="9"/>
        <v>388707</v>
      </c>
      <c r="CT4" s="55">
        <f t="shared" si="10"/>
        <v>380.33953033268102</v>
      </c>
      <c r="CU4" s="55">
        <f t="shared" si="11"/>
        <v>43.752446183953033</v>
      </c>
      <c r="CV4" s="55">
        <f t="shared" si="12"/>
        <v>33.81115459882583</v>
      </c>
      <c r="CW4" s="55">
        <f t="shared" si="13"/>
        <v>33.171232876712331</v>
      </c>
      <c r="CX4" s="55">
        <f t="shared" si="14"/>
        <v>9.6849315068493151</v>
      </c>
      <c r="CY4" s="55">
        <f t="shared" si="15"/>
        <v>12.08610567514677</v>
      </c>
      <c r="CZ4" s="55">
        <f t="shared" si="16"/>
        <v>90.313111545988264</v>
      </c>
      <c r="DA4" s="55">
        <f t="shared" si="17"/>
        <v>46.007827788649706</v>
      </c>
      <c r="DB4" s="55">
        <f t="shared" si="18"/>
        <v>136.32093933463796</v>
      </c>
      <c r="DC4" s="55">
        <f t="shared" si="19"/>
        <v>79.268101761252453</v>
      </c>
      <c r="DD4" s="55">
        <f t="shared" si="20"/>
        <v>8.081213307240704</v>
      </c>
      <c r="DE4" s="55">
        <f t="shared" si="21"/>
        <v>4.6281800391389432</v>
      </c>
      <c r="DF4" s="55">
        <f t="shared" si="22"/>
        <v>0</v>
      </c>
      <c r="DG4" s="55">
        <f t="shared" si="23"/>
        <v>4.6281800391389432</v>
      </c>
      <c r="DH4" s="55">
        <f t="shared" si="24"/>
        <v>79.448140900195696</v>
      </c>
    </row>
    <row r="5" spans="1:112" ht="13.5" thickBot="1">
      <c r="A5" s="9" t="s">
        <v>358</v>
      </c>
      <c r="B5" s="10" t="s">
        <v>316</v>
      </c>
      <c r="C5" s="10" t="s">
        <v>359</v>
      </c>
      <c r="D5" s="11">
        <v>1388</v>
      </c>
      <c r="E5" s="12">
        <v>0</v>
      </c>
      <c r="F5" s="12">
        <v>0</v>
      </c>
      <c r="G5" s="12">
        <v>0</v>
      </c>
      <c r="H5" s="29">
        <v>27</v>
      </c>
      <c r="I5" s="29">
        <v>0</v>
      </c>
      <c r="J5" s="29">
        <v>0</v>
      </c>
      <c r="K5" s="29">
        <v>0</v>
      </c>
      <c r="L5" s="29">
        <v>21252</v>
      </c>
      <c r="M5" s="29">
        <v>38222</v>
      </c>
      <c r="N5" s="29">
        <v>0</v>
      </c>
      <c r="O5" s="29">
        <v>6483</v>
      </c>
      <c r="P5" s="29">
        <v>0</v>
      </c>
      <c r="Q5" s="29">
        <v>0</v>
      </c>
      <c r="R5" s="29">
        <v>41124</v>
      </c>
      <c r="S5" s="29">
        <v>0</v>
      </c>
      <c r="T5" s="30">
        <v>0</v>
      </c>
      <c r="U5" s="29">
        <v>1488</v>
      </c>
      <c r="V5" s="12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12">
        <v>0</v>
      </c>
      <c r="AC5" s="12">
        <v>0</v>
      </c>
      <c r="AD5" s="12">
        <v>0</v>
      </c>
      <c r="AE5" s="29">
        <v>0</v>
      </c>
      <c r="AF5" s="12">
        <v>0</v>
      </c>
      <c r="AG5" s="12">
        <v>0</v>
      </c>
      <c r="AH5" s="29">
        <v>0</v>
      </c>
      <c r="AI5" s="29">
        <v>9572</v>
      </c>
      <c r="AJ5" s="29">
        <v>0</v>
      </c>
      <c r="AK5" s="29">
        <v>0</v>
      </c>
      <c r="AL5" s="29">
        <v>1654</v>
      </c>
      <c r="AM5" s="12">
        <v>0</v>
      </c>
      <c r="AN5" s="12">
        <v>0</v>
      </c>
      <c r="AO5" s="12">
        <v>0</v>
      </c>
      <c r="AP5" s="29">
        <v>45970</v>
      </c>
      <c r="AQ5" s="12">
        <v>0</v>
      </c>
      <c r="AR5" s="12">
        <v>0</v>
      </c>
      <c r="AS5" s="12">
        <v>0</v>
      </c>
      <c r="AT5" s="29">
        <v>38361</v>
      </c>
      <c r="AU5" s="29">
        <v>4080</v>
      </c>
      <c r="AV5" s="29">
        <v>123065</v>
      </c>
      <c r="AW5" s="29">
        <v>2182</v>
      </c>
      <c r="AX5" s="34">
        <v>0</v>
      </c>
      <c r="AY5" s="34">
        <v>0</v>
      </c>
      <c r="AZ5" s="34">
        <v>0</v>
      </c>
      <c r="BA5" s="34">
        <v>0</v>
      </c>
      <c r="BB5" s="29">
        <v>66</v>
      </c>
      <c r="BC5" s="29">
        <v>2357</v>
      </c>
      <c r="BD5" s="29">
        <v>493</v>
      </c>
      <c r="BE5" s="29">
        <v>0</v>
      </c>
      <c r="BF5" s="30">
        <v>0</v>
      </c>
      <c r="BG5" s="30">
        <v>0</v>
      </c>
      <c r="BH5" s="30">
        <v>0</v>
      </c>
      <c r="BI5" s="30">
        <v>18</v>
      </c>
      <c r="BJ5" s="30">
        <v>0</v>
      </c>
      <c r="BK5" s="29">
        <v>852</v>
      </c>
      <c r="BL5" s="29">
        <v>0</v>
      </c>
      <c r="BM5" s="29">
        <v>4045</v>
      </c>
      <c r="BN5" s="29">
        <v>4543</v>
      </c>
      <c r="BO5" s="29">
        <v>16466</v>
      </c>
      <c r="BP5" s="29">
        <v>7848</v>
      </c>
      <c r="BQ5" s="29">
        <v>6715</v>
      </c>
      <c r="BR5" s="29">
        <v>62696</v>
      </c>
      <c r="BS5" s="38">
        <v>0</v>
      </c>
      <c r="BT5" s="41">
        <v>108039</v>
      </c>
      <c r="BU5" s="41">
        <v>108039</v>
      </c>
      <c r="BV5" s="45">
        <v>0</v>
      </c>
      <c r="BW5" s="38">
        <v>0</v>
      </c>
      <c r="BX5" s="45">
        <v>10086</v>
      </c>
      <c r="BY5" s="12">
        <v>0</v>
      </c>
      <c r="BZ5" s="12">
        <v>0</v>
      </c>
      <c r="CA5" s="13">
        <v>6311</v>
      </c>
      <c r="CB5" s="29">
        <v>6311</v>
      </c>
      <c r="CC5" s="38">
        <v>0</v>
      </c>
      <c r="CD5" s="38">
        <v>245</v>
      </c>
      <c r="CE5" s="114">
        <v>0</v>
      </c>
      <c r="CF5" s="45">
        <v>0</v>
      </c>
      <c r="CG5" s="49">
        <v>0</v>
      </c>
      <c r="CH5" s="56">
        <f t="shared" si="0"/>
        <v>445872</v>
      </c>
      <c r="CI5" s="56">
        <f t="shared" si="1"/>
        <v>108039</v>
      </c>
      <c r="CJ5" s="56">
        <f t="shared" si="2"/>
        <v>245</v>
      </c>
      <c r="CK5" s="56">
        <f t="shared" si="3"/>
        <v>18</v>
      </c>
      <c r="CL5" s="56">
        <f t="shared" si="4"/>
        <v>554174</v>
      </c>
      <c r="CM5" s="61">
        <f t="shared" si="5"/>
        <v>80.457040568485709</v>
      </c>
      <c r="CN5" s="61">
        <v>80.457040568485709</v>
      </c>
      <c r="CO5" s="61">
        <v>80.457040568485709</v>
      </c>
      <c r="CP5" s="56">
        <f t="shared" si="6"/>
        <v>399.26080691642653</v>
      </c>
      <c r="CQ5" s="56">
        <f t="shared" si="7"/>
        <v>564260</v>
      </c>
      <c r="CR5" s="56">
        <f t="shared" si="8"/>
        <v>406.52737752161386</v>
      </c>
      <c r="CS5" s="56">
        <f t="shared" si="9"/>
        <v>564260</v>
      </c>
      <c r="CT5" s="56">
        <f t="shared" si="10"/>
        <v>406.52737752161386</v>
      </c>
      <c r="CU5" s="56">
        <f t="shared" si="11"/>
        <v>42.948847262247838</v>
      </c>
      <c r="CV5" s="56">
        <f t="shared" si="12"/>
        <v>33.191642651296831</v>
      </c>
      <c r="CW5" s="56">
        <f t="shared" si="13"/>
        <v>32.56772334293948</v>
      </c>
      <c r="CX5" s="56">
        <f t="shared" si="14"/>
        <v>9.5086455331412107</v>
      </c>
      <c r="CY5" s="56">
        <f t="shared" si="15"/>
        <v>11.863112391930835</v>
      </c>
      <c r="CZ5" s="56">
        <f t="shared" si="16"/>
        <v>88.663544668587903</v>
      </c>
      <c r="DA5" s="56">
        <f t="shared" si="17"/>
        <v>45.170028818443804</v>
      </c>
      <c r="DB5" s="56">
        <f t="shared" si="18"/>
        <v>133.83357348703171</v>
      </c>
      <c r="DC5" s="56">
        <f t="shared" si="19"/>
        <v>77.83789625360231</v>
      </c>
      <c r="DD5" s="56">
        <f t="shared" si="20"/>
        <v>7.9329971181556198</v>
      </c>
      <c r="DE5" s="56">
        <f t="shared" si="21"/>
        <v>4.5468299711815563</v>
      </c>
      <c r="DF5" s="56">
        <f t="shared" si="22"/>
        <v>0</v>
      </c>
      <c r="DG5" s="56">
        <f t="shared" si="23"/>
        <v>4.5468299711815563</v>
      </c>
      <c r="DH5" s="56">
        <f t="shared" si="24"/>
        <v>78.014409221902014</v>
      </c>
    </row>
    <row r="6" spans="1:112" ht="13.5" thickBot="1">
      <c r="A6" s="9">
        <v>11041070</v>
      </c>
      <c r="B6" s="10"/>
      <c r="C6" s="10" t="s">
        <v>709</v>
      </c>
      <c r="D6" s="11">
        <f t="shared" ref="D6:AI6" si="25">SUM(D2:D5)</f>
        <v>5405</v>
      </c>
      <c r="E6" s="12">
        <f t="shared" si="25"/>
        <v>0</v>
      </c>
      <c r="F6" s="12">
        <f t="shared" si="25"/>
        <v>0</v>
      </c>
      <c r="G6" s="12">
        <f t="shared" si="25"/>
        <v>0</v>
      </c>
      <c r="H6" s="29">
        <f t="shared" si="25"/>
        <v>115</v>
      </c>
      <c r="I6" s="29">
        <f t="shared" si="25"/>
        <v>0</v>
      </c>
      <c r="J6" s="29">
        <f t="shared" si="25"/>
        <v>0</v>
      </c>
      <c r="K6" s="29">
        <f t="shared" si="25"/>
        <v>0</v>
      </c>
      <c r="L6" s="29">
        <f t="shared" si="25"/>
        <v>88570</v>
      </c>
      <c r="M6" s="29">
        <f t="shared" si="25"/>
        <v>159260</v>
      </c>
      <c r="N6" s="29">
        <f t="shared" si="25"/>
        <v>0</v>
      </c>
      <c r="O6" s="29">
        <f t="shared" si="25"/>
        <v>27010</v>
      </c>
      <c r="P6" s="29">
        <f t="shared" si="25"/>
        <v>0</v>
      </c>
      <c r="Q6" s="29">
        <f t="shared" si="25"/>
        <v>0</v>
      </c>
      <c r="R6" s="29">
        <f t="shared" si="25"/>
        <v>171350</v>
      </c>
      <c r="S6" s="29">
        <f t="shared" si="25"/>
        <v>0</v>
      </c>
      <c r="T6" s="30">
        <f t="shared" si="25"/>
        <v>0</v>
      </c>
      <c r="U6" s="29">
        <f t="shared" si="25"/>
        <v>6200</v>
      </c>
      <c r="V6" s="12">
        <f t="shared" si="25"/>
        <v>0</v>
      </c>
      <c r="W6" s="29">
        <f t="shared" si="25"/>
        <v>0</v>
      </c>
      <c r="X6" s="29">
        <f t="shared" si="25"/>
        <v>0</v>
      </c>
      <c r="Y6" s="29">
        <f t="shared" si="25"/>
        <v>0</v>
      </c>
      <c r="Z6" s="29">
        <f t="shared" si="25"/>
        <v>0</v>
      </c>
      <c r="AA6" s="29">
        <f t="shared" si="25"/>
        <v>0</v>
      </c>
      <c r="AB6" s="12">
        <f t="shared" si="25"/>
        <v>0</v>
      </c>
      <c r="AC6" s="12">
        <f t="shared" si="25"/>
        <v>0</v>
      </c>
      <c r="AD6" s="12">
        <f t="shared" si="25"/>
        <v>0</v>
      </c>
      <c r="AE6" s="29">
        <f t="shared" si="25"/>
        <v>0</v>
      </c>
      <c r="AF6" s="12">
        <f t="shared" si="25"/>
        <v>0</v>
      </c>
      <c r="AG6" s="12">
        <f t="shared" si="25"/>
        <v>0</v>
      </c>
      <c r="AH6" s="29">
        <f t="shared" si="25"/>
        <v>0</v>
      </c>
      <c r="AI6" s="29">
        <f t="shared" si="25"/>
        <v>39890</v>
      </c>
      <c r="AJ6" s="29">
        <f t="shared" ref="AJ6:BO6" si="26">SUM(AJ2:AJ5)</f>
        <v>0</v>
      </c>
      <c r="AK6" s="29">
        <f t="shared" si="26"/>
        <v>0</v>
      </c>
      <c r="AL6" s="29">
        <f t="shared" si="26"/>
        <v>6890</v>
      </c>
      <c r="AM6" s="12">
        <f t="shared" si="26"/>
        <v>0</v>
      </c>
      <c r="AN6" s="12">
        <f t="shared" si="26"/>
        <v>0</v>
      </c>
      <c r="AO6" s="12">
        <f t="shared" si="26"/>
        <v>0</v>
      </c>
      <c r="AP6" s="29">
        <f t="shared" si="26"/>
        <v>45970</v>
      </c>
      <c r="AQ6" s="12">
        <f t="shared" si="26"/>
        <v>0</v>
      </c>
      <c r="AR6" s="12">
        <f t="shared" si="26"/>
        <v>0</v>
      </c>
      <c r="AS6" s="12">
        <f t="shared" si="26"/>
        <v>0</v>
      </c>
      <c r="AT6" s="29">
        <f t="shared" si="26"/>
        <v>159850</v>
      </c>
      <c r="AU6" s="29">
        <f t="shared" si="26"/>
        <v>17000</v>
      </c>
      <c r="AV6" s="29">
        <f t="shared" si="26"/>
        <v>512780</v>
      </c>
      <c r="AW6" s="29">
        <f t="shared" si="26"/>
        <v>9090</v>
      </c>
      <c r="AX6" s="34">
        <f t="shared" si="26"/>
        <v>0</v>
      </c>
      <c r="AY6" s="34">
        <f t="shared" si="26"/>
        <v>0</v>
      </c>
      <c r="AZ6" s="34">
        <f t="shared" si="26"/>
        <v>0</v>
      </c>
      <c r="BA6" s="34">
        <f t="shared" si="26"/>
        <v>0</v>
      </c>
      <c r="BB6" s="29">
        <f t="shared" si="26"/>
        <v>270</v>
      </c>
      <c r="BC6" s="29">
        <f t="shared" si="26"/>
        <v>9820</v>
      </c>
      <c r="BD6" s="29">
        <f t="shared" si="26"/>
        <v>2050</v>
      </c>
      <c r="BE6" s="29">
        <f t="shared" si="26"/>
        <v>0</v>
      </c>
      <c r="BF6" s="30">
        <f t="shared" si="26"/>
        <v>0</v>
      </c>
      <c r="BG6" s="30">
        <f t="shared" si="26"/>
        <v>0</v>
      </c>
      <c r="BH6" s="30">
        <f t="shared" si="26"/>
        <v>0</v>
      </c>
      <c r="BI6" s="30">
        <f t="shared" si="26"/>
        <v>76</v>
      </c>
      <c r="BJ6" s="30">
        <f t="shared" si="26"/>
        <v>0</v>
      </c>
      <c r="BK6" s="29">
        <f t="shared" si="26"/>
        <v>3555</v>
      </c>
      <c r="BL6" s="29">
        <f t="shared" si="26"/>
        <v>0</v>
      </c>
      <c r="BM6" s="29">
        <f t="shared" si="26"/>
        <v>16860</v>
      </c>
      <c r="BN6" s="29">
        <f t="shared" si="26"/>
        <v>18930</v>
      </c>
      <c r="BO6" s="29">
        <f t="shared" si="26"/>
        <v>68620</v>
      </c>
      <c r="BP6" s="29">
        <f t="shared" ref="BP6:CL6" si="27">SUM(BP2:BP5)</f>
        <v>32710</v>
      </c>
      <c r="BQ6" s="29">
        <f t="shared" si="27"/>
        <v>27980</v>
      </c>
      <c r="BR6" s="29">
        <f t="shared" si="27"/>
        <v>261230</v>
      </c>
      <c r="BS6" s="38">
        <f t="shared" si="27"/>
        <v>0</v>
      </c>
      <c r="BT6" s="41">
        <f t="shared" si="27"/>
        <v>450160</v>
      </c>
      <c r="BU6" s="41">
        <f t="shared" si="27"/>
        <v>450160</v>
      </c>
      <c r="BV6" s="45">
        <f t="shared" si="27"/>
        <v>0</v>
      </c>
      <c r="BW6" s="38">
        <f t="shared" si="27"/>
        <v>0</v>
      </c>
      <c r="BX6" s="45">
        <f t="shared" si="27"/>
        <v>42300</v>
      </c>
      <c r="BY6" s="12">
        <f t="shared" si="27"/>
        <v>0</v>
      </c>
      <c r="BZ6" s="12">
        <f t="shared" si="27"/>
        <v>0</v>
      </c>
      <c r="CA6" s="13">
        <f t="shared" si="27"/>
        <v>26280</v>
      </c>
      <c r="CB6" s="29">
        <f t="shared" si="27"/>
        <v>26280</v>
      </c>
      <c r="CC6" s="38">
        <f t="shared" si="27"/>
        <v>0</v>
      </c>
      <c r="CD6" s="38">
        <f t="shared" si="27"/>
        <v>1020</v>
      </c>
      <c r="CE6" s="114">
        <f t="shared" si="27"/>
        <v>0</v>
      </c>
      <c r="CF6" s="45">
        <f t="shared" si="27"/>
        <v>0</v>
      </c>
      <c r="CG6" s="49">
        <f t="shared" si="27"/>
        <v>0</v>
      </c>
      <c r="CH6" s="56">
        <f t="shared" si="27"/>
        <v>1712280</v>
      </c>
      <c r="CI6" s="56">
        <f t="shared" si="27"/>
        <v>450160</v>
      </c>
      <c r="CJ6" s="56">
        <f t="shared" si="27"/>
        <v>1020</v>
      </c>
      <c r="CK6" s="56">
        <f t="shared" si="27"/>
        <v>76</v>
      </c>
      <c r="CL6" s="56">
        <f t="shared" si="27"/>
        <v>2163536</v>
      </c>
      <c r="CM6" s="61">
        <f t="shared" si="5"/>
        <v>79.142662752087318</v>
      </c>
      <c r="CN6" s="61">
        <v>79.142662752087318</v>
      </c>
      <c r="CO6" s="61">
        <v>79.142662752087318</v>
      </c>
      <c r="CP6" s="56">
        <f t="shared" ref="CP6" si="28">CL6/D6</f>
        <v>400.28418131359854</v>
      </c>
      <c r="CQ6" s="56">
        <f t="shared" ref="CQ6" si="29">CL6+BV6+BX6</f>
        <v>2205836</v>
      </c>
      <c r="CR6" s="56">
        <f t="shared" ref="CR6" si="30">CQ6/D6</f>
        <v>408.11026827012029</v>
      </c>
      <c r="CS6" s="56">
        <f t="shared" ref="CS6" si="31">CQ6+CG6</f>
        <v>2205836</v>
      </c>
      <c r="CT6" s="56">
        <f t="shared" ref="CT6" si="32">CS6/D6</f>
        <v>408.11026827012029</v>
      </c>
      <c r="CU6" s="56">
        <f t="shared" ref="CU6" si="33">(L6+AT6)/D6</f>
        <v>45.961147086031453</v>
      </c>
      <c r="CV6" s="56">
        <f t="shared" ref="CV6" si="34">(M6+BP6)/D6</f>
        <v>35.517113783533766</v>
      </c>
      <c r="CW6" s="56">
        <f t="shared" ref="CW6" si="35">(R6+AU6)/D6</f>
        <v>34.847363552266422</v>
      </c>
      <c r="CX6" s="56">
        <f t="shared" ref="CX6" si="36">(O6+BQ6)/D6</f>
        <v>10.173913043478262</v>
      </c>
      <c r="CY6" s="56">
        <f t="shared" ref="CY6" si="37">(N6+BO6)/D6</f>
        <v>12.695652173913043</v>
      </c>
      <c r="CZ6" s="56">
        <f t="shared" ref="CZ6" si="38">AV6/D6</f>
        <v>94.871415356151715</v>
      </c>
      <c r="DA6" s="56">
        <f t="shared" ref="DA6" si="39">BR6/D6</f>
        <v>48.331174838112858</v>
      </c>
      <c r="DB6" s="56">
        <f t="shared" ref="DB6" si="40">CZ6+DA6</f>
        <v>143.20259019426459</v>
      </c>
      <c r="DC6" s="56">
        <f t="shared" ref="DC6" si="41">BU6/D6</f>
        <v>83.285846438482892</v>
      </c>
      <c r="DD6" s="56">
        <f t="shared" ref="DD6" si="42">(X6+Y6+Z6+AA6+BB6+BC6+BM6+BN6)/D6</f>
        <v>8.4884366327474563</v>
      </c>
      <c r="DE6" s="56">
        <f t="shared" ref="DE6" si="43">CB6/D6</f>
        <v>4.8621646623496764</v>
      </c>
      <c r="DF6" s="56">
        <f t="shared" ref="DF6" si="44">CC6/D6</f>
        <v>0</v>
      </c>
      <c r="DG6" s="56">
        <f t="shared" ref="DG6" si="45">DE6+DF6</f>
        <v>4.8621646623496764</v>
      </c>
      <c r="DH6" s="56">
        <f t="shared" ref="DH6" si="46">(CI6+CJ6)/D6</f>
        <v>83.474560592044398</v>
      </c>
    </row>
    <row r="7" spans="1:112" ht="13.5" thickBot="1"/>
    <row r="8" spans="1:112">
      <c r="A8" s="100" t="s">
        <v>320</v>
      </c>
      <c r="B8" s="101" t="s">
        <v>316</v>
      </c>
      <c r="C8" s="101" t="s">
        <v>321</v>
      </c>
      <c r="D8" s="102">
        <v>2893</v>
      </c>
      <c r="E8" s="103">
        <v>0</v>
      </c>
      <c r="F8" s="103">
        <v>0</v>
      </c>
      <c r="G8" s="103">
        <v>0</v>
      </c>
      <c r="H8" s="104">
        <v>41</v>
      </c>
      <c r="I8" s="104">
        <v>0</v>
      </c>
      <c r="J8" s="104">
        <v>0</v>
      </c>
      <c r="K8" s="104">
        <v>0</v>
      </c>
      <c r="L8" s="104">
        <v>36249</v>
      </c>
      <c r="M8" s="104">
        <v>61160</v>
      </c>
      <c r="N8" s="104">
        <v>0</v>
      </c>
      <c r="O8" s="104">
        <v>13980</v>
      </c>
      <c r="P8" s="104">
        <v>0</v>
      </c>
      <c r="Q8" s="104">
        <v>0</v>
      </c>
      <c r="R8" s="104">
        <v>84995</v>
      </c>
      <c r="S8" s="104">
        <v>0</v>
      </c>
      <c r="T8" s="105">
        <v>0</v>
      </c>
      <c r="U8" s="104">
        <v>437</v>
      </c>
      <c r="V8" s="103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3">
        <v>0</v>
      </c>
      <c r="AC8" s="103">
        <v>0</v>
      </c>
      <c r="AD8" s="103">
        <v>0</v>
      </c>
      <c r="AE8" s="104">
        <v>0</v>
      </c>
      <c r="AF8" s="103">
        <v>0</v>
      </c>
      <c r="AG8" s="103">
        <v>0</v>
      </c>
      <c r="AH8" s="104">
        <v>0</v>
      </c>
      <c r="AI8" s="104">
        <v>800</v>
      </c>
      <c r="AJ8" s="104">
        <v>0</v>
      </c>
      <c r="AK8" s="104">
        <v>0</v>
      </c>
      <c r="AL8" s="104">
        <v>0</v>
      </c>
      <c r="AM8" s="103">
        <v>0</v>
      </c>
      <c r="AN8" s="103">
        <v>0</v>
      </c>
      <c r="AO8" s="103">
        <v>0</v>
      </c>
      <c r="AP8" s="104">
        <v>0</v>
      </c>
      <c r="AQ8" s="103">
        <v>0</v>
      </c>
      <c r="AR8" s="103">
        <v>0</v>
      </c>
      <c r="AS8" s="103">
        <v>0</v>
      </c>
      <c r="AT8" s="104">
        <v>83205</v>
      </c>
      <c r="AU8" s="104">
        <v>0</v>
      </c>
      <c r="AV8" s="104">
        <v>306140</v>
      </c>
      <c r="AW8" s="104">
        <v>4735</v>
      </c>
      <c r="AX8" s="106">
        <v>0</v>
      </c>
      <c r="AY8" s="106">
        <v>0</v>
      </c>
      <c r="AZ8" s="106">
        <v>0</v>
      </c>
      <c r="BA8" s="106">
        <v>0</v>
      </c>
      <c r="BB8" s="104">
        <v>34</v>
      </c>
      <c r="BC8" s="104">
        <v>1800</v>
      </c>
      <c r="BD8" s="104">
        <v>769</v>
      </c>
      <c r="BE8" s="104">
        <v>66</v>
      </c>
      <c r="BF8" s="105">
        <v>211</v>
      </c>
      <c r="BG8" s="105">
        <v>0</v>
      </c>
      <c r="BH8" s="105">
        <v>21</v>
      </c>
      <c r="BI8" s="105">
        <v>223</v>
      </c>
      <c r="BJ8" s="105">
        <v>0</v>
      </c>
      <c r="BK8" s="104">
        <v>374</v>
      </c>
      <c r="BL8" s="104">
        <v>393</v>
      </c>
      <c r="BM8" s="104">
        <v>3650</v>
      </c>
      <c r="BN8" s="104">
        <v>5195</v>
      </c>
      <c r="BO8" s="104">
        <v>11560</v>
      </c>
      <c r="BP8" s="104">
        <v>0</v>
      </c>
      <c r="BQ8" s="104">
        <v>4187</v>
      </c>
      <c r="BR8" s="104">
        <v>108445</v>
      </c>
      <c r="BS8" s="107">
        <v>0</v>
      </c>
      <c r="BT8" s="108">
        <v>295150</v>
      </c>
      <c r="BU8" s="108">
        <v>295150</v>
      </c>
      <c r="BV8" s="109">
        <v>0</v>
      </c>
      <c r="BW8" s="107">
        <v>0</v>
      </c>
      <c r="BX8" s="109">
        <v>37060</v>
      </c>
      <c r="BY8" s="103">
        <v>0</v>
      </c>
      <c r="BZ8" s="103">
        <v>0</v>
      </c>
      <c r="CA8" s="110">
        <v>18445</v>
      </c>
      <c r="CB8" s="104">
        <v>0</v>
      </c>
      <c r="CC8" s="107">
        <v>18445</v>
      </c>
      <c r="CD8" s="107">
        <v>0</v>
      </c>
      <c r="CE8" s="107">
        <v>0</v>
      </c>
      <c r="CF8" s="109">
        <v>0</v>
      </c>
      <c r="CG8" s="111">
        <v>0</v>
      </c>
      <c r="CH8" s="112">
        <f>H8+I8+J8+K8+L8+M8+N8+O8+P8+Q8+R8+S8+U8+W8+X8+Y8+Z8+AA8+AE8+AH8+AI8+AJ8+AK8+AL8+AP8+AT8+AU8+AV8+AW8+BB8+BC8+BD8+BE8+BK8+BL8+BM8+BN8+BO8+BP8+BQ8+BR8+CB8</f>
        <v>728215</v>
      </c>
      <c r="CI8" s="112">
        <f>BU8</f>
        <v>295150</v>
      </c>
      <c r="CJ8" s="112">
        <f>BS8+BW8+CC8+CD8+CE8</f>
        <v>18445</v>
      </c>
      <c r="CK8" s="112">
        <f>T8+AX8+AY8+AZ8+BA8+BF8+BG8+BH8+BI8+BJ8</f>
        <v>455</v>
      </c>
      <c r="CL8" s="112">
        <f>CH8+CI8+CJ8+CK8</f>
        <v>1042265</v>
      </c>
      <c r="CM8" s="113">
        <f>CH8/CL8*100</f>
        <v>69.868507529275178</v>
      </c>
      <c r="CN8" s="113">
        <v>69.868507529275178</v>
      </c>
      <c r="CO8" s="113">
        <v>69.868507529275178</v>
      </c>
      <c r="CP8" s="112">
        <f>CL8/D8</f>
        <v>360.27134462495678</v>
      </c>
      <c r="CQ8" s="112">
        <f>CL8+BV8+BX8</f>
        <v>1079325</v>
      </c>
      <c r="CR8" s="112">
        <f>CQ8/D8</f>
        <v>373.08157621845834</v>
      </c>
      <c r="CS8" s="112">
        <f>CQ8+CG8</f>
        <v>1079325</v>
      </c>
      <c r="CT8" s="112">
        <f>CS8/D8</f>
        <v>373.08157621845834</v>
      </c>
      <c r="CU8" s="112">
        <f>(L8+AT8)/D8</f>
        <v>41.290701693743522</v>
      </c>
      <c r="CV8" s="112">
        <f>(M8+BP8)/D8</f>
        <v>21.140684410646386</v>
      </c>
      <c r="CW8" s="112">
        <f>(R8+AU8)/D8</f>
        <v>29.379536812996889</v>
      </c>
      <c r="CX8" s="112">
        <f>(O8+BQ8)/D8</f>
        <v>6.2796405115796752</v>
      </c>
      <c r="CY8" s="112">
        <f>(N8+BO8)/D8</f>
        <v>3.9958520566885585</v>
      </c>
      <c r="CZ8" s="112">
        <f>AV8/D8</f>
        <v>105.82094711372278</v>
      </c>
      <c r="DA8" s="112">
        <f>BR8/D8</f>
        <v>37.485309367438646</v>
      </c>
      <c r="DB8" s="112">
        <f>CZ8+DA8</f>
        <v>143.30625648116143</v>
      </c>
      <c r="DC8" s="112">
        <f>BU8/D8</f>
        <v>102.02212236432769</v>
      </c>
      <c r="DD8" s="112">
        <f>(X8+Y8+Z8+AA8+BB8+BC8+BM8+BN8)/D8</f>
        <v>3.691323885240235</v>
      </c>
      <c r="DE8" s="112">
        <f>CB8/D8</f>
        <v>0</v>
      </c>
      <c r="DF8" s="112">
        <f>CC8/D8</f>
        <v>6.3757345316280674</v>
      </c>
      <c r="DG8" s="112">
        <f>DE8+DF8</f>
        <v>6.3757345316280674</v>
      </c>
      <c r="DH8" s="112">
        <f>(CI8+CJ8)/D8</f>
        <v>108.39785689595575</v>
      </c>
    </row>
    <row r="9" spans="1:112">
      <c r="A9" s="7" t="s">
        <v>362</v>
      </c>
      <c r="B9" s="3" t="s">
        <v>316</v>
      </c>
      <c r="C9" s="3" t="s">
        <v>363</v>
      </c>
      <c r="D9" s="4">
        <v>6925</v>
      </c>
      <c r="E9" s="5">
        <v>0</v>
      </c>
      <c r="F9" s="5">
        <v>0</v>
      </c>
      <c r="G9" s="5">
        <v>0</v>
      </c>
      <c r="H9" s="28">
        <v>112</v>
      </c>
      <c r="I9" s="28">
        <v>0</v>
      </c>
      <c r="J9" s="28">
        <v>0</v>
      </c>
      <c r="K9" s="28">
        <v>0</v>
      </c>
      <c r="L9" s="28">
        <v>112454</v>
      </c>
      <c r="M9" s="28">
        <v>215720</v>
      </c>
      <c r="N9" s="28">
        <v>1</v>
      </c>
      <c r="O9" s="28">
        <v>23848</v>
      </c>
      <c r="P9" s="28">
        <v>0</v>
      </c>
      <c r="Q9" s="28">
        <v>0</v>
      </c>
      <c r="R9" s="28">
        <v>176917</v>
      </c>
      <c r="S9" s="28">
        <v>0</v>
      </c>
      <c r="T9" s="24">
        <v>0</v>
      </c>
      <c r="U9" s="28">
        <v>946</v>
      </c>
      <c r="V9" s="5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5">
        <v>0</v>
      </c>
      <c r="AC9" s="5">
        <v>0</v>
      </c>
      <c r="AD9" s="5">
        <v>0</v>
      </c>
      <c r="AE9" s="28">
        <v>0</v>
      </c>
      <c r="AF9" s="5">
        <v>0</v>
      </c>
      <c r="AG9" s="5">
        <v>0</v>
      </c>
      <c r="AH9" s="28">
        <v>0</v>
      </c>
      <c r="AI9" s="28">
        <v>3362</v>
      </c>
      <c r="AJ9" s="28">
        <v>0</v>
      </c>
      <c r="AK9" s="28">
        <v>0</v>
      </c>
      <c r="AL9" s="28">
        <v>0</v>
      </c>
      <c r="AM9" s="4">
        <v>70</v>
      </c>
      <c r="AN9" s="4">
        <v>54</v>
      </c>
      <c r="AO9" s="5">
        <v>0</v>
      </c>
      <c r="AP9" s="28">
        <v>0</v>
      </c>
      <c r="AQ9" s="5">
        <v>0</v>
      </c>
      <c r="AR9" s="5">
        <v>0</v>
      </c>
      <c r="AS9" s="5">
        <v>0</v>
      </c>
      <c r="AT9" s="28">
        <v>278010</v>
      </c>
      <c r="AU9" s="28">
        <v>0</v>
      </c>
      <c r="AV9" s="28">
        <v>625180</v>
      </c>
      <c r="AW9" s="28">
        <v>9205</v>
      </c>
      <c r="AX9" s="32">
        <v>20</v>
      </c>
      <c r="AY9" s="32">
        <v>0</v>
      </c>
      <c r="AZ9" s="32">
        <v>0</v>
      </c>
      <c r="BA9" s="32">
        <v>5</v>
      </c>
      <c r="BB9" s="28">
        <v>50</v>
      </c>
      <c r="BC9" s="28">
        <v>3890</v>
      </c>
      <c r="BD9" s="28">
        <v>1301</v>
      </c>
      <c r="BE9" s="28">
        <v>101</v>
      </c>
      <c r="BF9" s="24">
        <v>670</v>
      </c>
      <c r="BG9" s="24">
        <v>0</v>
      </c>
      <c r="BH9" s="24">
        <v>3</v>
      </c>
      <c r="BI9" s="24">
        <v>259</v>
      </c>
      <c r="BJ9" s="24">
        <v>0</v>
      </c>
      <c r="BK9" s="28">
        <v>627</v>
      </c>
      <c r="BL9" s="28">
        <v>326</v>
      </c>
      <c r="BM9" s="28">
        <v>7862</v>
      </c>
      <c r="BN9" s="28">
        <v>11732</v>
      </c>
      <c r="BO9" s="28">
        <v>41883</v>
      </c>
      <c r="BP9" s="28">
        <v>0</v>
      </c>
      <c r="BQ9" s="28">
        <v>8916</v>
      </c>
      <c r="BR9" s="28">
        <v>626237</v>
      </c>
      <c r="BS9" s="36">
        <v>0</v>
      </c>
      <c r="BT9" s="39">
        <v>811280</v>
      </c>
      <c r="BU9" s="39">
        <v>811280</v>
      </c>
      <c r="BV9" s="43">
        <v>0</v>
      </c>
      <c r="BW9" s="36">
        <v>1040</v>
      </c>
      <c r="BX9" s="43">
        <v>130420</v>
      </c>
      <c r="BY9" s="5">
        <v>0</v>
      </c>
      <c r="BZ9" s="5">
        <v>0</v>
      </c>
      <c r="CA9" s="6">
        <v>23555</v>
      </c>
      <c r="CB9" s="28">
        <v>0</v>
      </c>
      <c r="CC9" s="36">
        <v>23555</v>
      </c>
      <c r="CD9" s="36">
        <v>680</v>
      </c>
      <c r="CE9" s="35">
        <v>0</v>
      </c>
      <c r="CF9" s="43">
        <v>0</v>
      </c>
      <c r="CG9" s="47">
        <v>0</v>
      </c>
      <c r="CH9" s="55">
        <f t="shared" si="0"/>
        <v>2148680</v>
      </c>
      <c r="CI9" s="55">
        <f t="shared" si="1"/>
        <v>811280</v>
      </c>
      <c r="CJ9" s="55">
        <f t="shared" si="2"/>
        <v>25275</v>
      </c>
      <c r="CK9" s="55">
        <f t="shared" si="3"/>
        <v>957</v>
      </c>
      <c r="CL9" s="55">
        <f t="shared" si="4"/>
        <v>2986192</v>
      </c>
      <c r="CM9" s="59">
        <f t="shared" si="5"/>
        <v>71.953846236276846</v>
      </c>
      <c r="CN9" s="59">
        <v>71.953846236276846</v>
      </c>
      <c r="CO9" s="59">
        <v>71.953846236276846</v>
      </c>
      <c r="CP9" s="55">
        <f t="shared" si="6"/>
        <v>431.21906137184118</v>
      </c>
      <c r="CQ9" s="55">
        <f t="shared" si="7"/>
        <v>3116612</v>
      </c>
      <c r="CR9" s="55">
        <f t="shared" si="8"/>
        <v>450.05227436823105</v>
      </c>
      <c r="CS9" s="55">
        <f t="shared" si="9"/>
        <v>3116612</v>
      </c>
      <c r="CT9" s="55">
        <f t="shared" si="10"/>
        <v>450.05227436823105</v>
      </c>
      <c r="CU9" s="55">
        <f t="shared" si="11"/>
        <v>56.384693140794226</v>
      </c>
      <c r="CV9" s="55">
        <f t="shared" si="12"/>
        <v>31.150902527075811</v>
      </c>
      <c r="CW9" s="55">
        <f t="shared" si="13"/>
        <v>25.547581227436822</v>
      </c>
      <c r="CX9" s="55">
        <f t="shared" si="14"/>
        <v>4.7312635379061376</v>
      </c>
      <c r="CY9" s="55">
        <f t="shared" si="15"/>
        <v>6.0482310469314076</v>
      </c>
      <c r="CZ9" s="55">
        <f t="shared" si="16"/>
        <v>90.278700361010834</v>
      </c>
      <c r="DA9" s="55">
        <f t="shared" si="17"/>
        <v>90.4313357400722</v>
      </c>
      <c r="DB9" s="55">
        <f t="shared" si="18"/>
        <v>180.71003610108303</v>
      </c>
      <c r="DC9" s="55">
        <f t="shared" si="19"/>
        <v>117.15234657039711</v>
      </c>
      <c r="DD9" s="55">
        <f t="shared" si="20"/>
        <v>3.3984115523465706</v>
      </c>
      <c r="DE9" s="55">
        <f t="shared" si="21"/>
        <v>0</v>
      </c>
      <c r="DF9" s="55">
        <f t="shared" si="22"/>
        <v>3.4014440433212996</v>
      </c>
      <c r="DG9" s="55">
        <f t="shared" si="23"/>
        <v>3.4014440433212996</v>
      </c>
      <c r="DH9" s="55">
        <f t="shared" si="24"/>
        <v>120.80216606498195</v>
      </c>
    </row>
    <row r="10" spans="1:112" ht="13.5" thickBot="1">
      <c r="A10" s="9" t="s">
        <v>344</v>
      </c>
      <c r="B10" s="10" t="s">
        <v>316</v>
      </c>
      <c r="C10" s="10" t="s">
        <v>345</v>
      </c>
      <c r="D10" s="11">
        <v>2634</v>
      </c>
      <c r="E10" s="12">
        <v>0</v>
      </c>
      <c r="F10" s="12">
        <v>0</v>
      </c>
      <c r="G10" s="12">
        <v>0</v>
      </c>
      <c r="H10" s="29">
        <v>5</v>
      </c>
      <c r="I10" s="29">
        <v>0</v>
      </c>
      <c r="J10" s="29">
        <v>0</v>
      </c>
      <c r="K10" s="29">
        <v>0</v>
      </c>
      <c r="L10" s="29">
        <v>34645</v>
      </c>
      <c r="M10" s="29">
        <v>71165</v>
      </c>
      <c r="N10" s="29">
        <v>0</v>
      </c>
      <c r="O10" s="29">
        <v>7806</v>
      </c>
      <c r="P10" s="29">
        <v>0</v>
      </c>
      <c r="Q10" s="29">
        <v>0</v>
      </c>
      <c r="R10" s="29">
        <v>90815</v>
      </c>
      <c r="S10" s="29">
        <v>0</v>
      </c>
      <c r="T10" s="30">
        <v>0</v>
      </c>
      <c r="U10" s="29">
        <v>183</v>
      </c>
      <c r="V10" s="12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12">
        <v>0</v>
      </c>
      <c r="AC10" s="12">
        <v>0</v>
      </c>
      <c r="AD10" s="12">
        <v>0</v>
      </c>
      <c r="AE10" s="29">
        <v>0</v>
      </c>
      <c r="AF10" s="12">
        <v>0</v>
      </c>
      <c r="AG10" s="12">
        <v>0</v>
      </c>
      <c r="AH10" s="29">
        <v>0</v>
      </c>
      <c r="AI10" s="29">
        <v>140</v>
      </c>
      <c r="AJ10" s="29">
        <v>0</v>
      </c>
      <c r="AK10" s="29">
        <v>0</v>
      </c>
      <c r="AL10" s="29">
        <v>0</v>
      </c>
      <c r="AM10" s="12">
        <v>0</v>
      </c>
      <c r="AN10" s="12">
        <v>0</v>
      </c>
      <c r="AO10" s="12">
        <v>0</v>
      </c>
      <c r="AP10" s="29">
        <v>0</v>
      </c>
      <c r="AQ10" s="12">
        <v>0</v>
      </c>
      <c r="AR10" s="12">
        <v>0</v>
      </c>
      <c r="AS10" s="12">
        <v>0</v>
      </c>
      <c r="AT10" s="29">
        <v>58590</v>
      </c>
      <c r="AU10" s="29">
        <v>0</v>
      </c>
      <c r="AV10" s="29">
        <v>213190</v>
      </c>
      <c r="AW10" s="29">
        <v>13955</v>
      </c>
      <c r="AX10" s="34">
        <v>0</v>
      </c>
      <c r="AY10" s="34">
        <v>0</v>
      </c>
      <c r="AZ10" s="34">
        <v>0</v>
      </c>
      <c r="BA10" s="34">
        <v>0</v>
      </c>
      <c r="BB10" s="29">
        <v>3</v>
      </c>
      <c r="BC10" s="29">
        <v>2305</v>
      </c>
      <c r="BD10" s="29">
        <v>110</v>
      </c>
      <c r="BE10" s="29">
        <v>10</v>
      </c>
      <c r="BF10" s="30">
        <v>24</v>
      </c>
      <c r="BG10" s="30">
        <v>0</v>
      </c>
      <c r="BH10" s="30">
        <v>0</v>
      </c>
      <c r="BI10" s="30">
        <v>156</v>
      </c>
      <c r="BJ10" s="30">
        <v>0</v>
      </c>
      <c r="BK10" s="29">
        <v>20</v>
      </c>
      <c r="BL10" s="29">
        <v>148</v>
      </c>
      <c r="BM10" s="29">
        <v>2017</v>
      </c>
      <c r="BN10" s="29">
        <v>4787</v>
      </c>
      <c r="BO10" s="29">
        <v>15355</v>
      </c>
      <c r="BP10" s="29">
        <v>0</v>
      </c>
      <c r="BQ10" s="29">
        <v>3725</v>
      </c>
      <c r="BR10" s="29">
        <v>188642</v>
      </c>
      <c r="BS10" s="38">
        <v>0</v>
      </c>
      <c r="BT10" s="41">
        <v>260820</v>
      </c>
      <c r="BU10" s="41">
        <v>260820</v>
      </c>
      <c r="BV10" s="45">
        <v>0</v>
      </c>
      <c r="BW10" s="38">
        <v>0</v>
      </c>
      <c r="BX10" s="45">
        <v>0</v>
      </c>
      <c r="BY10" s="12">
        <v>0</v>
      </c>
      <c r="BZ10" s="12">
        <v>0</v>
      </c>
      <c r="CA10" s="13">
        <v>7865</v>
      </c>
      <c r="CB10" s="29">
        <v>0</v>
      </c>
      <c r="CC10" s="38">
        <v>7865</v>
      </c>
      <c r="CD10" s="38">
        <v>0</v>
      </c>
      <c r="CE10" s="114">
        <v>120</v>
      </c>
      <c r="CF10" s="45">
        <v>0</v>
      </c>
      <c r="CG10" s="49">
        <v>0</v>
      </c>
      <c r="CH10" s="56">
        <f t="shared" si="0"/>
        <v>707616</v>
      </c>
      <c r="CI10" s="56">
        <f t="shared" si="1"/>
        <v>260820</v>
      </c>
      <c r="CJ10" s="56">
        <f t="shared" si="2"/>
        <v>7985</v>
      </c>
      <c r="CK10" s="56">
        <f t="shared" si="3"/>
        <v>180</v>
      </c>
      <c r="CL10" s="56">
        <f t="shared" si="4"/>
        <v>976601</v>
      </c>
      <c r="CM10" s="61">
        <f t="shared" si="5"/>
        <v>72.457021854370424</v>
      </c>
      <c r="CN10" s="61">
        <v>72.457021854370424</v>
      </c>
      <c r="CO10" s="61">
        <v>72.457021854370424</v>
      </c>
      <c r="CP10" s="56">
        <f t="shared" si="6"/>
        <v>370.76727410782081</v>
      </c>
      <c r="CQ10" s="56">
        <f t="shared" si="7"/>
        <v>976601</v>
      </c>
      <c r="CR10" s="56">
        <f t="shared" si="8"/>
        <v>370.76727410782081</v>
      </c>
      <c r="CS10" s="56">
        <f t="shared" si="9"/>
        <v>976601</v>
      </c>
      <c r="CT10" s="56">
        <f t="shared" si="10"/>
        <v>370.76727410782081</v>
      </c>
      <c r="CU10" s="56">
        <f t="shared" si="11"/>
        <v>35.396735003796508</v>
      </c>
      <c r="CV10" s="56">
        <f t="shared" si="12"/>
        <v>27.01784358390281</v>
      </c>
      <c r="CW10" s="56">
        <f t="shared" si="13"/>
        <v>34.477980258162489</v>
      </c>
      <c r="CX10" s="56">
        <f t="shared" si="14"/>
        <v>4.3777524677296888</v>
      </c>
      <c r="CY10" s="56">
        <f t="shared" si="15"/>
        <v>5.8295368261199698</v>
      </c>
      <c r="CZ10" s="56">
        <f t="shared" si="16"/>
        <v>80.937737281700834</v>
      </c>
      <c r="DA10" s="56">
        <f t="shared" si="17"/>
        <v>71.618071374335614</v>
      </c>
      <c r="DB10" s="56">
        <f t="shared" si="18"/>
        <v>152.55580865603645</v>
      </c>
      <c r="DC10" s="56">
        <f t="shared" si="19"/>
        <v>99.02050113895217</v>
      </c>
      <c r="DD10" s="56">
        <f t="shared" si="20"/>
        <v>3.4593773728170083</v>
      </c>
      <c r="DE10" s="56">
        <f t="shared" si="21"/>
        <v>0</v>
      </c>
      <c r="DF10" s="56">
        <f t="shared" si="22"/>
        <v>2.9859529233105544</v>
      </c>
      <c r="DG10" s="56">
        <f t="shared" si="23"/>
        <v>2.9859529233105544</v>
      </c>
      <c r="DH10" s="56">
        <f t="shared" si="24"/>
        <v>102.05201214882308</v>
      </c>
    </row>
    <row r="11" spans="1:112" ht="13.5" thickBot="1">
      <c r="A11" s="9">
        <v>11041069</v>
      </c>
      <c r="B11" s="10" t="s">
        <v>316</v>
      </c>
      <c r="C11" s="10" t="s">
        <v>708</v>
      </c>
      <c r="D11" s="11">
        <f t="shared" ref="D11:AI11" si="47">SUM(D8:D10)</f>
        <v>12452</v>
      </c>
      <c r="E11" s="12">
        <f t="shared" si="47"/>
        <v>0</v>
      </c>
      <c r="F11" s="12">
        <f t="shared" si="47"/>
        <v>0</v>
      </c>
      <c r="G11" s="12">
        <f t="shared" si="47"/>
        <v>0</v>
      </c>
      <c r="H11" s="29">
        <f t="shared" si="47"/>
        <v>158</v>
      </c>
      <c r="I11" s="29">
        <f t="shared" si="47"/>
        <v>0</v>
      </c>
      <c r="J11" s="29">
        <f t="shared" si="47"/>
        <v>0</v>
      </c>
      <c r="K11" s="29">
        <f t="shared" si="47"/>
        <v>0</v>
      </c>
      <c r="L11" s="29">
        <f t="shared" si="47"/>
        <v>183348</v>
      </c>
      <c r="M11" s="29">
        <f t="shared" si="47"/>
        <v>348045</v>
      </c>
      <c r="N11" s="29">
        <f t="shared" si="47"/>
        <v>1</v>
      </c>
      <c r="O11" s="29">
        <f t="shared" si="47"/>
        <v>45634</v>
      </c>
      <c r="P11" s="29">
        <f t="shared" si="47"/>
        <v>0</v>
      </c>
      <c r="Q11" s="29">
        <f t="shared" si="47"/>
        <v>0</v>
      </c>
      <c r="R11" s="29">
        <f t="shared" si="47"/>
        <v>352727</v>
      </c>
      <c r="S11" s="29">
        <f t="shared" si="47"/>
        <v>0</v>
      </c>
      <c r="T11" s="30">
        <f t="shared" si="47"/>
        <v>0</v>
      </c>
      <c r="U11" s="29">
        <f t="shared" si="47"/>
        <v>1566</v>
      </c>
      <c r="V11" s="12">
        <f t="shared" si="47"/>
        <v>0</v>
      </c>
      <c r="W11" s="29">
        <f t="shared" si="47"/>
        <v>0</v>
      </c>
      <c r="X11" s="29">
        <f t="shared" si="47"/>
        <v>0</v>
      </c>
      <c r="Y11" s="29">
        <f t="shared" si="47"/>
        <v>0</v>
      </c>
      <c r="Z11" s="29">
        <f t="shared" si="47"/>
        <v>0</v>
      </c>
      <c r="AA11" s="29">
        <f t="shared" si="47"/>
        <v>0</v>
      </c>
      <c r="AB11" s="12">
        <f t="shared" si="47"/>
        <v>0</v>
      </c>
      <c r="AC11" s="12">
        <f t="shared" si="47"/>
        <v>0</v>
      </c>
      <c r="AD11" s="12">
        <f t="shared" si="47"/>
        <v>0</v>
      </c>
      <c r="AE11" s="29">
        <f t="shared" si="47"/>
        <v>0</v>
      </c>
      <c r="AF11" s="12">
        <f t="shared" si="47"/>
        <v>0</v>
      </c>
      <c r="AG11" s="12">
        <f t="shared" si="47"/>
        <v>0</v>
      </c>
      <c r="AH11" s="29">
        <f t="shared" si="47"/>
        <v>0</v>
      </c>
      <c r="AI11" s="29">
        <f t="shared" si="47"/>
        <v>4302</v>
      </c>
      <c r="AJ11" s="29">
        <f t="shared" ref="AJ11:BO11" si="48">SUM(AJ8:AJ10)</f>
        <v>0</v>
      </c>
      <c r="AK11" s="29">
        <f t="shared" si="48"/>
        <v>0</v>
      </c>
      <c r="AL11" s="29">
        <f t="shared" si="48"/>
        <v>0</v>
      </c>
      <c r="AM11" s="12">
        <f t="shared" si="48"/>
        <v>70</v>
      </c>
      <c r="AN11" s="12">
        <f t="shared" si="48"/>
        <v>54</v>
      </c>
      <c r="AO11" s="12">
        <f t="shared" si="48"/>
        <v>0</v>
      </c>
      <c r="AP11" s="29">
        <f t="shared" si="48"/>
        <v>0</v>
      </c>
      <c r="AQ11" s="12">
        <f t="shared" si="48"/>
        <v>0</v>
      </c>
      <c r="AR11" s="12">
        <f t="shared" si="48"/>
        <v>0</v>
      </c>
      <c r="AS11" s="12">
        <f t="shared" si="48"/>
        <v>0</v>
      </c>
      <c r="AT11" s="29">
        <f t="shared" si="48"/>
        <v>419805</v>
      </c>
      <c r="AU11" s="29">
        <f t="shared" si="48"/>
        <v>0</v>
      </c>
      <c r="AV11" s="29">
        <f t="shared" si="48"/>
        <v>1144510</v>
      </c>
      <c r="AW11" s="29">
        <f t="shared" si="48"/>
        <v>27895</v>
      </c>
      <c r="AX11" s="34">
        <f t="shared" si="48"/>
        <v>20</v>
      </c>
      <c r="AY11" s="34">
        <f t="shared" si="48"/>
        <v>0</v>
      </c>
      <c r="AZ11" s="34">
        <f t="shared" si="48"/>
        <v>0</v>
      </c>
      <c r="BA11" s="34">
        <f t="shared" si="48"/>
        <v>5</v>
      </c>
      <c r="BB11" s="29">
        <f t="shared" si="48"/>
        <v>87</v>
      </c>
      <c r="BC11" s="29">
        <f t="shared" si="48"/>
        <v>7995</v>
      </c>
      <c r="BD11" s="29">
        <f t="shared" si="48"/>
        <v>2180</v>
      </c>
      <c r="BE11" s="29">
        <f t="shared" si="48"/>
        <v>177</v>
      </c>
      <c r="BF11" s="30">
        <f t="shared" si="48"/>
        <v>905</v>
      </c>
      <c r="BG11" s="30">
        <f t="shared" si="48"/>
        <v>0</v>
      </c>
      <c r="BH11" s="30">
        <f t="shared" si="48"/>
        <v>24</v>
      </c>
      <c r="BI11" s="30">
        <f t="shared" si="48"/>
        <v>638</v>
      </c>
      <c r="BJ11" s="30">
        <f t="shared" si="48"/>
        <v>0</v>
      </c>
      <c r="BK11" s="29">
        <f t="shared" si="48"/>
        <v>1021</v>
      </c>
      <c r="BL11" s="29">
        <f t="shared" si="48"/>
        <v>867</v>
      </c>
      <c r="BM11" s="29">
        <f t="shared" si="48"/>
        <v>13529</v>
      </c>
      <c r="BN11" s="29">
        <f t="shared" si="48"/>
        <v>21714</v>
      </c>
      <c r="BO11" s="29">
        <f t="shared" si="48"/>
        <v>68798</v>
      </c>
      <c r="BP11" s="29">
        <f t="shared" ref="BP11:CL11" si="49">SUM(BP8:BP10)</f>
        <v>0</v>
      </c>
      <c r="BQ11" s="29">
        <f t="shared" si="49"/>
        <v>16828</v>
      </c>
      <c r="BR11" s="29">
        <f t="shared" si="49"/>
        <v>923324</v>
      </c>
      <c r="BS11" s="38">
        <f t="shared" si="49"/>
        <v>0</v>
      </c>
      <c r="BT11" s="41">
        <f t="shared" si="49"/>
        <v>1367250</v>
      </c>
      <c r="BU11" s="41">
        <f t="shared" si="49"/>
        <v>1367250</v>
      </c>
      <c r="BV11" s="45">
        <f t="shared" si="49"/>
        <v>0</v>
      </c>
      <c r="BW11" s="38">
        <f t="shared" si="49"/>
        <v>1040</v>
      </c>
      <c r="BX11" s="45">
        <f t="shared" si="49"/>
        <v>167480</v>
      </c>
      <c r="BY11" s="12">
        <f t="shared" si="49"/>
        <v>0</v>
      </c>
      <c r="BZ11" s="12">
        <f t="shared" si="49"/>
        <v>0</v>
      </c>
      <c r="CA11" s="13">
        <f t="shared" si="49"/>
        <v>49865</v>
      </c>
      <c r="CB11" s="29">
        <f t="shared" si="49"/>
        <v>0</v>
      </c>
      <c r="CC11" s="38">
        <f t="shared" si="49"/>
        <v>49865</v>
      </c>
      <c r="CD11" s="38">
        <f t="shared" si="49"/>
        <v>680</v>
      </c>
      <c r="CE11" s="114">
        <f t="shared" si="49"/>
        <v>120</v>
      </c>
      <c r="CF11" s="45">
        <f t="shared" si="49"/>
        <v>0</v>
      </c>
      <c r="CG11" s="49">
        <f t="shared" si="49"/>
        <v>0</v>
      </c>
      <c r="CH11" s="56">
        <f t="shared" si="49"/>
        <v>3584511</v>
      </c>
      <c r="CI11" s="56">
        <f t="shared" si="49"/>
        <v>1367250</v>
      </c>
      <c r="CJ11" s="56">
        <f t="shared" si="49"/>
        <v>51705</v>
      </c>
      <c r="CK11" s="56">
        <f t="shared" si="49"/>
        <v>1592</v>
      </c>
      <c r="CL11" s="56">
        <f t="shared" si="49"/>
        <v>5005058</v>
      </c>
      <c r="CM11" s="61">
        <f t="shared" si="5"/>
        <v>71.617771462388646</v>
      </c>
      <c r="CN11" s="61">
        <v>71.617771462388646</v>
      </c>
      <c r="CO11" s="61">
        <v>71.617771462388646</v>
      </c>
      <c r="CP11" s="56">
        <f t="shared" ref="CP11" si="50">CL11/D11</f>
        <v>401.94812078380983</v>
      </c>
      <c r="CQ11" s="56">
        <f t="shared" ref="CQ11" si="51">CL11+BV11+BX11</f>
        <v>5172538</v>
      </c>
      <c r="CR11" s="56">
        <f t="shared" ref="CR11" si="52">CQ11/D11</f>
        <v>415.39816896884037</v>
      </c>
      <c r="CS11" s="56">
        <f t="shared" ref="CS11" si="53">CQ11+CG11</f>
        <v>5172538</v>
      </c>
      <c r="CT11" s="56">
        <f t="shared" ref="CT11" si="54">CS11/D11</f>
        <v>415.39816896884037</v>
      </c>
      <c r="CU11" s="56">
        <f t="shared" ref="CU11" si="55">(L11+AT11)/D11</f>
        <v>48.438242852553806</v>
      </c>
      <c r="CV11" s="56">
        <f t="shared" ref="CV11" si="56">(M11+BP11)/D11</f>
        <v>27.950931577256664</v>
      </c>
      <c r="CW11" s="56">
        <f t="shared" ref="CW11" si="57">(R11+AU11)/D11</f>
        <v>28.326935432059106</v>
      </c>
      <c r="CX11" s="56">
        <f t="shared" ref="CX11" si="58">(O11+BQ11)/D11</f>
        <v>5.016222293607453</v>
      </c>
      <c r="CY11" s="56">
        <f t="shared" ref="CY11" si="59">(N11+BO11)/D11</f>
        <v>5.5251365242531323</v>
      </c>
      <c r="CZ11" s="56">
        <f t="shared" ref="CZ11" si="60">AV11/D11</f>
        <v>91.913748795374232</v>
      </c>
      <c r="DA11" s="56">
        <f t="shared" ref="DA11" si="61">BR11/D11</f>
        <v>74.150658528750398</v>
      </c>
      <c r="DB11" s="56">
        <f t="shared" ref="DB11" si="62">CZ11+DA11</f>
        <v>166.06440732412463</v>
      </c>
      <c r="DC11" s="56">
        <f t="shared" ref="DC11" si="63">BU11/D11</f>
        <v>109.80163829103759</v>
      </c>
      <c r="DD11" s="56">
        <f t="shared" ref="DD11" si="64">(X11+Y11+Z11+AA11+BB11+BC11+BM11+BN11)/D11</f>
        <v>3.4793607452618054</v>
      </c>
      <c r="DE11" s="56">
        <f t="shared" ref="DE11" si="65">CB11/D11</f>
        <v>0</v>
      </c>
      <c r="DF11" s="56">
        <f t="shared" ref="DF11" si="66">CC11/D11</f>
        <v>4.0045775778991324</v>
      </c>
      <c r="DG11" s="56">
        <f t="shared" ref="DG11" si="67">DE11+DF11</f>
        <v>4.0045775778991324</v>
      </c>
      <c r="DH11" s="56">
        <f t="shared" ref="DH11" si="68">(CI11+CJ11)/D11</f>
        <v>113.95398329585609</v>
      </c>
    </row>
    <row r="12" spans="1:112" ht="13.5" thickBot="1">
      <c r="A12" s="115"/>
      <c r="B12" s="116"/>
      <c r="C12" s="116"/>
      <c r="D12" s="117"/>
      <c r="E12" s="118"/>
      <c r="F12" s="118"/>
      <c r="G12" s="118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19"/>
      <c r="V12" s="118"/>
      <c r="W12" s="119"/>
      <c r="X12" s="119"/>
      <c r="Y12" s="119"/>
      <c r="Z12" s="119"/>
      <c r="AA12" s="119"/>
      <c r="AB12" s="118"/>
      <c r="AC12" s="118"/>
      <c r="AD12" s="118"/>
      <c r="AE12" s="119"/>
      <c r="AF12" s="118"/>
      <c r="AG12" s="118"/>
      <c r="AH12" s="119"/>
      <c r="AI12" s="119"/>
      <c r="AJ12" s="119"/>
      <c r="AK12" s="119"/>
      <c r="AL12" s="119"/>
      <c r="AM12" s="118"/>
      <c r="AN12" s="118"/>
      <c r="AO12" s="118"/>
      <c r="AP12" s="119"/>
      <c r="AQ12" s="118"/>
      <c r="AR12" s="118"/>
      <c r="AS12" s="118"/>
      <c r="AT12" s="119"/>
      <c r="AU12" s="119"/>
      <c r="AV12" s="119"/>
      <c r="AW12" s="119"/>
      <c r="AX12" s="121"/>
      <c r="AY12" s="121"/>
      <c r="AZ12" s="121"/>
      <c r="BA12" s="121"/>
      <c r="BB12" s="119"/>
      <c r="BC12" s="119"/>
      <c r="BD12" s="119"/>
      <c r="BE12" s="119"/>
      <c r="BF12" s="120"/>
      <c r="BG12" s="120"/>
      <c r="BH12" s="120"/>
      <c r="BI12" s="120"/>
      <c r="BJ12" s="120"/>
      <c r="BK12" s="119"/>
      <c r="BL12" s="119"/>
      <c r="BM12" s="119"/>
      <c r="BN12" s="119"/>
      <c r="BO12" s="119"/>
      <c r="BP12" s="119"/>
      <c r="BQ12" s="119"/>
      <c r="BR12" s="119"/>
      <c r="BS12" s="122"/>
      <c r="BT12" s="123"/>
      <c r="BU12" s="123"/>
      <c r="BV12" s="124"/>
      <c r="BW12" s="122"/>
      <c r="BX12" s="124"/>
      <c r="BY12" s="118"/>
      <c r="BZ12" s="118"/>
      <c r="CA12" s="125"/>
      <c r="CB12" s="119"/>
      <c r="CC12" s="122"/>
      <c r="CD12" s="122"/>
      <c r="CE12" s="126"/>
      <c r="CF12" s="124"/>
      <c r="CG12" s="127"/>
      <c r="CH12" s="128"/>
      <c r="CI12" s="128"/>
      <c r="CJ12" s="128"/>
      <c r="CK12" s="128"/>
      <c r="CL12" s="128"/>
      <c r="CM12" s="129"/>
      <c r="CN12" s="129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</row>
    <row r="13" spans="1:112">
      <c r="A13" s="100" t="s">
        <v>88</v>
      </c>
      <c r="B13" s="101" t="s">
        <v>80</v>
      </c>
      <c r="C13" s="101" t="s">
        <v>89</v>
      </c>
      <c r="D13" s="102">
        <v>121</v>
      </c>
      <c r="E13" s="103">
        <v>0</v>
      </c>
      <c r="F13" s="103">
        <v>0</v>
      </c>
      <c r="G13" s="103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1190</v>
      </c>
      <c r="N13" s="130">
        <v>0</v>
      </c>
      <c r="O13" s="130">
        <v>0</v>
      </c>
      <c r="P13" s="130">
        <v>0</v>
      </c>
      <c r="Q13" s="130">
        <v>0</v>
      </c>
      <c r="R13" s="130">
        <v>5920</v>
      </c>
      <c r="S13" s="130">
        <v>0</v>
      </c>
      <c r="T13" s="105">
        <v>0</v>
      </c>
      <c r="U13" s="130">
        <v>0</v>
      </c>
      <c r="V13" s="103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03">
        <v>0</v>
      </c>
      <c r="AC13" s="103">
        <v>0</v>
      </c>
      <c r="AD13" s="103">
        <v>0</v>
      </c>
      <c r="AE13" s="130">
        <v>0</v>
      </c>
      <c r="AF13" s="103">
        <v>0</v>
      </c>
      <c r="AG13" s="103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03">
        <v>0</v>
      </c>
      <c r="AN13" s="103">
        <v>0</v>
      </c>
      <c r="AO13" s="103">
        <v>0</v>
      </c>
      <c r="AP13" s="130">
        <v>0</v>
      </c>
      <c r="AQ13" s="103">
        <v>0</v>
      </c>
      <c r="AR13" s="103">
        <v>0</v>
      </c>
      <c r="AS13" s="103">
        <v>0</v>
      </c>
      <c r="AT13" s="130">
        <v>3090</v>
      </c>
      <c r="AU13" s="130">
        <v>0</v>
      </c>
      <c r="AV13" s="130">
        <v>0</v>
      </c>
      <c r="AW13" s="130">
        <v>0</v>
      </c>
      <c r="AX13" s="106">
        <v>0</v>
      </c>
      <c r="AY13" s="106">
        <v>0</v>
      </c>
      <c r="AZ13" s="106">
        <v>0</v>
      </c>
      <c r="BA13" s="106">
        <v>0</v>
      </c>
      <c r="BB13" s="130">
        <v>0</v>
      </c>
      <c r="BC13" s="130">
        <v>0</v>
      </c>
      <c r="BD13" s="130">
        <v>0</v>
      </c>
      <c r="BE13" s="130">
        <v>0</v>
      </c>
      <c r="BF13" s="105">
        <v>0</v>
      </c>
      <c r="BG13" s="105">
        <v>0</v>
      </c>
      <c r="BH13" s="105">
        <v>0</v>
      </c>
      <c r="BI13" s="105">
        <v>0</v>
      </c>
      <c r="BJ13" s="105">
        <v>0</v>
      </c>
      <c r="BK13" s="130">
        <v>70</v>
      </c>
      <c r="BL13" s="130">
        <v>0</v>
      </c>
      <c r="BM13" s="130">
        <v>0</v>
      </c>
      <c r="BN13" s="130">
        <v>0</v>
      </c>
      <c r="BO13" s="130">
        <v>2390</v>
      </c>
      <c r="BP13" s="130">
        <v>0</v>
      </c>
      <c r="BQ13" s="130">
        <v>1970</v>
      </c>
      <c r="BR13" s="130">
        <v>0</v>
      </c>
      <c r="BS13" s="107">
        <v>0</v>
      </c>
      <c r="BT13" s="108">
        <v>31210</v>
      </c>
      <c r="BU13" s="108">
        <v>31210</v>
      </c>
      <c r="BV13" s="109">
        <v>0</v>
      </c>
      <c r="BW13" s="107">
        <v>0</v>
      </c>
      <c r="BX13" s="109">
        <v>0</v>
      </c>
      <c r="BY13" s="103">
        <v>0</v>
      </c>
      <c r="BZ13" s="103">
        <v>0</v>
      </c>
      <c r="CA13" s="110">
        <v>2830</v>
      </c>
      <c r="CB13" s="130">
        <v>2830</v>
      </c>
      <c r="CC13" s="107">
        <v>0</v>
      </c>
      <c r="CD13" s="107">
        <v>0</v>
      </c>
      <c r="CE13" s="107">
        <v>0</v>
      </c>
      <c r="CF13" s="109">
        <v>0</v>
      </c>
      <c r="CG13" s="111">
        <v>0</v>
      </c>
      <c r="CH13" s="112">
        <f t="shared" ref="CH13:CH17" si="69">H13+I13+J13+K13+L13+M13+N13+O13+P13+Q13+R13+S13+U13+W13+X13+Y13+Z13+AA13+AE13+AH13+AI13+AJ13+AK13+AL13+AP13+AT13+AU13+AV13+AW13+BB13+BC13+BD13+BE13+BK13+BL13+BM13+BN13+BO13+BP13+BQ13+BR13+CB13</f>
        <v>17460</v>
      </c>
      <c r="CI13" s="112">
        <f t="shared" ref="CI13:CI17" si="70">BU13</f>
        <v>31210</v>
      </c>
      <c r="CJ13" s="112">
        <f t="shared" ref="CJ13:CJ17" si="71">BS13+BW13+CC13+CD13+CE13</f>
        <v>0</v>
      </c>
      <c r="CK13" s="112">
        <f t="shared" ref="CK13:CK17" si="72">T13+AX13+AY13+AZ13+BA13+BF13+BG13+BH13+BI13+BJ13</f>
        <v>0</v>
      </c>
      <c r="CL13" s="112">
        <f t="shared" ref="CL13:CL17" si="73">CH13+CI13+CJ13+CK13</f>
        <v>48670</v>
      </c>
      <c r="CM13" s="113">
        <f t="shared" ref="CM13:CM17" si="74">CH13/CL13*100</f>
        <v>35.874255188000816</v>
      </c>
      <c r="CN13" s="113">
        <v>35.874255188000816</v>
      </c>
      <c r="CO13" s="113">
        <v>35.874255188000816</v>
      </c>
      <c r="CP13" s="112">
        <f t="shared" ref="CP13:CP17" si="75">CL13/D13</f>
        <v>402.23140495867767</v>
      </c>
      <c r="CQ13" s="112">
        <f t="shared" ref="CQ13:CQ17" si="76">CL13+BV13+BX13</f>
        <v>48670</v>
      </c>
      <c r="CR13" s="112">
        <f t="shared" ref="CR13:CR17" si="77">CQ13/D13</f>
        <v>402.23140495867767</v>
      </c>
      <c r="CS13" s="112">
        <f t="shared" ref="CS13:CS17" si="78">CQ13+CG13</f>
        <v>48670</v>
      </c>
      <c r="CT13" s="112">
        <f t="shared" ref="CT13:CT17" si="79">CS13/D13</f>
        <v>402.23140495867767</v>
      </c>
      <c r="CU13" s="112">
        <f t="shared" ref="CU13:CU17" si="80">(L13+AT13)/D13</f>
        <v>25.537190082644628</v>
      </c>
      <c r="CV13" s="112">
        <f t="shared" ref="CV13:CV17" si="81">(M13+BP13)/D13</f>
        <v>9.8347107438016526</v>
      </c>
      <c r="CW13" s="112">
        <f t="shared" ref="CW13:CW17" si="82">(R13+AU13)/D13</f>
        <v>48.925619834710744</v>
      </c>
      <c r="CX13" s="112">
        <f t="shared" ref="CX13:CX17" si="83">(O13+BQ13)/D13</f>
        <v>16.280991735537189</v>
      </c>
      <c r="CY13" s="112">
        <f t="shared" ref="CY13:CY17" si="84">(N13+BO13)/D13</f>
        <v>19.75206611570248</v>
      </c>
      <c r="CZ13" s="112">
        <f t="shared" ref="CZ13:CZ17" si="85">AV13/D13</f>
        <v>0</v>
      </c>
      <c r="DA13" s="112">
        <f t="shared" ref="DA13:DA17" si="86">BR13/D13</f>
        <v>0</v>
      </c>
      <c r="DB13" s="112">
        <f t="shared" ref="DB13:DB17" si="87">CZ13+DA13</f>
        <v>0</v>
      </c>
      <c r="DC13" s="112">
        <f t="shared" ref="DC13:DC17" si="88">BU13/D13</f>
        <v>257.93388429752065</v>
      </c>
      <c r="DD13" s="112">
        <f t="shared" ref="DD13:DD17" si="89">(X13+Y13+Z13+AA13+BB13+BC13+BM13+BN13)/D13</f>
        <v>0</v>
      </c>
      <c r="DE13" s="112">
        <f t="shared" ref="DE13:DE17" si="90">CB13/D13</f>
        <v>23.388429752066116</v>
      </c>
      <c r="DF13" s="112">
        <f t="shared" ref="DF13:DF17" si="91">CC13/D13</f>
        <v>0</v>
      </c>
      <c r="DG13" s="112">
        <f t="shared" ref="DG13:DG17" si="92">DE13+DF13</f>
        <v>23.388429752066116</v>
      </c>
      <c r="DH13" s="112">
        <f t="shared" ref="DH13:DH17" si="93">(CI13+CJ13)/D13</f>
        <v>257.93388429752065</v>
      </c>
    </row>
    <row r="14" spans="1:112">
      <c r="A14" s="7" t="s">
        <v>145</v>
      </c>
      <c r="B14" s="3" t="s">
        <v>80</v>
      </c>
      <c r="C14" s="3" t="s">
        <v>146</v>
      </c>
      <c r="D14" s="4">
        <v>559</v>
      </c>
      <c r="E14" s="5">
        <v>0</v>
      </c>
      <c r="F14" s="5">
        <v>0</v>
      </c>
      <c r="G14" s="5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6870</v>
      </c>
      <c r="N14" s="27">
        <v>0</v>
      </c>
      <c r="O14" s="27">
        <v>0</v>
      </c>
      <c r="P14" s="27">
        <v>0</v>
      </c>
      <c r="Q14" s="27">
        <v>0</v>
      </c>
      <c r="R14" s="27">
        <v>16130</v>
      </c>
      <c r="S14" s="27">
        <v>0</v>
      </c>
      <c r="T14" s="24">
        <v>0</v>
      </c>
      <c r="U14" s="27">
        <v>0</v>
      </c>
      <c r="V14" s="5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5">
        <v>0</v>
      </c>
      <c r="AC14" s="5">
        <v>0</v>
      </c>
      <c r="AD14" s="5">
        <v>0</v>
      </c>
      <c r="AE14" s="27">
        <v>0</v>
      </c>
      <c r="AF14" s="5">
        <v>0</v>
      </c>
      <c r="AG14" s="5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5">
        <v>0</v>
      </c>
      <c r="AN14" s="5">
        <v>0</v>
      </c>
      <c r="AO14" s="5">
        <v>0</v>
      </c>
      <c r="AP14" s="27">
        <v>0</v>
      </c>
      <c r="AQ14" s="5">
        <v>0</v>
      </c>
      <c r="AR14" s="5">
        <v>0</v>
      </c>
      <c r="AS14" s="5">
        <v>0</v>
      </c>
      <c r="AT14" s="27">
        <v>19980</v>
      </c>
      <c r="AU14" s="27">
        <v>0</v>
      </c>
      <c r="AV14" s="27">
        <v>29460</v>
      </c>
      <c r="AW14" s="27">
        <v>0</v>
      </c>
      <c r="AX14" s="32">
        <v>0</v>
      </c>
      <c r="AY14" s="32">
        <v>0</v>
      </c>
      <c r="AZ14" s="32">
        <v>0</v>
      </c>
      <c r="BA14" s="32">
        <v>0</v>
      </c>
      <c r="BB14" s="27">
        <v>0</v>
      </c>
      <c r="BC14" s="27">
        <v>0</v>
      </c>
      <c r="BD14" s="27">
        <v>230</v>
      </c>
      <c r="BE14" s="27">
        <v>0</v>
      </c>
      <c r="BF14" s="24">
        <v>0</v>
      </c>
      <c r="BG14" s="24">
        <v>0</v>
      </c>
      <c r="BH14" s="24">
        <v>0</v>
      </c>
      <c r="BI14" s="24">
        <v>60</v>
      </c>
      <c r="BJ14" s="24">
        <v>0</v>
      </c>
      <c r="BK14" s="27">
        <v>310</v>
      </c>
      <c r="BL14" s="27">
        <v>0</v>
      </c>
      <c r="BM14" s="27">
        <v>0</v>
      </c>
      <c r="BN14" s="27">
        <v>0</v>
      </c>
      <c r="BO14" s="27">
        <v>10690</v>
      </c>
      <c r="BP14" s="27">
        <v>0</v>
      </c>
      <c r="BQ14" s="27">
        <v>8840</v>
      </c>
      <c r="BR14" s="27">
        <v>0</v>
      </c>
      <c r="BS14" s="36">
        <v>0</v>
      </c>
      <c r="BT14" s="39">
        <v>186270</v>
      </c>
      <c r="BU14" s="39">
        <v>186270</v>
      </c>
      <c r="BV14" s="43">
        <v>0</v>
      </c>
      <c r="BW14" s="36">
        <v>0</v>
      </c>
      <c r="BX14" s="43">
        <v>0</v>
      </c>
      <c r="BY14" s="5">
        <v>0</v>
      </c>
      <c r="BZ14" s="5">
        <v>0</v>
      </c>
      <c r="CA14" s="6">
        <v>12560</v>
      </c>
      <c r="CB14" s="27">
        <v>12560</v>
      </c>
      <c r="CC14" s="36">
        <v>0</v>
      </c>
      <c r="CD14" s="36">
        <v>0</v>
      </c>
      <c r="CE14" s="36">
        <v>0</v>
      </c>
      <c r="CF14" s="43">
        <v>0</v>
      </c>
      <c r="CG14" s="47">
        <v>0</v>
      </c>
      <c r="CH14" s="55">
        <f t="shared" si="69"/>
        <v>105070</v>
      </c>
      <c r="CI14" s="55">
        <f t="shared" si="70"/>
        <v>186270</v>
      </c>
      <c r="CJ14" s="55">
        <f t="shared" si="71"/>
        <v>0</v>
      </c>
      <c r="CK14" s="55">
        <f t="shared" si="72"/>
        <v>60</v>
      </c>
      <c r="CL14" s="55">
        <f t="shared" si="73"/>
        <v>291400</v>
      </c>
      <c r="CM14" s="59">
        <f t="shared" si="74"/>
        <v>36.056966369251889</v>
      </c>
      <c r="CN14" s="59">
        <v>36.056966369251889</v>
      </c>
      <c r="CO14" s="59">
        <v>36.056966369251889</v>
      </c>
      <c r="CP14" s="55">
        <f t="shared" si="75"/>
        <v>521.2880143112701</v>
      </c>
      <c r="CQ14" s="55">
        <f t="shared" si="76"/>
        <v>291400</v>
      </c>
      <c r="CR14" s="55">
        <f t="shared" si="77"/>
        <v>521.2880143112701</v>
      </c>
      <c r="CS14" s="55">
        <f t="shared" si="78"/>
        <v>291400</v>
      </c>
      <c r="CT14" s="55">
        <f t="shared" si="79"/>
        <v>521.2880143112701</v>
      </c>
      <c r="CU14" s="55">
        <f t="shared" si="80"/>
        <v>35.742397137745975</v>
      </c>
      <c r="CV14" s="55">
        <f t="shared" si="81"/>
        <v>12.289803220035779</v>
      </c>
      <c r="CW14" s="55">
        <f t="shared" si="82"/>
        <v>28.855098389982111</v>
      </c>
      <c r="CX14" s="55">
        <f t="shared" si="83"/>
        <v>15.813953488372093</v>
      </c>
      <c r="CY14" s="55">
        <f t="shared" si="84"/>
        <v>19.123434704830053</v>
      </c>
      <c r="CZ14" s="55">
        <f t="shared" si="85"/>
        <v>52.701252236135957</v>
      </c>
      <c r="DA14" s="55">
        <f t="shared" si="86"/>
        <v>0</v>
      </c>
      <c r="DB14" s="55">
        <f t="shared" si="87"/>
        <v>52.701252236135957</v>
      </c>
      <c r="DC14" s="55">
        <f t="shared" si="88"/>
        <v>333.22003577817532</v>
      </c>
      <c r="DD14" s="55">
        <f t="shared" si="89"/>
        <v>0</v>
      </c>
      <c r="DE14" s="55">
        <f t="shared" si="90"/>
        <v>22.468694096601073</v>
      </c>
      <c r="DF14" s="55">
        <f t="shared" si="91"/>
        <v>0</v>
      </c>
      <c r="DG14" s="55">
        <f t="shared" si="92"/>
        <v>22.468694096601073</v>
      </c>
      <c r="DH14" s="55">
        <f t="shared" si="93"/>
        <v>333.22003577817532</v>
      </c>
    </row>
    <row r="15" spans="1:112" ht="13.5" thickBot="1">
      <c r="A15" s="9" t="s">
        <v>145</v>
      </c>
      <c r="B15" s="10" t="s">
        <v>80</v>
      </c>
      <c r="C15" s="10" t="s">
        <v>707</v>
      </c>
      <c r="D15" s="11">
        <f t="shared" ref="D15:AI15" si="94">SUM(D13:D14)</f>
        <v>680</v>
      </c>
      <c r="E15" s="12">
        <f t="shared" si="94"/>
        <v>0</v>
      </c>
      <c r="F15" s="12">
        <f t="shared" si="94"/>
        <v>0</v>
      </c>
      <c r="G15" s="12">
        <f t="shared" si="94"/>
        <v>0</v>
      </c>
      <c r="H15" s="131">
        <f t="shared" si="94"/>
        <v>0</v>
      </c>
      <c r="I15" s="131">
        <f t="shared" si="94"/>
        <v>0</v>
      </c>
      <c r="J15" s="131">
        <f t="shared" si="94"/>
        <v>0</v>
      </c>
      <c r="K15" s="131">
        <f t="shared" si="94"/>
        <v>0</v>
      </c>
      <c r="L15" s="131">
        <f t="shared" si="94"/>
        <v>0</v>
      </c>
      <c r="M15" s="131">
        <f t="shared" si="94"/>
        <v>8060</v>
      </c>
      <c r="N15" s="131">
        <f t="shared" si="94"/>
        <v>0</v>
      </c>
      <c r="O15" s="131">
        <f t="shared" si="94"/>
        <v>0</v>
      </c>
      <c r="P15" s="131">
        <f t="shared" si="94"/>
        <v>0</v>
      </c>
      <c r="Q15" s="131">
        <f t="shared" si="94"/>
        <v>0</v>
      </c>
      <c r="R15" s="131">
        <f t="shared" si="94"/>
        <v>22050</v>
      </c>
      <c r="S15" s="131">
        <f t="shared" si="94"/>
        <v>0</v>
      </c>
      <c r="T15" s="30">
        <f t="shared" si="94"/>
        <v>0</v>
      </c>
      <c r="U15" s="131">
        <f t="shared" si="94"/>
        <v>0</v>
      </c>
      <c r="V15" s="12">
        <f t="shared" si="94"/>
        <v>0</v>
      </c>
      <c r="W15" s="131">
        <f t="shared" si="94"/>
        <v>0</v>
      </c>
      <c r="X15" s="131">
        <f t="shared" si="94"/>
        <v>0</v>
      </c>
      <c r="Y15" s="131">
        <f t="shared" si="94"/>
        <v>0</v>
      </c>
      <c r="Z15" s="131">
        <f t="shared" si="94"/>
        <v>0</v>
      </c>
      <c r="AA15" s="131">
        <f t="shared" si="94"/>
        <v>0</v>
      </c>
      <c r="AB15" s="12">
        <f t="shared" si="94"/>
        <v>0</v>
      </c>
      <c r="AC15" s="12">
        <f t="shared" si="94"/>
        <v>0</v>
      </c>
      <c r="AD15" s="12">
        <f t="shared" si="94"/>
        <v>0</v>
      </c>
      <c r="AE15" s="131">
        <f t="shared" si="94"/>
        <v>0</v>
      </c>
      <c r="AF15" s="12">
        <f t="shared" si="94"/>
        <v>0</v>
      </c>
      <c r="AG15" s="12">
        <f t="shared" si="94"/>
        <v>0</v>
      </c>
      <c r="AH15" s="131">
        <f t="shared" si="94"/>
        <v>0</v>
      </c>
      <c r="AI15" s="131">
        <f t="shared" si="94"/>
        <v>0</v>
      </c>
      <c r="AJ15" s="131">
        <f t="shared" ref="AJ15:BO15" si="95">SUM(AJ13:AJ14)</f>
        <v>0</v>
      </c>
      <c r="AK15" s="131">
        <f t="shared" si="95"/>
        <v>0</v>
      </c>
      <c r="AL15" s="131">
        <f t="shared" si="95"/>
        <v>0</v>
      </c>
      <c r="AM15" s="12">
        <f t="shared" si="95"/>
        <v>0</v>
      </c>
      <c r="AN15" s="12">
        <f t="shared" si="95"/>
        <v>0</v>
      </c>
      <c r="AO15" s="12">
        <f t="shared" si="95"/>
        <v>0</v>
      </c>
      <c r="AP15" s="131">
        <f t="shared" si="95"/>
        <v>0</v>
      </c>
      <c r="AQ15" s="12">
        <f t="shared" si="95"/>
        <v>0</v>
      </c>
      <c r="AR15" s="12">
        <f t="shared" si="95"/>
        <v>0</v>
      </c>
      <c r="AS15" s="12">
        <f t="shared" si="95"/>
        <v>0</v>
      </c>
      <c r="AT15" s="131">
        <f t="shared" si="95"/>
        <v>23070</v>
      </c>
      <c r="AU15" s="131">
        <f t="shared" si="95"/>
        <v>0</v>
      </c>
      <c r="AV15" s="131">
        <f t="shared" si="95"/>
        <v>29460</v>
      </c>
      <c r="AW15" s="131">
        <f t="shared" si="95"/>
        <v>0</v>
      </c>
      <c r="AX15" s="34">
        <f t="shared" si="95"/>
        <v>0</v>
      </c>
      <c r="AY15" s="34">
        <f t="shared" si="95"/>
        <v>0</v>
      </c>
      <c r="AZ15" s="34">
        <f t="shared" si="95"/>
        <v>0</v>
      </c>
      <c r="BA15" s="34">
        <f t="shared" si="95"/>
        <v>0</v>
      </c>
      <c r="BB15" s="131">
        <f t="shared" si="95"/>
        <v>0</v>
      </c>
      <c r="BC15" s="131">
        <f t="shared" si="95"/>
        <v>0</v>
      </c>
      <c r="BD15" s="131">
        <f t="shared" si="95"/>
        <v>230</v>
      </c>
      <c r="BE15" s="131">
        <f t="shared" si="95"/>
        <v>0</v>
      </c>
      <c r="BF15" s="30">
        <f t="shared" si="95"/>
        <v>0</v>
      </c>
      <c r="BG15" s="30">
        <f t="shared" si="95"/>
        <v>0</v>
      </c>
      <c r="BH15" s="30">
        <f t="shared" si="95"/>
        <v>0</v>
      </c>
      <c r="BI15" s="30">
        <f t="shared" si="95"/>
        <v>60</v>
      </c>
      <c r="BJ15" s="30">
        <f t="shared" si="95"/>
        <v>0</v>
      </c>
      <c r="BK15" s="131">
        <f t="shared" si="95"/>
        <v>380</v>
      </c>
      <c r="BL15" s="131">
        <f t="shared" si="95"/>
        <v>0</v>
      </c>
      <c r="BM15" s="131">
        <f t="shared" si="95"/>
        <v>0</v>
      </c>
      <c r="BN15" s="131">
        <f t="shared" si="95"/>
        <v>0</v>
      </c>
      <c r="BO15" s="131">
        <f t="shared" si="95"/>
        <v>13080</v>
      </c>
      <c r="BP15" s="131">
        <f t="shared" ref="BP15:CL15" si="96">SUM(BP13:BP14)</f>
        <v>0</v>
      </c>
      <c r="BQ15" s="131">
        <f t="shared" si="96"/>
        <v>10810</v>
      </c>
      <c r="BR15" s="131">
        <f t="shared" si="96"/>
        <v>0</v>
      </c>
      <c r="BS15" s="38">
        <f t="shared" si="96"/>
        <v>0</v>
      </c>
      <c r="BT15" s="41">
        <f t="shared" si="96"/>
        <v>217480</v>
      </c>
      <c r="BU15" s="41">
        <f t="shared" si="96"/>
        <v>217480</v>
      </c>
      <c r="BV15" s="45">
        <f t="shared" si="96"/>
        <v>0</v>
      </c>
      <c r="BW15" s="38">
        <f t="shared" si="96"/>
        <v>0</v>
      </c>
      <c r="BX15" s="45">
        <f t="shared" si="96"/>
        <v>0</v>
      </c>
      <c r="BY15" s="12">
        <f t="shared" si="96"/>
        <v>0</v>
      </c>
      <c r="BZ15" s="12">
        <f t="shared" si="96"/>
        <v>0</v>
      </c>
      <c r="CA15" s="13">
        <f t="shared" si="96"/>
        <v>15390</v>
      </c>
      <c r="CB15" s="131">
        <f t="shared" si="96"/>
        <v>15390</v>
      </c>
      <c r="CC15" s="38">
        <f t="shared" si="96"/>
        <v>0</v>
      </c>
      <c r="CD15" s="38">
        <f t="shared" si="96"/>
        <v>0</v>
      </c>
      <c r="CE15" s="38">
        <f t="shared" si="96"/>
        <v>0</v>
      </c>
      <c r="CF15" s="45">
        <f t="shared" si="96"/>
        <v>0</v>
      </c>
      <c r="CG15" s="49">
        <f t="shared" si="96"/>
        <v>0</v>
      </c>
      <c r="CH15" s="56">
        <f t="shared" si="96"/>
        <v>122530</v>
      </c>
      <c r="CI15" s="56">
        <f t="shared" si="96"/>
        <v>217480</v>
      </c>
      <c r="CJ15" s="56">
        <f t="shared" si="96"/>
        <v>0</v>
      </c>
      <c r="CK15" s="56">
        <f t="shared" si="96"/>
        <v>60</v>
      </c>
      <c r="CL15" s="56">
        <f t="shared" si="96"/>
        <v>340070</v>
      </c>
      <c r="CM15" s="61">
        <f t="shared" si="74"/>
        <v>36.03081718469727</v>
      </c>
      <c r="CN15" s="61">
        <v>36.03081718469727</v>
      </c>
      <c r="CO15" s="61">
        <v>36.03081718469727</v>
      </c>
      <c r="CP15" s="56">
        <f t="shared" ref="CP15" si="97">CL15/D15</f>
        <v>500.10294117647061</v>
      </c>
      <c r="CQ15" s="56">
        <f t="shared" ref="CQ15" si="98">CL15+BV15+BX15</f>
        <v>340070</v>
      </c>
      <c r="CR15" s="56">
        <f t="shared" ref="CR15" si="99">CQ15/D15</f>
        <v>500.10294117647061</v>
      </c>
      <c r="CS15" s="56">
        <f t="shared" ref="CS15" si="100">CQ15+CG15</f>
        <v>340070</v>
      </c>
      <c r="CT15" s="56">
        <f t="shared" ref="CT15" si="101">CS15/D15</f>
        <v>500.10294117647061</v>
      </c>
      <c r="CU15" s="56">
        <f t="shared" ref="CU15" si="102">(L15+AT15)/D15</f>
        <v>33.926470588235297</v>
      </c>
      <c r="CV15" s="56">
        <f t="shared" ref="CV15" si="103">(M15+BP15)/D15</f>
        <v>11.852941176470589</v>
      </c>
      <c r="CW15" s="56">
        <f t="shared" ref="CW15" si="104">(R15+AU15)/D15</f>
        <v>32.426470588235297</v>
      </c>
      <c r="CX15" s="56">
        <f t="shared" ref="CX15" si="105">(O15+BQ15)/D15</f>
        <v>15.897058823529411</v>
      </c>
      <c r="CY15" s="56">
        <f t="shared" ref="CY15" si="106">(N15+BO15)/D15</f>
        <v>19.235294117647058</v>
      </c>
      <c r="CZ15" s="56">
        <f t="shared" ref="CZ15" si="107">AV15/D15</f>
        <v>43.323529411764703</v>
      </c>
      <c r="DA15" s="56">
        <f t="shared" ref="DA15" si="108">BR15/D15</f>
        <v>0</v>
      </c>
      <c r="DB15" s="56">
        <f t="shared" ref="DB15" si="109">CZ15+DA15</f>
        <v>43.323529411764703</v>
      </c>
      <c r="DC15" s="56">
        <f t="shared" ref="DC15" si="110">BU15/D15</f>
        <v>319.8235294117647</v>
      </c>
      <c r="DD15" s="56">
        <f t="shared" ref="DD15" si="111">(X15+Y15+Z15+AA15+BB15+BC15+BM15+BN15)/D15</f>
        <v>0</v>
      </c>
      <c r="DE15" s="56">
        <f t="shared" ref="DE15" si="112">CB15/D15</f>
        <v>22.632352941176471</v>
      </c>
      <c r="DF15" s="56">
        <f t="shared" ref="DF15" si="113">CC15/D15</f>
        <v>0</v>
      </c>
      <c r="DG15" s="56">
        <f t="shared" ref="DG15" si="114">DE15+DF15</f>
        <v>22.632352941176471</v>
      </c>
      <c r="DH15" s="56">
        <f t="shared" ref="DH15" si="115">(CI15+CJ15)/D15</f>
        <v>319.8235294117647</v>
      </c>
    </row>
    <row r="16" spans="1:112" ht="13.5" thickBot="1">
      <c r="A16" s="132"/>
      <c r="B16" s="133"/>
      <c r="C16" s="133"/>
      <c r="D16" s="134"/>
      <c r="E16" s="135"/>
      <c r="F16" s="135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  <c r="U16" s="136"/>
      <c r="V16" s="135"/>
      <c r="W16" s="136"/>
      <c r="X16" s="136"/>
      <c r="Y16" s="136"/>
      <c r="Z16" s="136"/>
      <c r="AA16" s="136"/>
      <c r="AB16" s="135"/>
      <c r="AC16" s="135"/>
      <c r="AD16" s="135"/>
      <c r="AE16" s="136"/>
      <c r="AF16" s="135"/>
      <c r="AG16" s="135"/>
      <c r="AH16" s="136"/>
      <c r="AI16" s="136"/>
      <c r="AJ16" s="136"/>
      <c r="AK16" s="136"/>
      <c r="AL16" s="136"/>
      <c r="AM16" s="135"/>
      <c r="AN16" s="135"/>
      <c r="AO16" s="135"/>
      <c r="AP16" s="136"/>
      <c r="AQ16" s="135"/>
      <c r="AR16" s="135"/>
      <c r="AS16" s="135"/>
      <c r="AT16" s="136"/>
      <c r="AU16" s="136"/>
      <c r="AV16" s="136"/>
      <c r="AW16" s="136"/>
      <c r="AX16" s="138"/>
      <c r="AY16" s="138"/>
      <c r="AZ16" s="138"/>
      <c r="BA16" s="138"/>
      <c r="BB16" s="136"/>
      <c r="BC16" s="136"/>
      <c r="BD16" s="136"/>
      <c r="BE16" s="136"/>
      <c r="BF16" s="137"/>
      <c r="BG16" s="137"/>
      <c r="BH16" s="137"/>
      <c r="BI16" s="137"/>
      <c r="BJ16" s="137"/>
      <c r="BK16" s="136"/>
      <c r="BL16" s="136"/>
      <c r="BM16" s="136"/>
      <c r="BN16" s="136"/>
      <c r="BO16" s="136"/>
      <c r="BP16" s="136"/>
      <c r="BQ16" s="136"/>
      <c r="BR16" s="136"/>
      <c r="BS16" s="126"/>
      <c r="BT16" s="139"/>
      <c r="BU16" s="139"/>
      <c r="BV16" s="140"/>
      <c r="BW16" s="126"/>
      <c r="BX16" s="140"/>
      <c r="BY16" s="135"/>
      <c r="BZ16" s="135"/>
      <c r="CA16" s="141"/>
      <c r="CB16" s="136"/>
      <c r="CC16" s="126"/>
      <c r="CD16" s="126"/>
      <c r="CE16" s="126"/>
      <c r="CF16" s="140"/>
      <c r="CG16" s="142"/>
      <c r="CH16" s="143"/>
      <c r="CI16" s="143"/>
      <c r="CJ16" s="143"/>
      <c r="CK16" s="143"/>
      <c r="CL16" s="143"/>
      <c r="CM16" s="144"/>
      <c r="CN16" s="144"/>
      <c r="CO16" s="145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</row>
    <row r="17" spans="1:112">
      <c r="A17" s="100" t="s">
        <v>143</v>
      </c>
      <c r="B17" s="101" t="s">
        <v>80</v>
      </c>
      <c r="C17" s="101" t="s">
        <v>144</v>
      </c>
      <c r="D17" s="102">
        <v>202</v>
      </c>
      <c r="E17" s="103">
        <v>0</v>
      </c>
      <c r="F17" s="103">
        <v>0</v>
      </c>
      <c r="G17" s="103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4410</v>
      </c>
      <c r="Q17" s="130">
        <v>0</v>
      </c>
      <c r="R17" s="130">
        <v>5470</v>
      </c>
      <c r="S17" s="130">
        <v>0</v>
      </c>
      <c r="T17" s="105">
        <v>0</v>
      </c>
      <c r="U17" s="130">
        <v>540</v>
      </c>
      <c r="V17" s="103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03">
        <v>0</v>
      </c>
      <c r="AC17" s="103">
        <v>0</v>
      </c>
      <c r="AD17" s="103">
        <v>0</v>
      </c>
      <c r="AE17" s="130">
        <v>0</v>
      </c>
      <c r="AF17" s="103">
        <v>0</v>
      </c>
      <c r="AG17" s="103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03">
        <v>0</v>
      </c>
      <c r="AN17" s="103">
        <v>0</v>
      </c>
      <c r="AO17" s="103">
        <v>0</v>
      </c>
      <c r="AP17" s="130">
        <v>0</v>
      </c>
      <c r="AQ17" s="103">
        <v>0</v>
      </c>
      <c r="AR17" s="103">
        <v>0</v>
      </c>
      <c r="AS17" s="103">
        <v>0</v>
      </c>
      <c r="AT17" s="130">
        <v>5670</v>
      </c>
      <c r="AU17" s="130">
        <v>0</v>
      </c>
      <c r="AV17" s="130">
        <v>25700</v>
      </c>
      <c r="AW17" s="130">
        <v>0</v>
      </c>
      <c r="AX17" s="106">
        <v>0</v>
      </c>
      <c r="AY17" s="106">
        <v>0</v>
      </c>
      <c r="AZ17" s="106">
        <v>0</v>
      </c>
      <c r="BA17" s="106">
        <v>0</v>
      </c>
      <c r="BB17" s="130">
        <v>0</v>
      </c>
      <c r="BC17" s="130">
        <v>0</v>
      </c>
      <c r="BD17" s="130">
        <v>0</v>
      </c>
      <c r="BE17" s="130">
        <v>0</v>
      </c>
      <c r="BF17" s="105">
        <v>0</v>
      </c>
      <c r="BG17" s="105">
        <v>0</v>
      </c>
      <c r="BH17" s="105">
        <v>0</v>
      </c>
      <c r="BI17" s="105">
        <v>20</v>
      </c>
      <c r="BJ17" s="105">
        <v>0</v>
      </c>
      <c r="BK17" s="130">
        <v>170</v>
      </c>
      <c r="BL17" s="130">
        <v>0</v>
      </c>
      <c r="BM17" s="130">
        <v>1400</v>
      </c>
      <c r="BN17" s="130">
        <v>1970</v>
      </c>
      <c r="BO17" s="130">
        <v>3030</v>
      </c>
      <c r="BP17" s="130">
        <v>0</v>
      </c>
      <c r="BQ17" s="130">
        <v>1310</v>
      </c>
      <c r="BR17" s="130">
        <v>4140</v>
      </c>
      <c r="BS17" s="107">
        <v>0</v>
      </c>
      <c r="BT17" s="108">
        <v>24400</v>
      </c>
      <c r="BU17" s="108">
        <v>24400</v>
      </c>
      <c r="BV17" s="109">
        <v>0</v>
      </c>
      <c r="BW17" s="107">
        <v>0</v>
      </c>
      <c r="BX17" s="109">
        <v>0</v>
      </c>
      <c r="BY17" s="103">
        <v>0</v>
      </c>
      <c r="BZ17" s="103">
        <v>0</v>
      </c>
      <c r="CA17" s="110">
        <v>5460</v>
      </c>
      <c r="CB17" s="130">
        <v>5460</v>
      </c>
      <c r="CC17" s="107">
        <v>0</v>
      </c>
      <c r="CD17" s="107">
        <v>0</v>
      </c>
      <c r="CE17" s="107">
        <v>0</v>
      </c>
      <c r="CF17" s="109">
        <v>0</v>
      </c>
      <c r="CG17" s="111">
        <v>0</v>
      </c>
      <c r="CH17" s="112">
        <f t="shared" si="69"/>
        <v>59270</v>
      </c>
      <c r="CI17" s="112">
        <f t="shared" si="70"/>
        <v>24400</v>
      </c>
      <c r="CJ17" s="112">
        <f t="shared" si="71"/>
        <v>0</v>
      </c>
      <c r="CK17" s="112">
        <f t="shared" si="72"/>
        <v>20</v>
      </c>
      <c r="CL17" s="112">
        <f t="shared" si="73"/>
        <v>83690</v>
      </c>
      <c r="CM17" s="113">
        <f t="shared" si="74"/>
        <v>70.820886605329193</v>
      </c>
      <c r="CN17" s="113">
        <v>70.820886605329193</v>
      </c>
      <c r="CO17" s="113">
        <v>70.820886605329193</v>
      </c>
      <c r="CP17" s="112">
        <f t="shared" si="75"/>
        <v>414.30693069306932</v>
      </c>
      <c r="CQ17" s="112">
        <f t="shared" si="76"/>
        <v>83690</v>
      </c>
      <c r="CR17" s="112">
        <f t="shared" si="77"/>
        <v>414.30693069306932</v>
      </c>
      <c r="CS17" s="112">
        <f t="shared" si="78"/>
        <v>83690</v>
      </c>
      <c r="CT17" s="112">
        <f t="shared" si="79"/>
        <v>414.30693069306932</v>
      </c>
      <c r="CU17" s="112">
        <f t="shared" si="80"/>
        <v>28.06930693069307</v>
      </c>
      <c r="CV17" s="112">
        <f t="shared" si="81"/>
        <v>0</v>
      </c>
      <c r="CW17" s="112">
        <f t="shared" si="82"/>
        <v>27.079207920792079</v>
      </c>
      <c r="CX17" s="112">
        <f t="shared" si="83"/>
        <v>6.4851485148514856</v>
      </c>
      <c r="CY17" s="112">
        <f t="shared" si="84"/>
        <v>15</v>
      </c>
      <c r="CZ17" s="112">
        <f t="shared" si="85"/>
        <v>127.22772277227723</v>
      </c>
      <c r="DA17" s="112">
        <f t="shared" si="86"/>
        <v>20.495049504950494</v>
      </c>
      <c r="DB17" s="112">
        <f t="shared" si="87"/>
        <v>147.72277227722773</v>
      </c>
      <c r="DC17" s="112">
        <f t="shared" si="88"/>
        <v>120.79207920792079</v>
      </c>
      <c r="DD17" s="112">
        <f t="shared" si="89"/>
        <v>16.683168316831683</v>
      </c>
      <c r="DE17" s="112">
        <f t="shared" si="90"/>
        <v>27.029702970297031</v>
      </c>
      <c r="DF17" s="112">
        <f t="shared" si="91"/>
        <v>0</v>
      </c>
      <c r="DG17" s="112">
        <f t="shared" si="92"/>
        <v>27.029702970297031</v>
      </c>
      <c r="DH17" s="112">
        <f t="shared" si="93"/>
        <v>120.79207920792079</v>
      </c>
    </row>
    <row r="18" spans="1:112" ht="13.5" thickBot="1">
      <c r="A18" s="9" t="s">
        <v>79</v>
      </c>
      <c r="B18" s="10" t="s">
        <v>80</v>
      </c>
      <c r="C18" s="10" t="s">
        <v>81</v>
      </c>
      <c r="D18" s="11">
        <v>866</v>
      </c>
      <c r="E18" s="12">
        <v>0</v>
      </c>
      <c r="F18" s="12">
        <v>0</v>
      </c>
      <c r="G18" s="12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16800</v>
      </c>
      <c r="Q18" s="131">
        <v>0</v>
      </c>
      <c r="R18" s="131">
        <v>27160</v>
      </c>
      <c r="S18" s="131">
        <v>0</v>
      </c>
      <c r="T18" s="30">
        <v>0</v>
      </c>
      <c r="U18" s="131">
        <v>2160</v>
      </c>
      <c r="V18" s="12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2">
        <v>0</v>
      </c>
      <c r="AC18" s="12">
        <v>0</v>
      </c>
      <c r="AD18" s="12">
        <v>0</v>
      </c>
      <c r="AE18" s="131">
        <v>0</v>
      </c>
      <c r="AF18" s="12">
        <v>0</v>
      </c>
      <c r="AG18" s="12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AM18" s="12">
        <v>0</v>
      </c>
      <c r="AN18" s="12">
        <v>0</v>
      </c>
      <c r="AO18" s="12">
        <v>0</v>
      </c>
      <c r="AP18" s="131">
        <v>0</v>
      </c>
      <c r="AQ18" s="12">
        <v>0</v>
      </c>
      <c r="AR18" s="12">
        <v>0</v>
      </c>
      <c r="AS18" s="12">
        <v>0</v>
      </c>
      <c r="AT18" s="131">
        <v>26010</v>
      </c>
      <c r="AU18" s="131">
        <v>0</v>
      </c>
      <c r="AV18" s="131">
        <v>150180</v>
      </c>
      <c r="AW18" s="131">
        <v>4280</v>
      </c>
      <c r="AX18" s="34">
        <v>0</v>
      </c>
      <c r="AY18" s="34">
        <v>0</v>
      </c>
      <c r="AZ18" s="34">
        <v>0</v>
      </c>
      <c r="BA18" s="34">
        <v>0</v>
      </c>
      <c r="BB18" s="131">
        <v>40</v>
      </c>
      <c r="BC18" s="131">
        <v>2040</v>
      </c>
      <c r="BD18" s="131">
        <v>680</v>
      </c>
      <c r="BE18" s="131">
        <v>0</v>
      </c>
      <c r="BF18" s="30">
        <v>0</v>
      </c>
      <c r="BG18" s="30">
        <v>0</v>
      </c>
      <c r="BH18" s="30">
        <v>0</v>
      </c>
      <c r="BI18" s="30">
        <v>50</v>
      </c>
      <c r="BJ18" s="30">
        <v>0</v>
      </c>
      <c r="BK18" s="131">
        <v>670</v>
      </c>
      <c r="BL18" s="131">
        <v>0</v>
      </c>
      <c r="BM18" s="131">
        <v>680</v>
      </c>
      <c r="BN18" s="131">
        <v>1940</v>
      </c>
      <c r="BO18" s="131">
        <v>12160</v>
      </c>
      <c r="BP18" s="131">
        <v>0</v>
      </c>
      <c r="BQ18" s="131">
        <v>8630</v>
      </c>
      <c r="BR18" s="131">
        <v>16590</v>
      </c>
      <c r="BS18" s="38">
        <v>0</v>
      </c>
      <c r="BT18" s="41">
        <v>90550</v>
      </c>
      <c r="BU18" s="41">
        <v>90550</v>
      </c>
      <c r="BV18" s="45">
        <v>0</v>
      </c>
      <c r="BW18" s="38">
        <v>0</v>
      </c>
      <c r="BX18" s="45">
        <v>0</v>
      </c>
      <c r="BY18" s="13">
        <v>16000</v>
      </c>
      <c r="BZ18" s="12">
        <v>0</v>
      </c>
      <c r="CA18" s="13">
        <v>30650</v>
      </c>
      <c r="CB18" s="131">
        <v>30650</v>
      </c>
      <c r="CC18" s="38">
        <v>0</v>
      </c>
      <c r="CD18" s="38">
        <v>0</v>
      </c>
      <c r="CE18" s="38">
        <v>0</v>
      </c>
      <c r="CF18" s="45">
        <v>0</v>
      </c>
      <c r="CG18" s="49">
        <v>0</v>
      </c>
      <c r="CH18" s="56">
        <f t="shared" ref="CH18" si="116">H18+I18+J18+K18+L18+M18+N18+O18+P18+Q18+R18+S18+U18+W18+X18+Y18+Z18+AA18+AE18+AH18+AI18+AJ18+AK18+AL18+AP18+AT18+AU18+AV18+AW18+BB18+BC18+BD18+BE18+BK18+BL18+BM18+BN18+BO18+BP18+BQ18+BR18+CB18</f>
        <v>300670</v>
      </c>
      <c r="CI18" s="56">
        <f t="shared" ref="CI18" si="117">BU18</f>
        <v>90550</v>
      </c>
      <c r="CJ18" s="56">
        <f t="shared" ref="CJ18" si="118">BS18+BW18+CC18+CD18+CE18</f>
        <v>0</v>
      </c>
      <c r="CK18" s="56">
        <f t="shared" ref="CK18" si="119">T18+AX18+AY18+AZ18+BA18+BF18+BG18+BH18+BI18+BJ18</f>
        <v>50</v>
      </c>
      <c r="CL18" s="56">
        <f t="shared" ref="CL18" si="120">CH18+CI18+CJ18+CK18</f>
        <v>391270</v>
      </c>
      <c r="CM18" s="61">
        <f t="shared" ref="CM18:CM19" si="121">CH18/CL18*100</f>
        <v>76.844634140107857</v>
      </c>
      <c r="CN18" s="61">
        <v>76.844634140107857</v>
      </c>
      <c r="CO18" s="61">
        <v>76.844634140107857</v>
      </c>
      <c r="CP18" s="56">
        <f t="shared" ref="CP18" si="122">CL18/D18</f>
        <v>451.81293302540416</v>
      </c>
      <c r="CQ18" s="56">
        <f t="shared" ref="CQ18" si="123">CL18+BV18+BX18</f>
        <v>391270</v>
      </c>
      <c r="CR18" s="56">
        <f t="shared" ref="CR18" si="124">CQ18/D18</f>
        <v>451.81293302540416</v>
      </c>
      <c r="CS18" s="56">
        <f t="shared" ref="CS18" si="125">CQ18+CG18</f>
        <v>391270</v>
      </c>
      <c r="CT18" s="56">
        <f t="shared" ref="CT18" si="126">CS18/D18</f>
        <v>451.81293302540416</v>
      </c>
      <c r="CU18" s="56">
        <f t="shared" ref="CU18" si="127">(L18+AT18)/D18</f>
        <v>30.034642032332563</v>
      </c>
      <c r="CV18" s="56">
        <f t="shared" ref="CV18" si="128">(M18+BP18)/D18</f>
        <v>0</v>
      </c>
      <c r="CW18" s="56">
        <f t="shared" ref="CW18" si="129">(R18+AU18)/D18</f>
        <v>31.362586605080832</v>
      </c>
      <c r="CX18" s="56">
        <f t="shared" ref="CX18" si="130">(O18+BQ18)/D18</f>
        <v>9.9653579676674369</v>
      </c>
      <c r="CY18" s="56">
        <f t="shared" ref="CY18" si="131">(N18+BO18)/D18</f>
        <v>14.041570438799075</v>
      </c>
      <c r="CZ18" s="56">
        <f t="shared" ref="CZ18" si="132">AV18/D18</f>
        <v>173.41801385681293</v>
      </c>
      <c r="DA18" s="56">
        <f t="shared" ref="DA18" si="133">BR18/D18</f>
        <v>19.157043879907622</v>
      </c>
      <c r="DB18" s="56">
        <f t="shared" ref="DB18" si="134">CZ18+DA18</f>
        <v>192.57505773672057</v>
      </c>
      <c r="DC18" s="56">
        <f t="shared" ref="DC18" si="135">BU18/D18</f>
        <v>104.56120092378752</v>
      </c>
      <c r="DD18" s="56">
        <f t="shared" ref="DD18" si="136">(X18+Y18+Z18+AA18+BB18+BC18+BM18+BN18)/D18</f>
        <v>5.4272517321016167</v>
      </c>
      <c r="DE18" s="56">
        <f t="shared" ref="DE18" si="137">CB18/D18</f>
        <v>35.392609699769054</v>
      </c>
      <c r="DF18" s="56">
        <f t="shared" ref="DF18" si="138">CC18/D18</f>
        <v>0</v>
      </c>
      <c r="DG18" s="56">
        <f t="shared" ref="DG18" si="139">DE18+DF18</f>
        <v>35.392609699769054</v>
      </c>
      <c r="DH18" s="56">
        <f t="shared" ref="DH18" si="140">(CI18+CJ18)/D18</f>
        <v>104.56120092378752</v>
      </c>
    </row>
    <row r="19" spans="1:112" ht="13.5" thickBot="1">
      <c r="A19" s="9">
        <v>11043058</v>
      </c>
      <c r="B19" s="10" t="s">
        <v>80</v>
      </c>
      <c r="C19" s="10" t="s">
        <v>706</v>
      </c>
      <c r="D19" s="11">
        <f t="shared" ref="D19:AI19" si="141">SUM(D17:D18)</f>
        <v>1068</v>
      </c>
      <c r="E19" s="12">
        <f t="shared" si="141"/>
        <v>0</v>
      </c>
      <c r="F19" s="12">
        <f t="shared" si="141"/>
        <v>0</v>
      </c>
      <c r="G19" s="12">
        <f t="shared" si="141"/>
        <v>0</v>
      </c>
      <c r="H19" s="131">
        <f t="shared" si="141"/>
        <v>0</v>
      </c>
      <c r="I19" s="131">
        <f t="shared" si="141"/>
        <v>0</v>
      </c>
      <c r="J19" s="131">
        <f t="shared" si="141"/>
        <v>0</v>
      </c>
      <c r="K19" s="131">
        <f t="shared" si="141"/>
        <v>0</v>
      </c>
      <c r="L19" s="131">
        <f t="shared" si="141"/>
        <v>0</v>
      </c>
      <c r="M19" s="131">
        <f t="shared" si="141"/>
        <v>0</v>
      </c>
      <c r="N19" s="131">
        <f t="shared" si="141"/>
        <v>0</v>
      </c>
      <c r="O19" s="131">
        <f t="shared" si="141"/>
        <v>0</v>
      </c>
      <c r="P19" s="131">
        <f t="shared" si="141"/>
        <v>21210</v>
      </c>
      <c r="Q19" s="131">
        <f t="shared" si="141"/>
        <v>0</v>
      </c>
      <c r="R19" s="131">
        <f t="shared" si="141"/>
        <v>32630</v>
      </c>
      <c r="S19" s="131">
        <f t="shared" si="141"/>
        <v>0</v>
      </c>
      <c r="T19" s="30">
        <f t="shared" si="141"/>
        <v>0</v>
      </c>
      <c r="U19" s="131">
        <f t="shared" si="141"/>
        <v>2700</v>
      </c>
      <c r="V19" s="12">
        <f t="shared" si="141"/>
        <v>0</v>
      </c>
      <c r="W19" s="131">
        <f t="shared" si="141"/>
        <v>0</v>
      </c>
      <c r="X19" s="131">
        <f t="shared" si="141"/>
        <v>0</v>
      </c>
      <c r="Y19" s="131">
        <f t="shared" si="141"/>
        <v>0</v>
      </c>
      <c r="Z19" s="131">
        <f t="shared" si="141"/>
        <v>0</v>
      </c>
      <c r="AA19" s="131">
        <f t="shared" si="141"/>
        <v>0</v>
      </c>
      <c r="AB19" s="12">
        <f t="shared" si="141"/>
        <v>0</v>
      </c>
      <c r="AC19" s="12">
        <f t="shared" si="141"/>
        <v>0</v>
      </c>
      <c r="AD19" s="12">
        <f t="shared" si="141"/>
        <v>0</v>
      </c>
      <c r="AE19" s="131">
        <f t="shared" si="141"/>
        <v>0</v>
      </c>
      <c r="AF19" s="12">
        <f t="shared" si="141"/>
        <v>0</v>
      </c>
      <c r="AG19" s="12">
        <f t="shared" si="141"/>
        <v>0</v>
      </c>
      <c r="AH19" s="131">
        <f t="shared" si="141"/>
        <v>0</v>
      </c>
      <c r="AI19" s="131">
        <f t="shared" si="141"/>
        <v>0</v>
      </c>
      <c r="AJ19" s="131">
        <f t="shared" ref="AJ19:BO19" si="142">SUM(AJ17:AJ18)</f>
        <v>0</v>
      </c>
      <c r="AK19" s="131">
        <f t="shared" si="142"/>
        <v>0</v>
      </c>
      <c r="AL19" s="131">
        <f t="shared" si="142"/>
        <v>0</v>
      </c>
      <c r="AM19" s="12">
        <f t="shared" si="142"/>
        <v>0</v>
      </c>
      <c r="AN19" s="12">
        <f t="shared" si="142"/>
        <v>0</v>
      </c>
      <c r="AO19" s="12">
        <f t="shared" si="142"/>
        <v>0</v>
      </c>
      <c r="AP19" s="131">
        <f t="shared" si="142"/>
        <v>0</v>
      </c>
      <c r="AQ19" s="12">
        <f t="shared" si="142"/>
        <v>0</v>
      </c>
      <c r="AR19" s="12">
        <f t="shared" si="142"/>
        <v>0</v>
      </c>
      <c r="AS19" s="12">
        <f t="shared" si="142"/>
        <v>0</v>
      </c>
      <c r="AT19" s="131">
        <f t="shared" si="142"/>
        <v>31680</v>
      </c>
      <c r="AU19" s="131">
        <f t="shared" si="142"/>
        <v>0</v>
      </c>
      <c r="AV19" s="131">
        <f t="shared" si="142"/>
        <v>175880</v>
      </c>
      <c r="AW19" s="131">
        <f t="shared" si="142"/>
        <v>4280</v>
      </c>
      <c r="AX19" s="34">
        <f t="shared" si="142"/>
        <v>0</v>
      </c>
      <c r="AY19" s="34">
        <f t="shared" si="142"/>
        <v>0</v>
      </c>
      <c r="AZ19" s="34">
        <f t="shared" si="142"/>
        <v>0</v>
      </c>
      <c r="BA19" s="34">
        <f t="shared" si="142"/>
        <v>0</v>
      </c>
      <c r="BB19" s="131">
        <f t="shared" si="142"/>
        <v>40</v>
      </c>
      <c r="BC19" s="131">
        <f t="shared" si="142"/>
        <v>2040</v>
      </c>
      <c r="BD19" s="131">
        <f t="shared" si="142"/>
        <v>680</v>
      </c>
      <c r="BE19" s="131">
        <f t="shared" si="142"/>
        <v>0</v>
      </c>
      <c r="BF19" s="30">
        <f t="shared" si="142"/>
        <v>0</v>
      </c>
      <c r="BG19" s="30">
        <f t="shared" si="142"/>
        <v>0</v>
      </c>
      <c r="BH19" s="30">
        <f t="shared" si="142"/>
        <v>0</v>
      </c>
      <c r="BI19" s="30">
        <f t="shared" si="142"/>
        <v>70</v>
      </c>
      <c r="BJ19" s="30">
        <f t="shared" si="142"/>
        <v>0</v>
      </c>
      <c r="BK19" s="131">
        <f t="shared" si="142"/>
        <v>840</v>
      </c>
      <c r="BL19" s="131">
        <f t="shared" si="142"/>
        <v>0</v>
      </c>
      <c r="BM19" s="131">
        <f t="shared" si="142"/>
        <v>2080</v>
      </c>
      <c r="BN19" s="131">
        <f t="shared" si="142"/>
        <v>3910</v>
      </c>
      <c r="BO19" s="131">
        <f t="shared" si="142"/>
        <v>15190</v>
      </c>
      <c r="BP19" s="131">
        <f t="shared" ref="BP19:CL19" si="143">SUM(BP17:BP18)</f>
        <v>0</v>
      </c>
      <c r="BQ19" s="131">
        <f t="shared" si="143"/>
        <v>9940</v>
      </c>
      <c r="BR19" s="131">
        <f t="shared" si="143"/>
        <v>20730</v>
      </c>
      <c r="BS19" s="38">
        <f t="shared" si="143"/>
        <v>0</v>
      </c>
      <c r="BT19" s="41">
        <f t="shared" si="143"/>
        <v>114950</v>
      </c>
      <c r="BU19" s="41">
        <f t="shared" si="143"/>
        <v>114950</v>
      </c>
      <c r="BV19" s="45">
        <f t="shared" si="143"/>
        <v>0</v>
      </c>
      <c r="BW19" s="38">
        <f t="shared" si="143"/>
        <v>0</v>
      </c>
      <c r="BX19" s="45">
        <f t="shared" si="143"/>
        <v>0</v>
      </c>
      <c r="BY19" s="13">
        <f t="shared" si="143"/>
        <v>16000</v>
      </c>
      <c r="BZ19" s="12">
        <f t="shared" si="143"/>
        <v>0</v>
      </c>
      <c r="CA19" s="13">
        <f t="shared" si="143"/>
        <v>36110</v>
      </c>
      <c r="CB19" s="131">
        <f t="shared" si="143"/>
        <v>36110</v>
      </c>
      <c r="CC19" s="38">
        <f t="shared" si="143"/>
        <v>0</v>
      </c>
      <c r="CD19" s="38">
        <f t="shared" si="143"/>
        <v>0</v>
      </c>
      <c r="CE19" s="38">
        <f t="shared" si="143"/>
        <v>0</v>
      </c>
      <c r="CF19" s="45">
        <f t="shared" si="143"/>
        <v>0</v>
      </c>
      <c r="CG19" s="49">
        <f t="shared" si="143"/>
        <v>0</v>
      </c>
      <c r="CH19" s="56">
        <f t="shared" si="143"/>
        <v>359940</v>
      </c>
      <c r="CI19" s="56">
        <f t="shared" si="143"/>
        <v>114950</v>
      </c>
      <c r="CJ19" s="56">
        <f t="shared" si="143"/>
        <v>0</v>
      </c>
      <c r="CK19" s="56">
        <f t="shared" si="143"/>
        <v>70</v>
      </c>
      <c r="CL19" s="56">
        <f t="shared" si="143"/>
        <v>474960</v>
      </c>
      <c r="CM19" s="61">
        <f t="shared" si="121"/>
        <v>75.783223850429522</v>
      </c>
      <c r="CN19" s="61">
        <v>75.783223850429522</v>
      </c>
      <c r="CO19" s="61">
        <v>75.783223850429522</v>
      </c>
      <c r="CP19" s="56">
        <f t="shared" ref="CP19" si="144">CL19/D19</f>
        <v>444.71910112359552</v>
      </c>
      <c r="CQ19" s="56">
        <f t="shared" ref="CQ19" si="145">CL19+BV19+BX19</f>
        <v>474960</v>
      </c>
      <c r="CR19" s="56">
        <f t="shared" ref="CR19" si="146">CQ19/D19</f>
        <v>444.71910112359552</v>
      </c>
      <c r="CS19" s="56">
        <f t="shared" ref="CS19" si="147">CQ19+CG19</f>
        <v>474960</v>
      </c>
      <c r="CT19" s="56">
        <f t="shared" ref="CT19" si="148">CS19/D19</f>
        <v>444.71910112359552</v>
      </c>
      <c r="CU19" s="56">
        <f t="shared" ref="CU19" si="149">(L19+AT19)/D19</f>
        <v>29.662921348314608</v>
      </c>
      <c r="CV19" s="56">
        <f t="shared" ref="CV19" si="150">(M19+BP19)/D19</f>
        <v>0</v>
      </c>
      <c r="CW19" s="56">
        <f t="shared" ref="CW19" si="151">(R19+AU19)/D19</f>
        <v>30.55243445692884</v>
      </c>
      <c r="CX19" s="56">
        <f t="shared" ref="CX19" si="152">(O19+BQ19)/D19</f>
        <v>9.3071161048689142</v>
      </c>
      <c r="CY19" s="56">
        <f t="shared" ref="CY19" si="153">(N19+BO19)/D19</f>
        <v>14.222846441947565</v>
      </c>
      <c r="CZ19" s="56">
        <f t="shared" ref="CZ19" si="154">AV19/D19</f>
        <v>164.6816479400749</v>
      </c>
      <c r="DA19" s="56">
        <f t="shared" ref="DA19" si="155">BR19/D19</f>
        <v>19.410112359550563</v>
      </c>
      <c r="DB19" s="56">
        <f t="shared" ref="DB19" si="156">CZ19+DA19</f>
        <v>184.09176029962546</v>
      </c>
      <c r="DC19" s="56">
        <f t="shared" ref="DC19" si="157">BU19/D19</f>
        <v>107.6310861423221</v>
      </c>
      <c r="DD19" s="56">
        <f t="shared" ref="DD19" si="158">(X19+Y19+Z19+AA19+BB19+BC19+BM19+BN19)/D19</f>
        <v>7.5561797752808992</v>
      </c>
      <c r="DE19" s="56">
        <f t="shared" ref="DE19" si="159">CB19/D19</f>
        <v>33.81086142322097</v>
      </c>
      <c r="DF19" s="56">
        <f t="shared" ref="DF19" si="160">CC19/D19</f>
        <v>0</v>
      </c>
      <c r="DG19" s="56">
        <f t="shared" ref="DG19" si="161">DE19+DF19</f>
        <v>33.81086142322097</v>
      </c>
      <c r="DH19" s="56">
        <f t="shared" ref="DH19" si="162">(CI19+CJ19)/D19</f>
        <v>107.6310861423221</v>
      </c>
    </row>
    <row r="24" spans="1:112" s="2" customFormat="1">
      <c r="A24" s="1" t="s">
        <v>569</v>
      </c>
      <c r="B24" s="1"/>
      <c r="C24" s="1"/>
      <c r="CM24" s="62"/>
      <c r="CN24" s="62"/>
      <c r="CO24" s="62"/>
    </row>
    <row r="25" spans="1:112" s="2" customFormat="1">
      <c r="A25" s="50" t="s">
        <v>561</v>
      </c>
      <c r="B25" s="1"/>
      <c r="C25" s="1"/>
      <c r="CM25" s="62"/>
      <c r="CN25" s="62"/>
      <c r="CO25" s="62"/>
    </row>
    <row r="26" spans="1:112" s="2" customFormat="1">
      <c r="A26" s="24" t="s">
        <v>562</v>
      </c>
      <c r="B26" s="1"/>
      <c r="C26" s="1"/>
      <c r="CM26" s="62"/>
      <c r="CN26" s="62"/>
      <c r="CO26" s="62"/>
    </row>
    <row r="27" spans="1:112" s="2" customFormat="1">
      <c r="A27" s="51" t="s">
        <v>563</v>
      </c>
      <c r="B27" s="1"/>
      <c r="C27" s="1"/>
      <c r="D27" s="1"/>
      <c r="E27" s="1"/>
      <c r="F27" s="1"/>
      <c r="CM27" s="62"/>
      <c r="CN27" s="62"/>
      <c r="CO27" s="62"/>
    </row>
    <row r="28" spans="1:112" s="2" customFormat="1">
      <c r="A28" s="52" t="s">
        <v>567</v>
      </c>
      <c r="B28" s="1"/>
      <c r="C28" s="1"/>
      <c r="CM28" s="62"/>
      <c r="CN28" s="62"/>
      <c r="CO28" s="62"/>
    </row>
    <row r="29" spans="1:112" s="2" customFormat="1">
      <c r="A29" s="53" t="s">
        <v>564</v>
      </c>
      <c r="B29" s="1"/>
      <c r="C29" s="1"/>
      <c r="CM29" s="62"/>
      <c r="CN29" s="62"/>
      <c r="CO29" s="62"/>
    </row>
    <row r="30" spans="1:112" s="2" customFormat="1">
      <c r="A30" s="53" t="s">
        <v>565</v>
      </c>
      <c r="B30" s="1"/>
      <c r="C30" s="1"/>
      <c r="CM30" s="62"/>
      <c r="CN30" s="62"/>
      <c r="CO30" s="62"/>
    </row>
    <row r="31" spans="1:112" s="2" customFormat="1">
      <c r="A31" s="53" t="s">
        <v>568</v>
      </c>
      <c r="B31" s="1"/>
      <c r="C31" s="1"/>
      <c r="CM31" s="62"/>
      <c r="CN31" s="62"/>
      <c r="CO31" s="62"/>
    </row>
    <row r="32" spans="1:112" s="2" customFormat="1">
      <c r="A32" s="1" t="s">
        <v>703</v>
      </c>
      <c r="B32" s="1"/>
      <c r="C32" s="1"/>
      <c r="CM32" s="62"/>
      <c r="CN32" s="62"/>
      <c r="CO32" s="62"/>
    </row>
    <row r="34" spans="1:5" ht="13.5" thickBot="1">
      <c r="D34" s="2" t="s">
        <v>710</v>
      </c>
      <c r="E34" s="2" t="s">
        <v>711</v>
      </c>
    </row>
    <row r="35" spans="1:5" ht="13.5" thickBot="1">
      <c r="A35" s="152">
        <v>11041070</v>
      </c>
      <c r="B35" s="146" t="s">
        <v>705</v>
      </c>
      <c r="C35" s="147" t="s">
        <v>709</v>
      </c>
      <c r="D35" s="149">
        <v>79.142662752087318</v>
      </c>
      <c r="E35" s="150">
        <v>400.28418131359854</v>
      </c>
    </row>
    <row r="36" spans="1:5" ht="13.5" thickBot="1">
      <c r="A36" s="153">
        <v>11041069</v>
      </c>
      <c r="B36" s="10" t="s">
        <v>705</v>
      </c>
      <c r="C36" s="148" t="s">
        <v>708</v>
      </c>
      <c r="D36" s="151">
        <v>71.617771462388646</v>
      </c>
      <c r="E36" s="56">
        <v>401.94812078380983</v>
      </c>
    </row>
    <row r="37" spans="1:5" ht="13.5" thickBot="1">
      <c r="A37" s="153" t="s">
        <v>145</v>
      </c>
      <c r="B37" s="10" t="s">
        <v>80</v>
      </c>
      <c r="C37" s="148" t="s">
        <v>707</v>
      </c>
      <c r="D37" s="151">
        <v>36.03081718469727</v>
      </c>
      <c r="E37" s="56">
        <v>500.10294117647061</v>
      </c>
    </row>
    <row r="38" spans="1:5" ht="13.5" thickBot="1">
      <c r="A38" s="153">
        <v>11043058</v>
      </c>
      <c r="B38" s="10" t="s">
        <v>80</v>
      </c>
      <c r="C38" s="148" t="s">
        <v>706</v>
      </c>
      <c r="D38" s="151">
        <v>75.783223850429522</v>
      </c>
      <c r="E38" s="56">
        <v>444.71910112359552</v>
      </c>
    </row>
  </sheetData>
  <conditionalFormatting sqref="CM8:CM10 CM12:CM1048576 CM1:CM6">
    <cfRule type="cellIs" dxfId="27" priority="24" operator="greaterThan">
      <formula>65</formula>
    </cfRule>
  </conditionalFormatting>
  <conditionalFormatting sqref="CN8:CN10 CN12:CN1048576 CN1:CN6">
    <cfRule type="cellIs" dxfId="26" priority="23" operator="between">
      <formula>35</formula>
      <formula>65</formula>
    </cfRule>
  </conditionalFormatting>
  <conditionalFormatting sqref="CO12:CO18 CO8:CO10 CO1:CO6">
    <cfRule type="cellIs" dxfId="25" priority="22" operator="lessThan">
      <formula>35</formula>
    </cfRule>
  </conditionalFormatting>
  <conditionalFormatting sqref="CR8:CR10 CP8:CP10 CT8:CT10 CR12:CR1048576 CP12:CP1048576 CT12:CT1048576 CR1:CR6 CP1:CP6 CT1:CT6">
    <cfRule type="cellIs" dxfId="24" priority="21" operator="greaterThan">
      <formula>600</formula>
    </cfRule>
  </conditionalFormatting>
  <conditionalFormatting sqref="CM5">
    <cfRule type="cellIs" dxfId="23" priority="20" operator="greaterThan">
      <formula>65</formula>
    </cfRule>
  </conditionalFormatting>
  <conditionalFormatting sqref="CN5">
    <cfRule type="cellIs" dxfId="22" priority="19" operator="between">
      <formula>35</formula>
      <formula>65</formula>
    </cfRule>
  </conditionalFormatting>
  <conditionalFormatting sqref="CO5">
    <cfRule type="cellIs" dxfId="21" priority="18" operator="lessThan">
      <formula>35</formula>
    </cfRule>
  </conditionalFormatting>
  <conditionalFormatting sqref="CP5 CR5 CT5">
    <cfRule type="cellIs" dxfId="20" priority="17" operator="greaterThan">
      <formula>600</formula>
    </cfRule>
  </conditionalFormatting>
  <conditionalFormatting sqref="CO19">
    <cfRule type="cellIs" dxfId="19" priority="16" operator="lessThan">
      <formula>35</formula>
    </cfRule>
  </conditionalFormatting>
  <conditionalFormatting sqref="CM11">
    <cfRule type="cellIs" dxfId="18" priority="15" operator="greaterThan">
      <formula>65</formula>
    </cfRule>
  </conditionalFormatting>
  <conditionalFormatting sqref="CN11">
    <cfRule type="cellIs" dxfId="17" priority="14" operator="between">
      <formula>35</formula>
      <formula>65</formula>
    </cfRule>
  </conditionalFormatting>
  <conditionalFormatting sqref="CO11">
    <cfRule type="cellIs" dxfId="16" priority="13" operator="lessThan">
      <formula>35</formula>
    </cfRule>
  </conditionalFormatting>
  <conditionalFormatting sqref="CR11 CP11 CT11">
    <cfRule type="cellIs" dxfId="15" priority="12" operator="greaterThan">
      <formula>600</formula>
    </cfRule>
  </conditionalFormatting>
  <conditionalFormatting sqref="CM6">
    <cfRule type="cellIs" dxfId="14" priority="11" operator="greaterThan">
      <formula>65</formula>
    </cfRule>
  </conditionalFormatting>
  <conditionalFormatting sqref="CN6">
    <cfRule type="cellIs" dxfId="13" priority="10" operator="between">
      <formula>35</formula>
      <formula>65</formula>
    </cfRule>
  </conditionalFormatting>
  <conditionalFormatting sqref="CO6">
    <cfRule type="cellIs" dxfId="12" priority="9" operator="lessThan">
      <formula>35</formula>
    </cfRule>
  </conditionalFormatting>
  <conditionalFormatting sqref="CP6 CR6 CT6">
    <cfRule type="cellIs" dxfId="11" priority="8" operator="greaterThan">
      <formula>600</formula>
    </cfRule>
  </conditionalFormatting>
  <conditionalFormatting sqref="CO12">
    <cfRule type="cellIs" dxfId="10" priority="7" operator="greaterThan">
      <formula>600</formula>
    </cfRule>
  </conditionalFormatting>
  <conditionalFormatting sqref="D35 D37:D38">
    <cfRule type="cellIs" dxfId="9" priority="6" operator="greaterThan">
      <formula>65</formula>
    </cfRule>
  </conditionalFormatting>
  <conditionalFormatting sqref="D35">
    <cfRule type="cellIs" dxfId="8" priority="5" operator="greaterThan">
      <formula>65</formula>
    </cfRule>
  </conditionalFormatting>
  <conditionalFormatting sqref="E35 E37:E38">
    <cfRule type="cellIs" dxfId="7" priority="4" operator="greaterThan">
      <formula>600</formula>
    </cfRule>
  </conditionalFormatting>
  <conditionalFormatting sqref="E35">
    <cfRule type="cellIs" dxfId="6" priority="3" operator="greaterThan">
      <formula>600</formula>
    </cfRule>
  </conditionalFormatting>
  <conditionalFormatting sqref="D36">
    <cfRule type="cellIs" dxfId="5" priority="2" operator="greaterThan">
      <formula>65</formula>
    </cfRule>
  </conditionalFormatting>
  <conditionalFormatting sqref="E36">
    <cfRule type="cellIs" dxfId="4" priority="1" operator="greaterThan">
      <formula>600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sqref="A1:XFD1048576"/>
    </sheetView>
  </sheetViews>
  <sheetFormatPr defaultRowHeight="12.75"/>
  <cols>
    <col min="1" max="1" width="19.85546875" style="68" bestFit="1" customWidth="1"/>
    <col min="2" max="2" width="123.42578125" style="69" bestFit="1" customWidth="1"/>
    <col min="3" max="16384" width="9.140625" style="63"/>
  </cols>
  <sheetData>
    <row r="1" spans="1:2">
      <c r="A1" s="64" t="s">
        <v>0</v>
      </c>
      <c r="B1" s="65" t="s">
        <v>577</v>
      </c>
    </row>
    <row r="2" spans="1:2">
      <c r="A2" s="64" t="s">
        <v>1</v>
      </c>
      <c r="B2" s="65" t="s">
        <v>578</v>
      </c>
    </row>
    <row r="3" spans="1:2">
      <c r="A3" s="64" t="s">
        <v>2</v>
      </c>
      <c r="B3" s="65" t="s">
        <v>579</v>
      </c>
    </row>
    <row r="4" spans="1:2">
      <c r="A4" s="66" t="s">
        <v>3</v>
      </c>
      <c r="B4" s="65" t="s">
        <v>580</v>
      </c>
    </row>
    <row r="5" spans="1:2">
      <c r="A5" s="66" t="s">
        <v>561</v>
      </c>
      <c r="B5" s="65" t="s">
        <v>581</v>
      </c>
    </row>
    <row r="6" spans="1:2">
      <c r="A6" s="66" t="s">
        <v>567</v>
      </c>
      <c r="B6" s="65" t="s">
        <v>582</v>
      </c>
    </row>
    <row r="7" spans="1:2">
      <c r="A7" s="66" t="s">
        <v>563</v>
      </c>
      <c r="B7" s="65" t="s">
        <v>583</v>
      </c>
    </row>
    <row r="8" spans="1:2">
      <c r="A8" s="66" t="s">
        <v>562</v>
      </c>
      <c r="B8" s="65" t="s">
        <v>584</v>
      </c>
    </row>
    <row r="9" spans="1:2">
      <c r="A9" s="66" t="s">
        <v>570</v>
      </c>
      <c r="B9" s="65" t="s">
        <v>585</v>
      </c>
    </row>
    <row r="10" spans="1:2">
      <c r="A10" s="67" t="s">
        <v>571</v>
      </c>
      <c r="B10" s="65" t="s">
        <v>590</v>
      </c>
    </row>
    <row r="11" spans="1:2">
      <c r="A11" s="66" t="s">
        <v>572</v>
      </c>
      <c r="B11" s="65" t="s">
        <v>586</v>
      </c>
    </row>
    <row r="12" spans="1:2">
      <c r="A12" s="66" t="s">
        <v>575</v>
      </c>
      <c r="B12" s="65" t="s">
        <v>587</v>
      </c>
    </row>
    <row r="13" spans="1:2">
      <c r="A13" s="66" t="s">
        <v>573</v>
      </c>
      <c r="B13" s="65" t="s">
        <v>588</v>
      </c>
    </row>
    <row r="14" spans="1:2">
      <c r="A14" s="66" t="s">
        <v>576</v>
      </c>
      <c r="B14" s="65" t="s">
        <v>589</v>
      </c>
    </row>
    <row r="15" spans="1:2">
      <c r="A15" s="66" t="s">
        <v>574</v>
      </c>
      <c r="B15" s="65" t="s">
        <v>591</v>
      </c>
    </row>
    <row r="17" spans="1:2">
      <c r="A17" s="68" t="s">
        <v>592</v>
      </c>
      <c r="B17" s="69" t="s">
        <v>593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AP</vt:lpstr>
      <vt:lpstr>FM</vt:lpstr>
      <vt:lpstr>MC</vt:lpstr>
      <vt:lpstr>AN</vt:lpstr>
      <vt:lpstr>PU</vt:lpstr>
      <vt:lpstr>TABELLONE_CALCOLO_%RD_2016_ECOT</vt:lpstr>
      <vt:lpstr>DATI</vt:lpstr>
      <vt:lpstr>NUOVI_COMUNI</vt:lpstr>
      <vt:lpstr>LEGENDA</vt:lpstr>
      <vt:lpstr>LISTA_CER_USATI_2016</vt:lpstr>
      <vt:lpstr>SESTINO (AR)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BOCCAROSSA</dc:creator>
  <cp:lastModifiedBy>BOCCAROSSA</cp:lastModifiedBy>
  <cp:lastPrinted>2017-03-06T15:04:04Z</cp:lastPrinted>
  <dcterms:created xsi:type="dcterms:W3CDTF">2017-03-03T07:31:04Z</dcterms:created>
  <dcterms:modified xsi:type="dcterms:W3CDTF">2018-03-27T08:27:04Z</dcterms:modified>
</cp:coreProperties>
</file>