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rritoriale\SEZIONE_REG_CATASTO_RIFIUTI\2023\ECOTASSA_2023\INVIO\"/>
    </mc:Choice>
  </mc:AlternateContent>
  <xr:revisionPtr revIDLastSave="0" documentId="13_ncr:1_{ACB7BD12-67FC-4330-ABBF-1EB22669A61D}" xr6:coauthVersionLast="47" xr6:coauthVersionMax="47" xr10:uidLastSave="{00000000-0000-0000-0000-000000000000}"/>
  <bookViews>
    <workbookView xWindow="28680" yWindow="0" windowWidth="19440" windowHeight="15000" xr2:uid="{00000000-000D-0000-FFFF-FFFF00000000}"/>
  </bookViews>
  <sheets>
    <sheet name="TABELLONE_2022_ecotassa_2023" sheetId="1" r:id="rId1"/>
    <sheet name="SESTINO (AR)" sheetId="6" r:id="rId2"/>
    <sheet name="PROV" sheetId="5" r:id="rId3"/>
    <sheet name="ATA" sheetId="7" r:id="rId4"/>
    <sheet name="CER_calcolo_RD" sheetId="3" r:id="rId5"/>
    <sheet name="CER_CALCOLO_RD_%" sheetId="2" r:id="rId6"/>
    <sheet name="CER" sheetId="4" r:id="rId7"/>
  </sheets>
  <definedNames>
    <definedName name="_xlnm._FilterDatabase" localSheetId="1" hidden="1">'SESTINO (AR)'!$A$1:$DK$1</definedName>
    <definedName name="_xlnm._FilterDatabase" localSheetId="0" hidden="1">TABELLONE_2022_ecotassa_2023!$A$1:$DL$227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D231" i="1" l="1"/>
  <c r="DH231" i="1" s="1"/>
  <c r="DC231" i="1"/>
  <c r="M7" i="5"/>
  <c r="L7" i="5"/>
  <c r="K7" i="5"/>
  <c r="J7" i="5"/>
  <c r="M6" i="5"/>
  <c r="L6" i="5"/>
  <c r="K6" i="5"/>
  <c r="J6" i="5"/>
  <c r="M5" i="5"/>
  <c r="L5" i="5"/>
  <c r="K5" i="5"/>
  <c r="J5" i="5"/>
  <c r="M4" i="5"/>
  <c r="L4" i="5"/>
  <c r="K4" i="5"/>
  <c r="J4" i="5"/>
  <c r="M3" i="5"/>
  <c r="L3" i="5"/>
  <c r="K3" i="5"/>
  <c r="J3" i="5"/>
  <c r="L2" i="5"/>
  <c r="C7" i="5"/>
  <c r="D7" i="5"/>
  <c r="E7" i="5"/>
  <c r="F7" i="5"/>
  <c r="G7" i="5"/>
  <c r="H7" i="5"/>
  <c r="I7" i="5"/>
  <c r="B7" i="5"/>
  <c r="B7" i="7"/>
  <c r="C7" i="7"/>
  <c r="D7" i="7"/>
  <c r="E7" i="7"/>
  <c r="F7" i="7"/>
  <c r="G7" i="7"/>
  <c r="H7" i="7"/>
  <c r="I7" i="7"/>
  <c r="J16" i="7"/>
  <c r="DJ231" i="1" l="1"/>
  <c r="DE231" i="1"/>
  <c r="DL231" i="1" s="1"/>
  <c r="DF231" i="1"/>
  <c r="DG231" i="1"/>
  <c r="M7" i="7"/>
  <c r="L7" i="7"/>
  <c r="K7" i="7"/>
  <c r="J7" i="7"/>
  <c r="J3" i="7"/>
  <c r="K3" i="7"/>
  <c r="L3" i="7"/>
  <c r="M3" i="7"/>
  <c r="J4" i="7"/>
  <c r="K4" i="7"/>
  <c r="L4" i="7"/>
  <c r="M4" i="7"/>
  <c r="J5" i="7"/>
  <c r="K5" i="7"/>
  <c r="L5" i="7"/>
  <c r="M5" i="7"/>
  <c r="J6" i="7"/>
  <c r="K6" i="7"/>
  <c r="L6" i="7"/>
  <c r="M6" i="7"/>
  <c r="M2" i="7"/>
  <c r="L2" i="7"/>
  <c r="K2" i="7"/>
  <c r="J2" i="7"/>
  <c r="I15" i="7"/>
  <c r="I19" i="7" s="1"/>
  <c r="I21" i="7" s="1"/>
  <c r="H15" i="7"/>
  <c r="H19" i="7" s="1"/>
  <c r="H21" i="7" s="1"/>
  <c r="G15" i="7"/>
  <c r="G19" i="7" s="1"/>
  <c r="G21" i="7" s="1"/>
  <c r="F15" i="7"/>
  <c r="F19" i="7" s="1"/>
  <c r="F21" i="7" s="1"/>
  <c r="E15" i="7"/>
  <c r="E19" i="7" s="1"/>
  <c r="E21" i="7" s="1"/>
  <c r="D15" i="7"/>
  <c r="C15" i="7"/>
  <c r="B15" i="7"/>
  <c r="B19" i="7" s="1"/>
  <c r="B21" i="7" s="1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DC2" i="6"/>
  <c r="DG2" i="6" s="1"/>
  <c r="DB2" i="6"/>
  <c r="M2" i="5"/>
  <c r="K2" i="5"/>
  <c r="J2" i="5"/>
  <c r="DC226" i="1"/>
  <c r="DC225" i="1"/>
  <c r="DC224" i="1"/>
  <c r="DC223" i="1"/>
  <c r="DG223" i="1" s="1"/>
  <c r="DC222" i="1"/>
  <c r="DC221" i="1"/>
  <c r="DG221" i="1" s="1"/>
  <c r="DC220" i="1"/>
  <c r="DG220" i="1" s="1"/>
  <c r="DC219" i="1"/>
  <c r="DG219" i="1" s="1"/>
  <c r="DC218" i="1"/>
  <c r="DC217" i="1"/>
  <c r="DG217" i="1" s="1"/>
  <c r="DC216" i="1"/>
  <c r="DC215" i="1"/>
  <c r="DG215" i="1" s="1"/>
  <c r="DC214" i="1"/>
  <c r="DC213" i="1"/>
  <c r="DC212" i="1"/>
  <c r="DG212" i="1" s="1"/>
  <c r="DC211" i="1"/>
  <c r="DG211" i="1" s="1"/>
  <c r="DC210" i="1"/>
  <c r="DC209" i="1"/>
  <c r="DC208" i="1"/>
  <c r="DG208" i="1" s="1"/>
  <c r="DC207" i="1"/>
  <c r="DG207" i="1" s="1"/>
  <c r="DC206" i="1"/>
  <c r="DC205" i="1"/>
  <c r="DC204" i="1"/>
  <c r="DG204" i="1" s="1"/>
  <c r="DC203" i="1"/>
  <c r="DG203" i="1" s="1"/>
  <c r="DC202" i="1"/>
  <c r="DC201" i="1"/>
  <c r="DG201" i="1" s="1"/>
  <c r="DC200" i="1"/>
  <c r="DC199" i="1"/>
  <c r="DG199" i="1" s="1"/>
  <c r="DC198" i="1"/>
  <c r="DC197" i="1"/>
  <c r="DC196" i="1"/>
  <c r="DG196" i="1" s="1"/>
  <c r="DC195" i="1"/>
  <c r="DG195" i="1" s="1"/>
  <c r="DC194" i="1"/>
  <c r="DC193" i="1"/>
  <c r="DC192" i="1"/>
  <c r="DG192" i="1" s="1"/>
  <c r="DC191" i="1"/>
  <c r="DG191" i="1" s="1"/>
  <c r="DC190" i="1"/>
  <c r="DC189" i="1"/>
  <c r="DC188" i="1"/>
  <c r="DG188" i="1" s="1"/>
  <c r="DC187" i="1"/>
  <c r="DG187" i="1" s="1"/>
  <c r="DC186" i="1"/>
  <c r="DG186" i="1" s="1"/>
  <c r="DC185" i="1"/>
  <c r="DG185" i="1" s="1"/>
  <c r="DC184" i="1"/>
  <c r="DG184" i="1" s="1"/>
  <c r="DC183" i="1"/>
  <c r="DG183" i="1" s="1"/>
  <c r="DC182" i="1"/>
  <c r="DC181" i="1"/>
  <c r="DG181" i="1" s="1"/>
  <c r="DC180" i="1"/>
  <c r="DG180" i="1" s="1"/>
  <c r="DC179" i="1"/>
  <c r="DG179" i="1" s="1"/>
  <c r="DC178" i="1"/>
  <c r="DG178" i="1" s="1"/>
  <c r="DC177" i="1"/>
  <c r="DG177" i="1" s="1"/>
  <c r="DC176" i="1"/>
  <c r="DC175" i="1"/>
  <c r="DG175" i="1" s="1"/>
  <c r="DC174" i="1"/>
  <c r="DC173" i="1"/>
  <c r="DG173" i="1" s="1"/>
  <c r="DC172" i="1"/>
  <c r="DG172" i="1" s="1"/>
  <c r="DC171" i="1"/>
  <c r="DG171" i="1" s="1"/>
  <c r="DC170" i="1"/>
  <c r="DG170" i="1" s="1"/>
  <c r="DC169" i="1"/>
  <c r="DG169" i="1" s="1"/>
  <c r="DC168" i="1"/>
  <c r="DC167" i="1"/>
  <c r="DG167" i="1" s="1"/>
  <c r="DC166" i="1"/>
  <c r="DC165" i="1"/>
  <c r="DG165" i="1" s="1"/>
  <c r="DC164" i="1"/>
  <c r="DG164" i="1" s="1"/>
  <c r="DC163" i="1"/>
  <c r="DG163" i="1" s="1"/>
  <c r="DC162" i="1"/>
  <c r="DG162" i="1" s="1"/>
  <c r="DC161" i="1"/>
  <c r="DG161" i="1" s="1"/>
  <c r="DC160" i="1"/>
  <c r="DG160" i="1" s="1"/>
  <c r="DC159" i="1"/>
  <c r="DG159" i="1" s="1"/>
  <c r="DC158" i="1"/>
  <c r="DC157" i="1"/>
  <c r="DG157" i="1" s="1"/>
  <c r="DC156" i="1"/>
  <c r="DG156" i="1" s="1"/>
  <c r="DC155" i="1"/>
  <c r="DG155" i="1" s="1"/>
  <c r="DC154" i="1"/>
  <c r="DG154" i="1" s="1"/>
  <c r="DC153" i="1"/>
  <c r="DG153" i="1" s="1"/>
  <c r="DC152" i="1"/>
  <c r="DG152" i="1" s="1"/>
  <c r="DC151" i="1"/>
  <c r="DG151" i="1" s="1"/>
  <c r="DC150" i="1"/>
  <c r="DC149" i="1"/>
  <c r="DG149" i="1" s="1"/>
  <c r="DC148" i="1"/>
  <c r="DG148" i="1" s="1"/>
  <c r="DC147" i="1"/>
  <c r="DG147" i="1" s="1"/>
  <c r="DC146" i="1"/>
  <c r="DG146" i="1" s="1"/>
  <c r="DC145" i="1"/>
  <c r="DG145" i="1" s="1"/>
  <c r="DC144" i="1"/>
  <c r="DG144" i="1" s="1"/>
  <c r="DC143" i="1"/>
  <c r="DG143" i="1" s="1"/>
  <c r="DC142" i="1"/>
  <c r="DC141" i="1"/>
  <c r="DG141" i="1" s="1"/>
  <c r="DC140" i="1"/>
  <c r="DG140" i="1" s="1"/>
  <c r="DC139" i="1"/>
  <c r="DG139" i="1" s="1"/>
  <c r="DC138" i="1"/>
  <c r="DC137" i="1"/>
  <c r="DG137" i="1" s="1"/>
  <c r="DC136" i="1"/>
  <c r="DC135" i="1"/>
  <c r="DG135" i="1" s="1"/>
  <c r="DC134" i="1"/>
  <c r="DC133" i="1"/>
  <c r="DG133" i="1" s="1"/>
  <c r="DC132" i="1"/>
  <c r="DG132" i="1" s="1"/>
  <c r="DC131" i="1"/>
  <c r="DG131" i="1" s="1"/>
  <c r="DC130" i="1"/>
  <c r="DC129" i="1"/>
  <c r="DG129" i="1" s="1"/>
  <c r="DC128" i="1"/>
  <c r="DC127" i="1"/>
  <c r="DG127" i="1" s="1"/>
  <c r="DC126" i="1"/>
  <c r="DC125" i="1"/>
  <c r="DG125" i="1" s="1"/>
  <c r="DC124" i="1"/>
  <c r="DG124" i="1" s="1"/>
  <c r="DC123" i="1"/>
  <c r="DG123" i="1" s="1"/>
  <c r="DC122" i="1"/>
  <c r="DC121" i="1"/>
  <c r="DG121" i="1" s="1"/>
  <c r="DC120" i="1"/>
  <c r="DG120" i="1" s="1"/>
  <c r="DC119" i="1"/>
  <c r="DG119" i="1" s="1"/>
  <c r="DC118" i="1"/>
  <c r="DC117" i="1"/>
  <c r="DG117" i="1" s="1"/>
  <c r="DC116" i="1"/>
  <c r="DG116" i="1" s="1"/>
  <c r="DC115" i="1"/>
  <c r="DG115" i="1" s="1"/>
  <c r="DC114" i="1"/>
  <c r="DC113" i="1"/>
  <c r="DG113" i="1" s="1"/>
  <c r="DC112" i="1"/>
  <c r="DC111" i="1"/>
  <c r="DG111" i="1" s="1"/>
  <c r="DC110" i="1"/>
  <c r="DC109" i="1"/>
  <c r="DG109" i="1" s="1"/>
  <c r="DC108" i="1"/>
  <c r="DG108" i="1" s="1"/>
  <c r="DC107" i="1"/>
  <c r="DG107" i="1" s="1"/>
  <c r="DC106" i="1"/>
  <c r="DC105" i="1"/>
  <c r="DG105" i="1" s="1"/>
  <c r="DC104" i="1"/>
  <c r="DG104" i="1" s="1"/>
  <c r="DC103" i="1"/>
  <c r="DG103" i="1" s="1"/>
  <c r="DC102" i="1"/>
  <c r="DC101" i="1"/>
  <c r="DG101" i="1" s="1"/>
  <c r="DC100" i="1"/>
  <c r="DG100" i="1" s="1"/>
  <c r="DC99" i="1"/>
  <c r="DG99" i="1" s="1"/>
  <c r="DC98" i="1"/>
  <c r="DC97" i="1"/>
  <c r="DG97" i="1" s="1"/>
  <c r="DC96" i="1"/>
  <c r="DG96" i="1" s="1"/>
  <c r="DC95" i="1"/>
  <c r="DG95" i="1" s="1"/>
  <c r="DC94" i="1"/>
  <c r="DC93" i="1"/>
  <c r="DG93" i="1" s="1"/>
  <c r="DC92" i="1"/>
  <c r="DG92" i="1" s="1"/>
  <c r="DC91" i="1"/>
  <c r="DG91" i="1" s="1"/>
  <c r="DC90" i="1"/>
  <c r="DC89" i="1"/>
  <c r="DG89" i="1" s="1"/>
  <c r="DC88" i="1"/>
  <c r="DG88" i="1" s="1"/>
  <c r="DC87" i="1"/>
  <c r="DG87" i="1" s="1"/>
  <c r="DC86" i="1"/>
  <c r="DC85" i="1"/>
  <c r="DG85" i="1" s="1"/>
  <c r="DC84" i="1"/>
  <c r="DG84" i="1" s="1"/>
  <c r="DC83" i="1"/>
  <c r="DG83" i="1" s="1"/>
  <c r="DC82" i="1"/>
  <c r="DC81" i="1"/>
  <c r="DG81" i="1" s="1"/>
  <c r="DC80" i="1"/>
  <c r="DG80" i="1" s="1"/>
  <c r="DC79" i="1"/>
  <c r="DG79" i="1" s="1"/>
  <c r="DC78" i="1"/>
  <c r="DC77" i="1"/>
  <c r="DG77" i="1" s="1"/>
  <c r="DC76" i="1"/>
  <c r="DG76" i="1" s="1"/>
  <c r="DC75" i="1"/>
  <c r="DG75" i="1" s="1"/>
  <c r="DC74" i="1"/>
  <c r="DC73" i="1"/>
  <c r="DG73" i="1" s="1"/>
  <c r="DC72" i="1"/>
  <c r="DG72" i="1" s="1"/>
  <c r="DC71" i="1"/>
  <c r="DG71" i="1" s="1"/>
  <c r="DC70" i="1"/>
  <c r="DC69" i="1"/>
  <c r="DG69" i="1" s="1"/>
  <c r="DC68" i="1"/>
  <c r="DG68" i="1" s="1"/>
  <c r="DC67" i="1"/>
  <c r="DG67" i="1" s="1"/>
  <c r="DC66" i="1"/>
  <c r="DC65" i="1"/>
  <c r="DG65" i="1" s="1"/>
  <c r="DC64" i="1"/>
  <c r="DG64" i="1" s="1"/>
  <c r="DC63" i="1"/>
  <c r="DG63" i="1" s="1"/>
  <c r="DC62" i="1"/>
  <c r="DC61" i="1"/>
  <c r="DG61" i="1" s="1"/>
  <c r="DC60" i="1"/>
  <c r="DG60" i="1" s="1"/>
  <c r="DC59" i="1"/>
  <c r="DG59" i="1" s="1"/>
  <c r="DC58" i="1"/>
  <c r="DC57" i="1"/>
  <c r="DG57" i="1" s="1"/>
  <c r="DC56" i="1"/>
  <c r="DG56" i="1" s="1"/>
  <c r="DC55" i="1"/>
  <c r="DG55" i="1" s="1"/>
  <c r="DC54" i="1"/>
  <c r="DC53" i="1"/>
  <c r="DG53" i="1" s="1"/>
  <c r="DC52" i="1"/>
  <c r="DG52" i="1" s="1"/>
  <c r="DC51" i="1"/>
  <c r="DG51" i="1" s="1"/>
  <c r="DC50" i="1"/>
  <c r="DC49" i="1"/>
  <c r="DG49" i="1" s="1"/>
  <c r="DC48" i="1"/>
  <c r="DG48" i="1" s="1"/>
  <c r="DC47" i="1"/>
  <c r="DG47" i="1" s="1"/>
  <c r="DC46" i="1"/>
  <c r="DC45" i="1"/>
  <c r="DG45" i="1" s="1"/>
  <c r="DC44" i="1"/>
  <c r="DG44" i="1" s="1"/>
  <c r="DC43" i="1"/>
  <c r="DG43" i="1" s="1"/>
  <c r="DC42" i="1"/>
  <c r="DC41" i="1"/>
  <c r="DG41" i="1" s="1"/>
  <c r="DC19" i="1"/>
  <c r="DG19" i="1" s="1"/>
  <c r="DC18" i="1"/>
  <c r="DG18" i="1" s="1"/>
  <c r="DC17" i="1"/>
  <c r="DC16" i="1"/>
  <c r="DG16" i="1" s="1"/>
  <c r="DC15" i="1"/>
  <c r="DG15" i="1" s="1"/>
  <c r="DC14" i="1"/>
  <c r="DG14" i="1" s="1"/>
  <c r="DC13" i="1"/>
  <c r="DC12" i="1"/>
  <c r="DG12" i="1" s="1"/>
  <c r="DC11" i="1"/>
  <c r="DG11" i="1" s="1"/>
  <c r="DC10" i="1"/>
  <c r="DG10" i="1" s="1"/>
  <c r="DC9" i="1"/>
  <c r="DC8" i="1"/>
  <c r="DG8" i="1" s="1"/>
  <c r="DC7" i="1"/>
  <c r="DG7" i="1" s="1"/>
  <c r="DC6" i="1"/>
  <c r="DG6" i="1" s="1"/>
  <c r="DC5" i="1"/>
  <c r="DG5" i="1" s="1"/>
  <c r="DC4" i="1"/>
  <c r="DG4" i="1" s="1"/>
  <c r="DC3" i="1"/>
  <c r="DG3" i="1" s="1"/>
  <c r="DC2" i="1"/>
  <c r="DG2" i="1" s="1"/>
  <c r="DC40" i="1"/>
  <c r="DC39" i="1"/>
  <c r="DG39" i="1" s="1"/>
  <c r="DC38" i="1"/>
  <c r="DG38" i="1" s="1"/>
  <c r="DC37" i="1"/>
  <c r="DG37" i="1" s="1"/>
  <c r="DC36" i="1"/>
  <c r="DC35" i="1"/>
  <c r="DG35" i="1" s="1"/>
  <c r="DC34" i="1"/>
  <c r="DG34" i="1" s="1"/>
  <c r="DC33" i="1"/>
  <c r="DG33" i="1" s="1"/>
  <c r="DC32" i="1"/>
  <c r="DG32" i="1" s="1"/>
  <c r="DC31" i="1"/>
  <c r="DG31" i="1" s="1"/>
  <c r="DC30" i="1"/>
  <c r="DG30" i="1" s="1"/>
  <c r="DC29" i="1"/>
  <c r="DG29" i="1" s="1"/>
  <c r="DC28" i="1"/>
  <c r="DG28" i="1" s="1"/>
  <c r="DC27" i="1"/>
  <c r="DG27" i="1" s="1"/>
  <c r="DC26" i="1"/>
  <c r="DG26" i="1" s="1"/>
  <c r="DC25" i="1"/>
  <c r="DG25" i="1" s="1"/>
  <c r="DC24" i="1"/>
  <c r="DG24" i="1" s="1"/>
  <c r="DC23" i="1"/>
  <c r="DG23" i="1" s="1"/>
  <c r="DC22" i="1"/>
  <c r="DG22" i="1" s="1"/>
  <c r="DC21" i="1"/>
  <c r="DG21" i="1" s="1"/>
  <c r="DC20" i="1"/>
  <c r="DG20" i="1" s="1"/>
  <c r="DG112" i="1"/>
  <c r="DG128" i="1"/>
  <c r="DG136" i="1"/>
  <c r="DG168" i="1"/>
  <c r="DG176" i="1"/>
  <c r="DG200" i="1"/>
  <c r="DG216" i="1"/>
  <c r="DG224" i="1"/>
  <c r="CO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F227" i="1"/>
  <c r="DD21" i="1"/>
  <c r="DH21" i="1" s="1"/>
  <c r="DD22" i="1"/>
  <c r="DH22" i="1" s="1"/>
  <c r="DD23" i="1"/>
  <c r="DH23" i="1" s="1"/>
  <c r="DD24" i="1"/>
  <c r="DH24" i="1" s="1"/>
  <c r="DD25" i="1"/>
  <c r="DH25" i="1" s="1"/>
  <c r="DD26" i="1"/>
  <c r="DH26" i="1" s="1"/>
  <c r="DD27" i="1"/>
  <c r="DH27" i="1" s="1"/>
  <c r="DD28" i="1"/>
  <c r="DH28" i="1" s="1"/>
  <c r="DD29" i="1"/>
  <c r="DH29" i="1" s="1"/>
  <c r="DD30" i="1"/>
  <c r="DH30" i="1" s="1"/>
  <c r="DD31" i="1"/>
  <c r="DH31" i="1" s="1"/>
  <c r="DD32" i="1"/>
  <c r="DH32" i="1" s="1"/>
  <c r="DD33" i="1"/>
  <c r="DH33" i="1" s="1"/>
  <c r="DD34" i="1"/>
  <c r="DH34" i="1" s="1"/>
  <c r="DD35" i="1"/>
  <c r="DH35" i="1" s="1"/>
  <c r="DD36" i="1"/>
  <c r="DH36" i="1" s="1"/>
  <c r="DD37" i="1"/>
  <c r="DH37" i="1" s="1"/>
  <c r="DD38" i="1"/>
  <c r="DH38" i="1" s="1"/>
  <c r="DD39" i="1"/>
  <c r="DH39" i="1" s="1"/>
  <c r="DD40" i="1"/>
  <c r="DH40" i="1" s="1"/>
  <c r="DD2" i="1"/>
  <c r="DH2" i="1" s="1"/>
  <c r="DD3" i="1"/>
  <c r="DH3" i="1" s="1"/>
  <c r="DD4" i="1"/>
  <c r="DH4" i="1" s="1"/>
  <c r="DD5" i="1"/>
  <c r="DH5" i="1" s="1"/>
  <c r="DD6" i="1"/>
  <c r="DH6" i="1" s="1"/>
  <c r="DD7" i="1"/>
  <c r="DH7" i="1" s="1"/>
  <c r="DD8" i="1"/>
  <c r="DH8" i="1" s="1"/>
  <c r="DD9" i="1"/>
  <c r="DH9" i="1" s="1"/>
  <c r="DD10" i="1"/>
  <c r="DH10" i="1" s="1"/>
  <c r="DD11" i="1"/>
  <c r="DH11" i="1" s="1"/>
  <c r="DD12" i="1"/>
  <c r="DH12" i="1" s="1"/>
  <c r="DD13" i="1"/>
  <c r="DH13" i="1" s="1"/>
  <c r="DD14" i="1"/>
  <c r="DH14" i="1" s="1"/>
  <c r="DD15" i="1"/>
  <c r="DH15" i="1" s="1"/>
  <c r="DD16" i="1"/>
  <c r="DH16" i="1" s="1"/>
  <c r="DD17" i="1"/>
  <c r="DH17" i="1" s="1"/>
  <c r="DD18" i="1"/>
  <c r="DH18" i="1" s="1"/>
  <c r="DD19" i="1"/>
  <c r="DH19" i="1" s="1"/>
  <c r="DD41" i="1"/>
  <c r="DH41" i="1" s="1"/>
  <c r="DD42" i="1"/>
  <c r="DH42" i="1" s="1"/>
  <c r="DD43" i="1"/>
  <c r="DH43" i="1" s="1"/>
  <c r="DD44" i="1"/>
  <c r="DH44" i="1" s="1"/>
  <c r="DD45" i="1"/>
  <c r="DH45" i="1" s="1"/>
  <c r="DD46" i="1"/>
  <c r="DH46" i="1" s="1"/>
  <c r="DD47" i="1"/>
  <c r="DH47" i="1" s="1"/>
  <c r="DD48" i="1"/>
  <c r="DH48" i="1" s="1"/>
  <c r="DD49" i="1"/>
  <c r="DH49" i="1" s="1"/>
  <c r="DD50" i="1"/>
  <c r="DH50" i="1" s="1"/>
  <c r="DD51" i="1"/>
  <c r="DH51" i="1" s="1"/>
  <c r="DD52" i="1"/>
  <c r="DH52" i="1" s="1"/>
  <c r="DD53" i="1"/>
  <c r="DH53" i="1" s="1"/>
  <c r="DD54" i="1"/>
  <c r="DH54" i="1" s="1"/>
  <c r="DD55" i="1"/>
  <c r="DH55" i="1" s="1"/>
  <c r="DD56" i="1"/>
  <c r="DH56" i="1" s="1"/>
  <c r="DD57" i="1"/>
  <c r="DH57" i="1" s="1"/>
  <c r="DD58" i="1"/>
  <c r="DH58" i="1" s="1"/>
  <c r="DD59" i="1"/>
  <c r="DH59" i="1" s="1"/>
  <c r="DD60" i="1"/>
  <c r="DH60" i="1" s="1"/>
  <c r="DD61" i="1"/>
  <c r="DH61" i="1" s="1"/>
  <c r="DD62" i="1"/>
  <c r="DH62" i="1" s="1"/>
  <c r="DD63" i="1"/>
  <c r="DH63" i="1" s="1"/>
  <c r="DD64" i="1"/>
  <c r="DH64" i="1" s="1"/>
  <c r="DD65" i="1"/>
  <c r="DH65" i="1" s="1"/>
  <c r="DD66" i="1"/>
  <c r="DH66" i="1" s="1"/>
  <c r="DD67" i="1"/>
  <c r="DH67" i="1" s="1"/>
  <c r="DD68" i="1"/>
  <c r="DH68" i="1" s="1"/>
  <c r="DD69" i="1"/>
  <c r="DH69" i="1" s="1"/>
  <c r="DD70" i="1"/>
  <c r="DH70" i="1" s="1"/>
  <c r="DD71" i="1"/>
  <c r="DH71" i="1" s="1"/>
  <c r="DD72" i="1"/>
  <c r="DH72" i="1" s="1"/>
  <c r="DD73" i="1"/>
  <c r="DH73" i="1" s="1"/>
  <c r="DD74" i="1"/>
  <c r="DH74" i="1" s="1"/>
  <c r="DD75" i="1"/>
  <c r="DH75" i="1" s="1"/>
  <c r="DD76" i="1"/>
  <c r="DH76" i="1" s="1"/>
  <c r="DD77" i="1"/>
  <c r="DH77" i="1" s="1"/>
  <c r="DD78" i="1"/>
  <c r="DH78" i="1" s="1"/>
  <c r="DD79" i="1"/>
  <c r="DH79" i="1" s="1"/>
  <c r="DD80" i="1"/>
  <c r="DH80" i="1" s="1"/>
  <c r="DD81" i="1"/>
  <c r="DH81" i="1" s="1"/>
  <c r="DD82" i="1"/>
  <c r="DH82" i="1" s="1"/>
  <c r="DD83" i="1"/>
  <c r="DH83" i="1" s="1"/>
  <c r="DD84" i="1"/>
  <c r="DH84" i="1" s="1"/>
  <c r="DD85" i="1"/>
  <c r="DH85" i="1" s="1"/>
  <c r="DD86" i="1"/>
  <c r="DH86" i="1" s="1"/>
  <c r="DD87" i="1"/>
  <c r="DH87" i="1" s="1"/>
  <c r="DD88" i="1"/>
  <c r="DH88" i="1" s="1"/>
  <c r="DD89" i="1"/>
  <c r="DH89" i="1" s="1"/>
  <c r="DD90" i="1"/>
  <c r="DH90" i="1" s="1"/>
  <c r="DD91" i="1"/>
  <c r="DH91" i="1" s="1"/>
  <c r="DD92" i="1"/>
  <c r="DH92" i="1" s="1"/>
  <c r="DD93" i="1"/>
  <c r="DH93" i="1" s="1"/>
  <c r="DD94" i="1"/>
  <c r="DH94" i="1" s="1"/>
  <c r="DD95" i="1"/>
  <c r="DH95" i="1" s="1"/>
  <c r="DD96" i="1"/>
  <c r="DH96" i="1" s="1"/>
  <c r="DD97" i="1"/>
  <c r="DH97" i="1" s="1"/>
  <c r="DD98" i="1"/>
  <c r="DH98" i="1" s="1"/>
  <c r="DD99" i="1"/>
  <c r="DH99" i="1" s="1"/>
  <c r="DD100" i="1"/>
  <c r="DH100" i="1" s="1"/>
  <c r="DD101" i="1"/>
  <c r="DH101" i="1" s="1"/>
  <c r="DD102" i="1"/>
  <c r="DH102" i="1" s="1"/>
  <c r="DD103" i="1"/>
  <c r="DH103" i="1" s="1"/>
  <c r="DD104" i="1"/>
  <c r="DH104" i="1" s="1"/>
  <c r="DD105" i="1"/>
  <c r="DH105" i="1" s="1"/>
  <c r="DD106" i="1"/>
  <c r="DH106" i="1" s="1"/>
  <c r="DD107" i="1"/>
  <c r="DH107" i="1" s="1"/>
  <c r="DD108" i="1"/>
  <c r="DH108" i="1" s="1"/>
  <c r="DD109" i="1"/>
  <c r="DH109" i="1" s="1"/>
  <c r="DD110" i="1"/>
  <c r="DH110" i="1" s="1"/>
  <c r="DD111" i="1"/>
  <c r="DH111" i="1" s="1"/>
  <c r="DD112" i="1"/>
  <c r="DH112" i="1" s="1"/>
  <c r="DD113" i="1"/>
  <c r="DH113" i="1" s="1"/>
  <c r="DD114" i="1"/>
  <c r="DH114" i="1" s="1"/>
  <c r="DD115" i="1"/>
  <c r="DH115" i="1" s="1"/>
  <c r="DD116" i="1"/>
  <c r="DH116" i="1" s="1"/>
  <c r="DD117" i="1"/>
  <c r="DH117" i="1" s="1"/>
  <c r="DD118" i="1"/>
  <c r="DH118" i="1" s="1"/>
  <c r="DD119" i="1"/>
  <c r="DH119" i="1" s="1"/>
  <c r="DD120" i="1"/>
  <c r="DH120" i="1" s="1"/>
  <c r="DD121" i="1"/>
  <c r="DH121" i="1" s="1"/>
  <c r="DD122" i="1"/>
  <c r="DH122" i="1" s="1"/>
  <c r="DD123" i="1"/>
  <c r="DH123" i="1" s="1"/>
  <c r="DD124" i="1"/>
  <c r="DH124" i="1" s="1"/>
  <c r="DD125" i="1"/>
  <c r="DH125" i="1" s="1"/>
  <c r="DD126" i="1"/>
  <c r="DH126" i="1" s="1"/>
  <c r="DD127" i="1"/>
  <c r="DH127" i="1" s="1"/>
  <c r="DD128" i="1"/>
  <c r="DH128" i="1" s="1"/>
  <c r="DD129" i="1"/>
  <c r="DH129" i="1" s="1"/>
  <c r="DD130" i="1"/>
  <c r="DH130" i="1" s="1"/>
  <c r="DD131" i="1"/>
  <c r="DH131" i="1" s="1"/>
  <c r="DD132" i="1"/>
  <c r="DH132" i="1" s="1"/>
  <c r="DD133" i="1"/>
  <c r="DH133" i="1" s="1"/>
  <c r="DD134" i="1"/>
  <c r="DH134" i="1" s="1"/>
  <c r="DD135" i="1"/>
  <c r="DH135" i="1" s="1"/>
  <c r="DD136" i="1"/>
  <c r="DH136" i="1" s="1"/>
  <c r="DD137" i="1"/>
  <c r="DH137" i="1" s="1"/>
  <c r="DD138" i="1"/>
  <c r="DH138" i="1" s="1"/>
  <c r="DD139" i="1"/>
  <c r="DH139" i="1" s="1"/>
  <c r="DD140" i="1"/>
  <c r="DH140" i="1" s="1"/>
  <c r="DD141" i="1"/>
  <c r="DH141" i="1" s="1"/>
  <c r="DD142" i="1"/>
  <c r="DH142" i="1" s="1"/>
  <c r="DD143" i="1"/>
  <c r="DH143" i="1" s="1"/>
  <c r="DD144" i="1"/>
  <c r="DH144" i="1" s="1"/>
  <c r="DD145" i="1"/>
  <c r="DH145" i="1" s="1"/>
  <c r="DD146" i="1"/>
  <c r="DH146" i="1" s="1"/>
  <c r="DD147" i="1"/>
  <c r="DH147" i="1" s="1"/>
  <c r="DD148" i="1"/>
  <c r="DH148" i="1" s="1"/>
  <c r="DD149" i="1"/>
  <c r="DH149" i="1" s="1"/>
  <c r="DD150" i="1"/>
  <c r="DH150" i="1" s="1"/>
  <c r="DD151" i="1"/>
  <c r="DH151" i="1" s="1"/>
  <c r="DD152" i="1"/>
  <c r="DH152" i="1" s="1"/>
  <c r="DD153" i="1"/>
  <c r="DH153" i="1" s="1"/>
  <c r="DD154" i="1"/>
  <c r="DH154" i="1" s="1"/>
  <c r="DD155" i="1"/>
  <c r="DH155" i="1" s="1"/>
  <c r="DD156" i="1"/>
  <c r="DH156" i="1" s="1"/>
  <c r="DD157" i="1"/>
  <c r="DH157" i="1" s="1"/>
  <c r="DD158" i="1"/>
  <c r="DH158" i="1" s="1"/>
  <c r="DD159" i="1"/>
  <c r="DH159" i="1" s="1"/>
  <c r="DD160" i="1"/>
  <c r="DH160" i="1" s="1"/>
  <c r="DD161" i="1"/>
  <c r="DH161" i="1" s="1"/>
  <c r="DD162" i="1"/>
  <c r="DH162" i="1" s="1"/>
  <c r="DD163" i="1"/>
  <c r="DH163" i="1" s="1"/>
  <c r="DD164" i="1"/>
  <c r="DH164" i="1" s="1"/>
  <c r="DD165" i="1"/>
  <c r="DH165" i="1" s="1"/>
  <c r="DD166" i="1"/>
  <c r="DH166" i="1" s="1"/>
  <c r="DD167" i="1"/>
  <c r="DH167" i="1" s="1"/>
  <c r="DD168" i="1"/>
  <c r="DH168" i="1" s="1"/>
  <c r="DD169" i="1"/>
  <c r="DH169" i="1" s="1"/>
  <c r="DD170" i="1"/>
  <c r="DH170" i="1" s="1"/>
  <c r="DD171" i="1"/>
  <c r="DH171" i="1" s="1"/>
  <c r="DD172" i="1"/>
  <c r="DH172" i="1" s="1"/>
  <c r="DD173" i="1"/>
  <c r="DH173" i="1" s="1"/>
  <c r="DD174" i="1"/>
  <c r="DH174" i="1" s="1"/>
  <c r="DD175" i="1"/>
  <c r="DH175" i="1" s="1"/>
  <c r="DD176" i="1"/>
  <c r="DH176" i="1" s="1"/>
  <c r="DD177" i="1"/>
  <c r="DH177" i="1" s="1"/>
  <c r="DD178" i="1"/>
  <c r="DH178" i="1" s="1"/>
  <c r="DD179" i="1"/>
  <c r="DH179" i="1" s="1"/>
  <c r="DD180" i="1"/>
  <c r="DH180" i="1" s="1"/>
  <c r="DD181" i="1"/>
  <c r="DH181" i="1" s="1"/>
  <c r="DD182" i="1"/>
  <c r="DH182" i="1" s="1"/>
  <c r="DD183" i="1"/>
  <c r="DH183" i="1" s="1"/>
  <c r="DD184" i="1"/>
  <c r="DH184" i="1" s="1"/>
  <c r="DD185" i="1"/>
  <c r="DH185" i="1" s="1"/>
  <c r="DD186" i="1"/>
  <c r="DH186" i="1" s="1"/>
  <c r="DD187" i="1"/>
  <c r="DH187" i="1" s="1"/>
  <c r="DD188" i="1"/>
  <c r="DH188" i="1" s="1"/>
  <c r="DD189" i="1"/>
  <c r="DH189" i="1" s="1"/>
  <c r="DD190" i="1"/>
  <c r="DH190" i="1" s="1"/>
  <c r="DD191" i="1"/>
  <c r="DH191" i="1" s="1"/>
  <c r="DD192" i="1"/>
  <c r="DH192" i="1" s="1"/>
  <c r="DD193" i="1"/>
  <c r="DH193" i="1" s="1"/>
  <c r="DD194" i="1"/>
  <c r="DH194" i="1" s="1"/>
  <c r="DD195" i="1"/>
  <c r="DH195" i="1" s="1"/>
  <c r="DD196" i="1"/>
  <c r="DH196" i="1" s="1"/>
  <c r="DD197" i="1"/>
  <c r="DH197" i="1" s="1"/>
  <c r="DD198" i="1"/>
  <c r="DH198" i="1" s="1"/>
  <c r="DD199" i="1"/>
  <c r="DH199" i="1" s="1"/>
  <c r="DD200" i="1"/>
  <c r="DH200" i="1" s="1"/>
  <c r="DD201" i="1"/>
  <c r="DH201" i="1" s="1"/>
  <c r="DD202" i="1"/>
  <c r="DH202" i="1" s="1"/>
  <c r="DD203" i="1"/>
  <c r="DH203" i="1" s="1"/>
  <c r="DD204" i="1"/>
  <c r="DH204" i="1" s="1"/>
  <c r="DD205" i="1"/>
  <c r="DH205" i="1" s="1"/>
  <c r="DD206" i="1"/>
  <c r="DH206" i="1" s="1"/>
  <c r="DD207" i="1"/>
  <c r="DH207" i="1" s="1"/>
  <c r="DD208" i="1"/>
  <c r="DH208" i="1" s="1"/>
  <c r="DD209" i="1"/>
  <c r="DH209" i="1" s="1"/>
  <c r="DD210" i="1"/>
  <c r="DH210" i="1" s="1"/>
  <c r="DD211" i="1"/>
  <c r="DH211" i="1" s="1"/>
  <c r="DD212" i="1"/>
  <c r="DH212" i="1" s="1"/>
  <c r="DD213" i="1"/>
  <c r="DH213" i="1" s="1"/>
  <c r="DD214" i="1"/>
  <c r="DH214" i="1" s="1"/>
  <c r="DD215" i="1"/>
  <c r="DH215" i="1" s="1"/>
  <c r="DD216" i="1"/>
  <c r="DH216" i="1" s="1"/>
  <c r="DD217" i="1"/>
  <c r="DH217" i="1" s="1"/>
  <c r="DD218" i="1"/>
  <c r="DH218" i="1" s="1"/>
  <c r="DD219" i="1"/>
  <c r="DH219" i="1" s="1"/>
  <c r="DD220" i="1"/>
  <c r="DH220" i="1" s="1"/>
  <c r="DD221" i="1"/>
  <c r="DH221" i="1" s="1"/>
  <c r="DD222" i="1"/>
  <c r="DH222" i="1" s="1"/>
  <c r="DD223" i="1"/>
  <c r="DH223" i="1" s="1"/>
  <c r="DD224" i="1"/>
  <c r="DH224" i="1" s="1"/>
  <c r="DD225" i="1"/>
  <c r="DH225" i="1" s="1"/>
  <c r="DD226" i="1"/>
  <c r="DH226" i="1" s="1"/>
  <c r="DD20" i="1"/>
  <c r="DH20" i="1" s="1"/>
  <c r="DK231" i="1" l="1"/>
  <c r="DI231" i="1"/>
  <c r="M15" i="7"/>
  <c r="L15" i="7"/>
  <c r="K15" i="7"/>
  <c r="D19" i="7"/>
  <c r="D21" i="7" s="1"/>
  <c r="J15" i="7"/>
  <c r="DD2" i="6"/>
  <c r="DK2" i="6" s="1"/>
  <c r="DI2" i="6"/>
  <c r="DF2" i="6"/>
  <c r="DG206" i="1"/>
  <c r="DI206" i="1" s="1"/>
  <c r="DG174" i="1"/>
  <c r="DG198" i="1"/>
  <c r="DI198" i="1" s="1"/>
  <c r="DG166" i="1"/>
  <c r="DI166" i="1" s="1"/>
  <c r="DG150" i="1"/>
  <c r="DG126" i="1"/>
  <c r="DI126" i="1" s="1"/>
  <c r="DG102" i="1"/>
  <c r="DG94" i="1"/>
  <c r="DI94" i="1" s="1"/>
  <c r="DG70" i="1"/>
  <c r="DI70" i="1" s="1"/>
  <c r="DG46" i="1"/>
  <c r="DI46" i="1" s="1"/>
  <c r="DG158" i="1"/>
  <c r="DG134" i="1"/>
  <c r="DI134" i="1" s="1"/>
  <c r="DG110" i="1"/>
  <c r="DI110" i="1" s="1"/>
  <c r="DG54" i="1"/>
  <c r="DI54" i="1" s="1"/>
  <c r="DG214" i="1"/>
  <c r="DI214" i="1" s="1"/>
  <c r="DG118" i="1"/>
  <c r="DG86" i="1"/>
  <c r="DG62" i="1"/>
  <c r="DI62" i="1" s="1"/>
  <c r="DE225" i="1"/>
  <c r="DL225" i="1" s="1"/>
  <c r="DE182" i="1"/>
  <c r="DL182" i="1" s="1"/>
  <c r="DE36" i="1"/>
  <c r="DJ36" i="1" s="1"/>
  <c r="DE197" i="1"/>
  <c r="DL197" i="1" s="1"/>
  <c r="DI72" i="1"/>
  <c r="DK72" i="1" s="1"/>
  <c r="DI179" i="1"/>
  <c r="DK179" i="1" s="1"/>
  <c r="DG202" i="1"/>
  <c r="DG194" i="1"/>
  <c r="DG210" i="1"/>
  <c r="DG66" i="1"/>
  <c r="DI66" i="1" s="1"/>
  <c r="DG58" i="1"/>
  <c r="DG50" i="1"/>
  <c r="DG218" i="1"/>
  <c r="DG226" i="1"/>
  <c r="DI178" i="1"/>
  <c r="DK178" i="1" s="1"/>
  <c r="DG138" i="1"/>
  <c r="DG130" i="1"/>
  <c r="DG122" i="1"/>
  <c r="DG114" i="1"/>
  <c r="DI114" i="1" s="1"/>
  <c r="DG106" i="1"/>
  <c r="DG98" i="1"/>
  <c r="DG90" i="1"/>
  <c r="DG82" i="1"/>
  <c r="DC227" i="1"/>
  <c r="DI20" i="1"/>
  <c r="DK20" i="1" s="1"/>
  <c r="DG182" i="1"/>
  <c r="DI170" i="1"/>
  <c r="DK170" i="1" s="1"/>
  <c r="DI28" i="1"/>
  <c r="DK28" i="1" s="1"/>
  <c r="DI224" i="1"/>
  <c r="DK224" i="1" s="1"/>
  <c r="DI220" i="1"/>
  <c r="DK220" i="1" s="1"/>
  <c r="DI212" i="1"/>
  <c r="DK212" i="1" s="1"/>
  <c r="DI200" i="1"/>
  <c r="DK200" i="1" s="1"/>
  <c r="DI192" i="1"/>
  <c r="DK192" i="1" s="1"/>
  <c r="DI184" i="1"/>
  <c r="DK184" i="1" s="1"/>
  <c r="DI160" i="1"/>
  <c r="DK160" i="1" s="1"/>
  <c r="DI152" i="1"/>
  <c r="DK152" i="1" s="1"/>
  <c r="DI140" i="1"/>
  <c r="DK140" i="1" s="1"/>
  <c r="DI136" i="1"/>
  <c r="DK136" i="1" s="1"/>
  <c r="DI132" i="1"/>
  <c r="DK132" i="1" s="1"/>
  <c r="DI112" i="1"/>
  <c r="DK112" i="1" s="1"/>
  <c r="DI108" i="1"/>
  <c r="DK108" i="1" s="1"/>
  <c r="DI104" i="1"/>
  <c r="DK104" i="1" s="1"/>
  <c r="DI80" i="1"/>
  <c r="DK80" i="1" s="1"/>
  <c r="DI219" i="1"/>
  <c r="DK219" i="1" s="1"/>
  <c r="DI211" i="1"/>
  <c r="DK211" i="1" s="1"/>
  <c r="DI207" i="1"/>
  <c r="DK207" i="1" s="1"/>
  <c r="DI203" i="1"/>
  <c r="DK203" i="1" s="1"/>
  <c r="DI195" i="1"/>
  <c r="DK195" i="1" s="1"/>
  <c r="DI175" i="1"/>
  <c r="DK175" i="1" s="1"/>
  <c r="DI171" i="1"/>
  <c r="DK171" i="1" s="1"/>
  <c r="DI163" i="1"/>
  <c r="DK163" i="1" s="1"/>
  <c r="DI143" i="1"/>
  <c r="DK143" i="1" s="1"/>
  <c r="DI135" i="1"/>
  <c r="DK135" i="1" s="1"/>
  <c r="DI131" i="1"/>
  <c r="DK131" i="1" s="1"/>
  <c r="DI127" i="1"/>
  <c r="DK127" i="1" s="1"/>
  <c r="DI123" i="1"/>
  <c r="DK123" i="1" s="1"/>
  <c r="DI119" i="1"/>
  <c r="DK119" i="1" s="1"/>
  <c r="DI87" i="1"/>
  <c r="DK87" i="1" s="1"/>
  <c r="DI71" i="1"/>
  <c r="DK71" i="1" s="1"/>
  <c r="DI67" i="1"/>
  <c r="DK67" i="1" s="1"/>
  <c r="DI59" i="1"/>
  <c r="DK59" i="1" s="1"/>
  <c r="DI55" i="1"/>
  <c r="DK55" i="1" s="1"/>
  <c r="DI51" i="1"/>
  <c r="DK51" i="1" s="1"/>
  <c r="DI43" i="1"/>
  <c r="DK43" i="1" s="1"/>
  <c r="DI14" i="1"/>
  <c r="DK14" i="1" s="1"/>
  <c r="DI10" i="1"/>
  <c r="DK10" i="1" s="1"/>
  <c r="DI2" i="1"/>
  <c r="DK2" i="1" s="1"/>
  <c r="DI37" i="1"/>
  <c r="DK37" i="1" s="1"/>
  <c r="DI33" i="1"/>
  <c r="DK33" i="1" s="1"/>
  <c r="DI29" i="1"/>
  <c r="DK29" i="1" s="1"/>
  <c r="DI25" i="1"/>
  <c r="DK25" i="1" s="1"/>
  <c r="DI21" i="1"/>
  <c r="DK21" i="1" s="1"/>
  <c r="DI161" i="1"/>
  <c r="DK161" i="1" s="1"/>
  <c r="DI148" i="1"/>
  <c r="DK148" i="1" s="1"/>
  <c r="DI176" i="1"/>
  <c r="DK176" i="1" s="1"/>
  <c r="DI124" i="1"/>
  <c r="DK124" i="1" s="1"/>
  <c r="DI81" i="1"/>
  <c r="DK81" i="1" s="1"/>
  <c r="DI167" i="1"/>
  <c r="DK167" i="1" s="1"/>
  <c r="DI196" i="1"/>
  <c r="DK196" i="1" s="1"/>
  <c r="DI156" i="1"/>
  <c r="DK156" i="1" s="1"/>
  <c r="DI65" i="1"/>
  <c r="DK65" i="1" s="1"/>
  <c r="DI172" i="1"/>
  <c r="DK172" i="1" s="1"/>
  <c r="DG197" i="1"/>
  <c r="DI204" i="1"/>
  <c r="DK204" i="1" s="1"/>
  <c r="DI188" i="1"/>
  <c r="DK188" i="1" s="1"/>
  <c r="DI149" i="1"/>
  <c r="DK149" i="1" s="1"/>
  <c r="DI187" i="1"/>
  <c r="DK187" i="1" s="1"/>
  <c r="DI223" i="1"/>
  <c r="DK223" i="1" s="1"/>
  <c r="DI215" i="1"/>
  <c r="DK215" i="1" s="1"/>
  <c r="DI155" i="1"/>
  <c r="DK155" i="1" s="1"/>
  <c r="DI151" i="1"/>
  <c r="DK151" i="1" s="1"/>
  <c r="DI115" i="1"/>
  <c r="DK115" i="1" s="1"/>
  <c r="DI111" i="1"/>
  <c r="DK111" i="1" s="1"/>
  <c r="DI103" i="1"/>
  <c r="DK103" i="1" s="1"/>
  <c r="DI99" i="1"/>
  <c r="DK99" i="1" s="1"/>
  <c r="DI95" i="1"/>
  <c r="DK95" i="1" s="1"/>
  <c r="DI91" i="1"/>
  <c r="DK91" i="1" s="1"/>
  <c r="DI18" i="1"/>
  <c r="DK18" i="1" s="1"/>
  <c r="DI144" i="1"/>
  <c r="DK144" i="1" s="1"/>
  <c r="DE213" i="1"/>
  <c r="DL213" i="1" s="1"/>
  <c r="DG213" i="1"/>
  <c r="DE189" i="1"/>
  <c r="DL189" i="1" s="1"/>
  <c r="DG189" i="1"/>
  <c r="DI169" i="1"/>
  <c r="DK169" i="1" s="1"/>
  <c r="DI89" i="1"/>
  <c r="DK89" i="1" s="1"/>
  <c r="DI73" i="1"/>
  <c r="DK73" i="1" s="1"/>
  <c r="DI216" i="1"/>
  <c r="DK216" i="1" s="1"/>
  <c r="DI100" i="1"/>
  <c r="DK100" i="1" s="1"/>
  <c r="DI84" i="1"/>
  <c r="DK84" i="1" s="1"/>
  <c r="DI191" i="1"/>
  <c r="DK191" i="1" s="1"/>
  <c r="DI208" i="1"/>
  <c r="DK208" i="1" s="1"/>
  <c r="DH227" i="1"/>
  <c r="DI199" i="1"/>
  <c r="DK199" i="1" s="1"/>
  <c r="DI183" i="1"/>
  <c r="DK183" i="1" s="1"/>
  <c r="DI159" i="1"/>
  <c r="DK159" i="1" s="1"/>
  <c r="DI147" i="1"/>
  <c r="DK147" i="1" s="1"/>
  <c r="DI139" i="1"/>
  <c r="DK139" i="1" s="1"/>
  <c r="DI107" i="1"/>
  <c r="DK107" i="1" s="1"/>
  <c r="DI186" i="1"/>
  <c r="DK186" i="1" s="1"/>
  <c r="DI162" i="1"/>
  <c r="DK162" i="1" s="1"/>
  <c r="DI154" i="1"/>
  <c r="DK154" i="1" s="1"/>
  <c r="DI146" i="1"/>
  <c r="DK146" i="1" s="1"/>
  <c r="DI174" i="1"/>
  <c r="DI105" i="1"/>
  <c r="DK105" i="1" s="1"/>
  <c r="DI116" i="1"/>
  <c r="DK116" i="1" s="1"/>
  <c r="DI76" i="1"/>
  <c r="DK76" i="1" s="1"/>
  <c r="DI164" i="1"/>
  <c r="DK164" i="1" s="1"/>
  <c r="DI217" i="1"/>
  <c r="DK217" i="1" s="1"/>
  <c r="DI120" i="1"/>
  <c r="DK120" i="1" s="1"/>
  <c r="DE209" i="1"/>
  <c r="DL209" i="1" s="1"/>
  <c r="DG209" i="1"/>
  <c r="DE193" i="1"/>
  <c r="DL193" i="1" s="1"/>
  <c r="DG193" i="1"/>
  <c r="DI153" i="1"/>
  <c r="DK153" i="1" s="1"/>
  <c r="DI180" i="1"/>
  <c r="DK180" i="1" s="1"/>
  <c r="DI92" i="1"/>
  <c r="DK92" i="1" s="1"/>
  <c r="DG225" i="1"/>
  <c r="DE222" i="1"/>
  <c r="DL222" i="1" s="1"/>
  <c r="DG222" i="1"/>
  <c r="DE190" i="1"/>
  <c r="DL190" i="1" s="1"/>
  <c r="DG190" i="1"/>
  <c r="DE142" i="1"/>
  <c r="DL142" i="1" s="1"/>
  <c r="DG142" i="1"/>
  <c r="DI221" i="1"/>
  <c r="DK221" i="1" s="1"/>
  <c r="DI201" i="1"/>
  <c r="DK201" i="1" s="1"/>
  <c r="DI185" i="1"/>
  <c r="DK185" i="1" s="1"/>
  <c r="DI181" i="1"/>
  <c r="DK181" i="1" s="1"/>
  <c r="DI173" i="1"/>
  <c r="DK173" i="1" s="1"/>
  <c r="DI165" i="1"/>
  <c r="DK165" i="1" s="1"/>
  <c r="DI157" i="1"/>
  <c r="DK157" i="1" s="1"/>
  <c r="DI141" i="1"/>
  <c r="DK141" i="1" s="1"/>
  <c r="DI129" i="1"/>
  <c r="DK129" i="1" s="1"/>
  <c r="DI121" i="1"/>
  <c r="DK121" i="1" s="1"/>
  <c r="DI113" i="1"/>
  <c r="DK113" i="1" s="1"/>
  <c r="DI109" i="1"/>
  <c r="DK109" i="1" s="1"/>
  <c r="DI97" i="1"/>
  <c r="DK97" i="1" s="1"/>
  <c r="DI39" i="1"/>
  <c r="DK39" i="1" s="1"/>
  <c r="DI137" i="1"/>
  <c r="DK137" i="1" s="1"/>
  <c r="DI117" i="1"/>
  <c r="DK117" i="1" s="1"/>
  <c r="DE205" i="1"/>
  <c r="DL205" i="1" s="1"/>
  <c r="DG205" i="1"/>
  <c r="DI177" i="1"/>
  <c r="DK177" i="1" s="1"/>
  <c r="DI145" i="1"/>
  <c r="DK145" i="1" s="1"/>
  <c r="DI57" i="1"/>
  <c r="DK57" i="1" s="1"/>
  <c r="DI49" i="1"/>
  <c r="DK49" i="1" s="1"/>
  <c r="DI168" i="1"/>
  <c r="DK168" i="1" s="1"/>
  <c r="DI133" i="1"/>
  <c r="DK133" i="1" s="1"/>
  <c r="DI128" i="1"/>
  <c r="DK128" i="1" s="1"/>
  <c r="DI125" i="1"/>
  <c r="DK125" i="1" s="1"/>
  <c r="DI53" i="1"/>
  <c r="DK53" i="1" s="1"/>
  <c r="DI96" i="1"/>
  <c r="DK96" i="1" s="1"/>
  <c r="DI88" i="1"/>
  <c r="DK88" i="1" s="1"/>
  <c r="DI64" i="1"/>
  <c r="DK64" i="1" s="1"/>
  <c r="DI60" i="1"/>
  <c r="DK60" i="1" s="1"/>
  <c r="DI56" i="1"/>
  <c r="DK56" i="1" s="1"/>
  <c r="DI48" i="1"/>
  <c r="DK48" i="1" s="1"/>
  <c r="DI44" i="1"/>
  <c r="DK44" i="1" s="1"/>
  <c r="DI19" i="1"/>
  <c r="DK19" i="1" s="1"/>
  <c r="DI11" i="1"/>
  <c r="DK11" i="1" s="1"/>
  <c r="DI3" i="1"/>
  <c r="DK3" i="1" s="1"/>
  <c r="DI38" i="1"/>
  <c r="DK38" i="1" s="1"/>
  <c r="DI34" i="1"/>
  <c r="DK34" i="1" s="1"/>
  <c r="DI30" i="1"/>
  <c r="DK30" i="1" s="1"/>
  <c r="DI26" i="1"/>
  <c r="DK26" i="1" s="1"/>
  <c r="DI22" i="1"/>
  <c r="DK22" i="1" s="1"/>
  <c r="DI68" i="1"/>
  <c r="DK68" i="1" s="1"/>
  <c r="DI52" i="1"/>
  <c r="DK52" i="1" s="1"/>
  <c r="DI15" i="1"/>
  <c r="DK15" i="1" s="1"/>
  <c r="DI7" i="1"/>
  <c r="DK7" i="1" s="1"/>
  <c r="DG36" i="1"/>
  <c r="DI83" i="1"/>
  <c r="DK83" i="1" s="1"/>
  <c r="DI63" i="1"/>
  <c r="DK63" i="1" s="1"/>
  <c r="DI6" i="1"/>
  <c r="DK6" i="1" s="1"/>
  <c r="DI79" i="1"/>
  <c r="DK79" i="1" s="1"/>
  <c r="DI75" i="1"/>
  <c r="DK75" i="1" s="1"/>
  <c r="DI47" i="1"/>
  <c r="DK47" i="1" s="1"/>
  <c r="DI5" i="1"/>
  <c r="DK5" i="1" s="1"/>
  <c r="DE74" i="1"/>
  <c r="DL74" i="1" s="1"/>
  <c r="DG74" i="1"/>
  <c r="DE42" i="1"/>
  <c r="DL42" i="1" s="1"/>
  <c r="DG42" i="1"/>
  <c r="DE17" i="1"/>
  <c r="DL17" i="1" s="1"/>
  <c r="DG17" i="1"/>
  <c r="DE13" i="1"/>
  <c r="DJ13" i="1" s="1"/>
  <c r="DG13" i="1"/>
  <c r="DE9" i="1"/>
  <c r="DJ9" i="1" s="1"/>
  <c r="DG9" i="1"/>
  <c r="DE40" i="1"/>
  <c r="DL40" i="1" s="1"/>
  <c r="DG40" i="1"/>
  <c r="DI32" i="1"/>
  <c r="DK32" i="1" s="1"/>
  <c r="DI24" i="1"/>
  <c r="DK24" i="1" s="1"/>
  <c r="DE78" i="1"/>
  <c r="DL78" i="1" s="1"/>
  <c r="DG78" i="1"/>
  <c r="DI101" i="1"/>
  <c r="DK101" i="1" s="1"/>
  <c r="DI93" i="1"/>
  <c r="DK93" i="1" s="1"/>
  <c r="DI85" i="1"/>
  <c r="DK85" i="1" s="1"/>
  <c r="DI77" i="1"/>
  <c r="DK77" i="1" s="1"/>
  <c r="DI69" i="1"/>
  <c r="DK69" i="1" s="1"/>
  <c r="DI61" i="1"/>
  <c r="DK61" i="1" s="1"/>
  <c r="DI45" i="1"/>
  <c r="DK45" i="1" s="1"/>
  <c r="DI41" i="1"/>
  <c r="DK41" i="1" s="1"/>
  <c r="DI16" i="1"/>
  <c r="DK16" i="1" s="1"/>
  <c r="DI12" i="1"/>
  <c r="DK12" i="1" s="1"/>
  <c r="DI8" i="1"/>
  <c r="DK8" i="1" s="1"/>
  <c r="DI4" i="1"/>
  <c r="DK4" i="1" s="1"/>
  <c r="DI35" i="1"/>
  <c r="DK35" i="1" s="1"/>
  <c r="DI31" i="1"/>
  <c r="DK31" i="1" s="1"/>
  <c r="DI27" i="1"/>
  <c r="DK27" i="1" s="1"/>
  <c r="DI23" i="1"/>
  <c r="DK23" i="1" s="1"/>
  <c r="DE224" i="1"/>
  <c r="DL224" i="1" s="1"/>
  <c r="DE204" i="1"/>
  <c r="DL204" i="1" s="1"/>
  <c r="DE184" i="1"/>
  <c r="DL184" i="1" s="1"/>
  <c r="DE176" i="1"/>
  <c r="DL176" i="1" s="1"/>
  <c r="DE96" i="1"/>
  <c r="DJ96" i="1" s="1"/>
  <c r="DE80" i="1"/>
  <c r="DL80" i="1" s="1"/>
  <c r="DE68" i="1"/>
  <c r="DJ68" i="1" s="1"/>
  <c r="DE60" i="1"/>
  <c r="DJ60" i="1" s="1"/>
  <c r="DE208" i="1"/>
  <c r="DL208" i="1" s="1"/>
  <c r="DE192" i="1"/>
  <c r="DL192" i="1" s="1"/>
  <c r="DE188" i="1"/>
  <c r="DL188" i="1" s="1"/>
  <c r="DE180" i="1"/>
  <c r="DL180" i="1" s="1"/>
  <c r="DE164" i="1"/>
  <c r="DJ164" i="1" s="1"/>
  <c r="DE100" i="1"/>
  <c r="DL100" i="1" s="1"/>
  <c r="DE84" i="1"/>
  <c r="DJ84" i="1" s="1"/>
  <c r="DE72" i="1"/>
  <c r="DJ72" i="1" s="1"/>
  <c r="DE220" i="1"/>
  <c r="DL220" i="1" s="1"/>
  <c r="DE28" i="1"/>
  <c r="DL28" i="1" s="1"/>
  <c r="DE116" i="1"/>
  <c r="DL116" i="1" s="1"/>
  <c r="DE219" i="1"/>
  <c r="DL219" i="1" s="1"/>
  <c r="DE211" i="1"/>
  <c r="DL211" i="1" s="1"/>
  <c r="DE10" i="1"/>
  <c r="DL10" i="1" s="1"/>
  <c r="DE2" i="1"/>
  <c r="DJ2" i="1" s="1"/>
  <c r="DE33" i="1"/>
  <c r="DJ33" i="1" s="1"/>
  <c r="DE29" i="1"/>
  <c r="DJ29" i="1" s="1"/>
  <c r="DE21" i="1"/>
  <c r="DL21" i="1" s="1"/>
  <c r="DE199" i="1"/>
  <c r="DL199" i="1" s="1"/>
  <c r="DE58" i="1"/>
  <c r="DL58" i="1" s="1"/>
  <c r="DE24" i="1"/>
  <c r="DL24" i="1" s="1"/>
  <c r="DE19" i="1"/>
  <c r="DL19" i="1" s="1"/>
  <c r="DE15" i="1"/>
  <c r="DJ15" i="1" s="1"/>
  <c r="DE7" i="1"/>
  <c r="DJ7" i="1" s="1"/>
  <c r="DE34" i="1"/>
  <c r="DJ34" i="1" s="1"/>
  <c r="DE30" i="1"/>
  <c r="DJ30" i="1" s="1"/>
  <c r="DE154" i="1"/>
  <c r="DL154" i="1" s="1"/>
  <c r="DE138" i="1"/>
  <c r="DJ138" i="1" s="1"/>
  <c r="DE122" i="1"/>
  <c r="DJ122" i="1" s="1"/>
  <c r="DE110" i="1"/>
  <c r="DL110" i="1" s="1"/>
  <c r="DE106" i="1"/>
  <c r="DJ106" i="1" s="1"/>
  <c r="DE62" i="1"/>
  <c r="DJ62" i="1" s="1"/>
  <c r="DE5" i="1"/>
  <c r="DJ5" i="1" s="1"/>
  <c r="DE215" i="1"/>
  <c r="DL215" i="1" s="1"/>
  <c r="DE160" i="1"/>
  <c r="DL160" i="1" s="1"/>
  <c r="DE152" i="1"/>
  <c r="DJ152" i="1" s="1"/>
  <c r="DE148" i="1"/>
  <c r="DJ148" i="1" s="1"/>
  <c r="DE144" i="1"/>
  <c r="DL144" i="1" s="1"/>
  <c r="DE136" i="1"/>
  <c r="DJ136" i="1" s="1"/>
  <c r="DE132" i="1"/>
  <c r="DJ132" i="1" s="1"/>
  <c r="DE128" i="1"/>
  <c r="DL128" i="1" s="1"/>
  <c r="DE48" i="1"/>
  <c r="DL48" i="1" s="1"/>
  <c r="DE41" i="1"/>
  <c r="DL41" i="1" s="1"/>
  <c r="DE12" i="1"/>
  <c r="DL12" i="1" s="1"/>
  <c r="DE8" i="1"/>
  <c r="DJ8" i="1" s="1"/>
  <c r="DE39" i="1"/>
  <c r="DJ39" i="1" s="1"/>
  <c r="DE31" i="1"/>
  <c r="DE27" i="1"/>
  <c r="DJ27" i="1" s="1"/>
  <c r="DE23" i="1"/>
  <c r="DJ23" i="1" s="1"/>
  <c r="DD227" i="1"/>
  <c r="DE112" i="1"/>
  <c r="DL112" i="1" s="1"/>
  <c r="DE46" i="1"/>
  <c r="DL46" i="1" s="1"/>
  <c r="DE22" i="1"/>
  <c r="DJ22" i="1" s="1"/>
  <c r="DE38" i="1"/>
  <c r="DL38" i="1" s="1"/>
  <c r="DE25" i="1"/>
  <c r="DJ25" i="1" s="1"/>
  <c r="DE214" i="1"/>
  <c r="DJ214" i="1" s="1"/>
  <c r="DE168" i="1"/>
  <c r="DJ168" i="1" s="1"/>
  <c r="DE45" i="1"/>
  <c r="DJ45" i="1" s="1"/>
  <c r="DE221" i="1"/>
  <c r="DJ221" i="1" s="1"/>
  <c r="DE206" i="1"/>
  <c r="DJ206" i="1" s="1"/>
  <c r="DE195" i="1"/>
  <c r="DJ195" i="1" s="1"/>
  <c r="DE187" i="1"/>
  <c r="DJ187" i="1" s="1"/>
  <c r="DE118" i="1"/>
  <c r="DJ118" i="1" s="1"/>
  <c r="DE37" i="1"/>
  <c r="DJ37" i="1" s="1"/>
  <c r="DE102" i="1"/>
  <c r="DJ102" i="1" s="1"/>
  <c r="DE52" i="1"/>
  <c r="DJ52" i="1" s="1"/>
  <c r="DE44" i="1"/>
  <c r="DJ44" i="1" s="1"/>
  <c r="DE26" i="1"/>
  <c r="DJ26" i="1" s="1"/>
  <c r="DE170" i="1"/>
  <c r="DJ170" i="1" s="1"/>
  <c r="DE47" i="1"/>
  <c r="DJ47" i="1" s="1"/>
  <c r="DE11" i="1"/>
  <c r="DJ11" i="1" s="1"/>
  <c r="DE4" i="1"/>
  <c r="DJ4" i="1" s="1"/>
  <c r="DE32" i="1"/>
  <c r="DJ32" i="1" s="1"/>
  <c r="DE203" i="1"/>
  <c r="DJ203" i="1" s="1"/>
  <c r="DE120" i="1"/>
  <c r="DJ120" i="1" s="1"/>
  <c r="DE64" i="1"/>
  <c r="DJ64" i="1" s="1"/>
  <c r="DE16" i="1"/>
  <c r="DJ16" i="1" s="1"/>
  <c r="DE35" i="1"/>
  <c r="DJ35" i="1" s="1"/>
  <c r="DE226" i="1"/>
  <c r="DE210" i="1"/>
  <c r="DJ210" i="1" s="1"/>
  <c r="DE194" i="1"/>
  <c r="DJ194" i="1" s="1"/>
  <c r="DE216" i="1"/>
  <c r="DJ216" i="1" s="1"/>
  <c r="DE200" i="1"/>
  <c r="DJ200" i="1" s="1"/>
  <c r="DE166" i="1"/>
  <c r="DJ166" i="1" s="1"/>
  <c r="DE134" i="1"/>
  <c r="DJ134" i="1" s="1"/>
  <c r="DE94" i="1"/>
  <c r="DJ94" i="1" s="1"/>
  <c r="DE90" i="1"/>
  <c r="DJ90" i="1" s="1"/>
  <c r="DE86" i="1"/>
  <c r="DJ86" i="1" s="1"/>
  <c r="DE43" i="1"/>
  <c r="DL43" i="1" s="1"/>
  <c r="DE6" i="1"/>
  <c r="DJ6" i="1" s="1"/>
  <c r="DE3" i="1"/>
  <c r="DJ3" i="1" s="1"/>
  <c r="DE212" i="1"/>
  <c r="DJ212" i="1" s="1"/>
  <c r="DE196" i="1"/>
  <c r="DJ196" i="1" s="1"/>
  <c r="DE186" i="1"/>
  <c r="DJ186" i="1" s="1"/>
  <c r="DE158" i="1"/>
  <c r="DJ158" i="1" s="1"/>
  <c r="DE126" i="1"/>
  <c r="DJ126" i="1" s="1"/>
  <c r="DE104" i="1"/>
  <c r="DJ104" i="1" s="1"/>
  <c r="DE70" i="1"/>
  <c r="DJ70" i="1" s="1"/>
  <c r="DE18" i="1"/>
  <c r="DJ18" i="1" s="1"/>
  <c r="DE218" i="1"/>
  <c r="DJ218" i="1" s="1"/>
  <c r="DE202" i="1"/>
  <c r="DJ202" i="1" s="1"/>
  <c r="DE20" i="1"/>
  <c r="DL20" i="1" s="1"/>
  <c r="DE217" i="1"/>
  <c r="DJ217" i="1" s="1"/>
  <c r="DE201" i="1"/>
  <c r="DJ201" i="1" s="1"/>
  <c r="DE150" i="1"/>
  <c r="DJ150" i="1" s="1"/>
  <c r="DE88" i="1"/>
  <c r="DJ88" i="1" s="1"/>
  <c r="DE14" i="1"/>
  <c r="DJ14" i="1" s="1"/>
  <c r="DE223" i="1"/>
  <c r="DJ223" i="1" s="1"/>
  <c r="DE207" i="1"/>
  <c r="DJ207" i="1" s="1"/>
  <c r="DE198" i="1"/>
  <c r="DJ198" i="1" s="1"/>
  <c r="DE191" i="1"/>
  <c r="DJ191" i="1" s="1"/>
  <c r="DE174" i="1"/>
  <c r="DJ174" i="1" s="1"/>
  <c r="DE54" i="1"/>
  <c r="DJ54" i="1" s="1"/>
  <c r="DE50" i="1"/>
  <c r="DJ50" i="1" s="1"/>
  <c r="DE159" i="1"/>
  <c r="DJ159" i="1" s="1"/>
  <c r="DE127" i="1"/>
  <c r="DJ127" i="1" s="1"/>
  <c r="DE111" i="1"/>
  <c r="DJ111" i="1" s="1"/>
  <c r="DE95" i="1"/>
  <c r="DJ95" i="1" s="1"/>
  <c r="DE79" i="1"/>
  <c r="DJ79" i="1" s="1"/>
  <c r="DE181" i="1"/>
  <c r="DJ181" i="1" s="1"/>
  <c r="DE165" i="1"/>
  <c r="DJ165" i="1" s="1"/>
  <c r="DE149" i="1"/>
  <c r="DJ149" i="1" s="1"/>
  <c r="DE133" i="1"/>
  <c r="DJ133" i="1" s="1"/>
  <c r="DE117" i="1"/>
  <c r="DJ117" i="1" s="1"/>
  <c r="DE101" i="1"/>
  <c r="DJ101" i="1" s="1"/>
  <c r="DE85" i="1"/>
  <c r="DJ85" i="1" s="1"/>
  <c r="DE69" i="1"/>
  <c r="DJ69" i="1" s="1"/>
  <c r="DE53" i="1"/>
  <c r="DJ53" i="1" s="1"/>
  <c r="DE155" i="1"/>
  <c r="DJ155" i="1" s="1"/>
  <c r="DE91" i="1"/>
  <c r="DJ91" i="1" s="1"/>
  <c r="DE75" i="1"/>
  <c r="DJ75" i="1" s="1"/>
  <c r="DE59" i="1"/>
  <c r="DJ59" i="1" s="1"/>
  <c r="DE177" i="1"/>
  <c r="DJ177" i="1" s="1"/>
  <c r="DE161" i="1"/>
  <c r="DJ161" i="1" s="1"/>
  <c r="DE145" i="1"/>
  <c r="DJ145" i="1" s="1"/>
  <c r="DE129" i="1"/>
  <c r="DJ129" i="1" s="1"/>
  <c r="DE113" i="1"/>
  <c r="DJ113" i="1" s="1"/>
  <c r="DE97" i="1"/>
  <c r="DJ97" i="1" s="1"/>
  <c r="DE81" i="1"/>
  <c r="DJ81" i="1" s="1"/>
  <c r="DE65" i="1"/>
  <c r="DL65" i="1" s="1"/>
  <c r="DE49" i="1"/>
  <c r="DJ49" i="1" s="1"/>
  <c r="DE167" i="1"/>
  <c r="DJ167" i="1" s="1"/>
  <c r="DE151" i="1"/>
  <c r="DJ151" i="1" s="1"/>
  <c r="DE135" i="1"/>
  <c r="DL135" i="1" s="1"/>
  <c r="DE119" i="1"/>
  <c r="DJ119" i="1" s="1"/>
  <c r="DE103" i="1"/>
  <c r="DJ103" i="1" s="1"/>
  <c r="DE87" i="1"/>
  <c r="DJ87" i="1" s="1"/>
  <c r="DE71" i="1"/>
  <c r="DJ71" i="1" s="1"/>
  <c r="DE55" i="1"/>
  <c r="DJ55" i="1" s="1"/>
  <c r="DE123" i="1"/>
  <c r="DJ123" i="1" s="1"/>
  <c r="DE183" i="1"/>
  <c r="DJ183" i="1" s="1"/>
  <c r="DE173" i="1"/>
  <c r="DJ173" i="1" s="1"/>
  <c r="DE157" i="1"/>
  <c r="DJ157" i="1" s="1"/>
  <c r="DE141" i="1"/>
  <c r="DJ141" i="1" s="1"/>
  <c r="DE125" i="1"/>
  <c r="DJ125" i="1" s="1"/>
  <c r="DE109" i="1"/>
  <c r="DL109" i="1" s="1"/>
  <c r="DE93" i="1"/>
  <c r="DJ93" i="1" s="1"/>
  <c r="DE77" i="1"/>
  <c r="DJ77" i="1" s="1"/>
  <c r="DE61" i="1"/>
  <c r="DJ61" i="1" s="1"/>
  <c r="DE175" i="1"/>
  <c r="DJ175" i="1" s="1"/>
  <c r="DE107" i="1"/>
  <c r="DJ107" i="1" s="1"/>
  <c r="DE179" i="1"/>
  <c r="DJ179" i="1" s="1"/>
  <c r="DE172" i="1"/>
  <c r="DJ172" i="1" s="1"/>
  <c r="DE163" i="1"/>
  <c r="DJ163" i="1" s="1"/>
  <c r="DE156" i="1"/>
  <c r="DJ156" i="1" s="1"/>
  <c r="DE147" i="1"/>
  <c r="DJ147" i="1" s="1"/>
  <c r="DE140" i="1"/>
  <c r="DJ140" i="1" s="1"/>
  <c r="DE131" i="1"/>
  <c r="DJ131" i="1" s="1"/>
  <c r="DE124" i="1"/>
  <c r="DJ124" i="1" s="1"/>
  <c r="DE115" i="1"/>
  <c r="DJ115" i="1" s="1"/>
  <c r="DE108" i="1"/>
  <c r="DJ108" i="1" s="1"/>
  <c r="DE99" i="1"/>
  <c r="DJ99" i="1" s="1"/>
  <c r="DE92" i="1"/>
  <c r="DJ92" i="1" s="1"/>
  <c r="DE83" i="1"/>
  <c r="DJ83" i="1" s="1"/>
  <c r="DE76" i="1"/>
  <c r="DJ76" i="1" s="1"/>
  <c r="DE67" i="1"/>
  <c r="DJ67" i="1" s="1"/>
  <c r="DE51" i="1"/>
  <c r="DJ51" i="1" s="1"/>
  <c r="DE171" i="1"/>
  <c r="DJ171" i="1" s="1"/>
  <c r="DE139" i="1"/>
  <c r="DJ139" i="1" s="1"/>
  <c r="DE185" i="1"/>
  <c r="DL185" i="1" s="1"/>
  <c r="DE178" i="1"/>
  <c r="DJ178" i="1" s="1"/>
  <c r="DE169" i="1"/>
  <c r="DJ169" i="1" s="1"/>
  <c r="DE162" i="1"/>
  <c r="DJ162" i="1" s="1"/>
  <c r="DE153" i="1"/>
  <c r="DJ153" i="1" s="1"/>
  <c r="DE146" i="1"/>
  <c r="DJ146" i="1" s="1"/>
  <c r="DE137" i="1"/>
  <c r="DJ137" i="1" s="1"/>
  <c r="DE130" i="1"/>
  <c r="DJ130" i="1" s="1"/>
  <c r="DE121" i="1"/>
  <c r="DJ121" i="1" s="1"/>
  <c r="DE114" i="1"/>
  <c r="DJ114" i="1" s="1"/>
  <c r="DE105" i="1"/>
  <c r="DJ105" i="1" s="1"/>
  <c r="DE98" i="1"/>
  <c r="DJ98" i="1" s="1"/>
  <c r="DE89" i="1"/>
  <c r="DJ89" i="1" s="1"/>
  <c r="DE82" i="1"/>
  <c r="DJ82" i="1" s="1"/>
  <c r="DE73" i="1"/>
  <c r="DJ73" i="1" s="1"/>
  <c r="DE66" i="1"/>
  <c r="DJ66" i="1" s="1"/>
  <c r="DE57" i="1"/>
  <c r="DL57" i="1" s="1"/>
  <c r="DE143" i="1"/>
  <c r="DJ143" i="1" s="1"/>
  <c r="DE63" i="1"/>
  <c r="DL63" i="1" s="1"/>
  <c r="DE56" i="1"/>
  <c r="DJ56" i="1" s="1"/>
  <c r="DE2" i="6" l="1"/>
  <c r="DH2" i="6"/>
  <c r="DJ2" i="6" s="1"/>
  <c r="DF36" i="1"/>
  <c r="DJ20" i="1"/>
  <c r="DJ144" i="1"/>
  <c r="DJ112" i="1"/>
  <c r="DJ142" i="1"/>
  <c r="DJ43" i="1"/>
  <c r="DJ204" i="1"/>
  <c r="DJ213" i="1"/>
  <c r="DF197" i="1"/>
  <c r="DJ41" i="1"/>
  <c r="DJ208" i="1"/>
  <c r="DJ42" i="1"/>
  <c r="DJ219" i="1"/>
  <c r="DJ40" i="1"/>
  <c r="DF17" i="1"/>
  <c r="DL36" i="1"/>
  <c r="DJ224" i="1"/>
  <c r="DJ109" i="1"/>
  <c r="DJ48" i="1"/>
  <c r="DF193" i="1"/>
  <c r="DJ215" i="1"/>
  <c r="DJ160" i="1"/>
  <c r="DJ24" i="1"/>
  <c r="DJ205" i="1"/>
  <c r="DL31" i="1"/>
  <c r="DJ31" i="1"/>
  <c r="DI74" i="1"/>
  <c r="DK74" i="1" s="1"/>
  <c r="DL226" i="1"/>
  <c r="DJ226" i="1"/>
  <c r="DI130" i="1"/>
  <c r="DK130" i="1" s="1"/>
  <c r="DI213" i="1"/>
  <c r="DK213" i="1" s="1"/>
  <c r="DI138" i="1"/>
  <c r="DK138" i="1" s="1"/>
  <c r="DI194" i="1"/>
  <c r="DK194" i="1" s="1"/>
  <c r="DJ12" i="1"/>
  <c r="DJ63" i="1"/>
  <c r="DJ38" i="1"/>
  <c r="DF225" i="1"/>
  <c r="DI158" i="1"/>
  <c r="DK158" i="1" s="1"/>
  <c r="DI82" i="1"/>
  <c r="DK82" i="1" s="1"/>
  <c r="DI202" i="1"/>
  <c r="DK202" i="1" s="1"/>
  <c r="DJ211" i="1"/>
  <c r="DJ28" i="1"/>
  <c r="DJ135" i="1"/>
  <c r="DJ199" i="1"/>
  <c r="DJ220" i="1"/>
  <c r="DK54" i="1"/>
  <c r="DJ190" i="1"/>
  <c r="DK94" i="1"/>
  <c r="DK166" i="1"/>
  <c r="DK174" i="1"/>
  <c r="DI226" i="1"/>
  <c r="DK226" i="1" s="1"/>
  <c r="DJ78" i="1"/>
  <c r="DI218" i="1"/>
  <c r="DK218" i="1" s="1"/>
  <c r="DJ110" i="1"/>
  <c r="DI36" i="1"/>
  <c r="DK36" i="1" s="1"/>
  <c r="DI118" i="1"/>
  <c r="DK118" i="1" s="1"/>
  <c r="DI106" i="1"/>
  <c r="DK106" i="1" s="1"/>
  <c r="DI50" i="1"/>
  <c r="DK50" i="1" s="1"/>
  <c r="DJ65" i="1"/>
  <c r="DJ192" i="1"/>
  <c r="DJ10" i="1"/>
  <c r="DJ193" i="1"/>
  <c r="DJ74" i="1"/>
  <c r="DJ116" i="1"/>
  <c r="DJ180" i="1"/>
  <c r="DJ17" i="1"/>
  <c r="DJ182" i="1"/>
  <c r="DK110" i="1"/>
  <c r="DJ46" i="1"/>
  <c r="DJ222" i="1"/>
  <c r="DI197" i="1"/>
  <c r="DK197" i="1" s="1"/>
  <c r="DJ58" i="1"/>
  <c r="DI98" i="1"/>
  <c r="DK98" i="1" s="1"/>
  <c r="DJ19" i="1"/>
  <c r="DK206" i="1"/>
  <c r="DF182" i="1"/>
  <c r="DI86" i="1"/>
  <c r="DK86" i="1" s="1"/>
  <c r="DI210" i="1"/>
  <c r="DK210" i="1" s="1"/>
  <c r="DI102" i="1"/>
  <c r="DK102" i="1" s="1"/>
  <c r="DK114" i="1"/>
  <c r="DI58" i="1"/>
  <c r="DK58" i="1" s="1"/>
  <c r="DJ185" i="1"/>
  <c r="DJ57" i="1"/>
  <c r="DJ176" i="1"/>
  <c r="DJ80" i="1"/>
  <c r="DJ209" i="1"/>
  <c r="DJ184" i="1"/>
  <c r="DJ21" i="1"/>
  <c r="DJ188" i="1"/>
  <c r="DJ189" i="1"/>
  <c r="DK46" i="1"/>
  <c r="DK126" i="1"/>
  <c r="DK70" i="1"/>
  <c r="DI90" i="1"/>
  <c r="DK90" i="1" s="1"/>
  <c r="DJ100" i="1"/>
  <c r="DK198" i="1"/>
  <c r="DI150" i="1"/>
  <c r="DK150" i="1" s="1"/>
  <c r="DI189" i="1"/>
  <c r="DK189" i="1" s="1"/>
  <c r="DI122" i="1"/>
  <c r="DK122" i="1" s="1"/>
  <c r="DK66" i="1"/>
  <c r="DJ154" i="1"/>
  <c r="DJ225" i="1"/>
  <c r="DJ128" i="1"/>
  <c r="DJ197" i="1"/>
  <c r="DK62" i="1"/>
  <c r="DK214" i="1"/>
  <c r="DK134" i="1"/>
  <c r="DF80" i="1"/>
  <c r="DF42" i="1"/>
  <c r="DF40" i="1"/>
  <c r="DF208" i="1"/>
  <c r="DF220" i="1"/>
  <c r="DF74" i="1"/>
  <c r="DF190" i="1"/>
  <c r="DF100" i="1"/>
  <c r="DF189" i="1"/>
  <c r="DF142" i="1"/>
  <c r="DF78" i="1"/>
  <c r="DF110" i="1"/>
  <c r="DF205" i="1"/>
  <c r="DF19" i="1"/>
  <c r="DF226" i="1"/>
  <c r="DF65" i="1"/>
  <c r="DF63" i="1"/>
  <c r="DF31" i="1"/>
  <c r="DF24" i="1"/>
  <c r="DF222" i="1"/>
  <c r="DF184" i="1"/>
  <c r="DF116" i="1"/>
  <c r="DF219" i="1"/>
  <c r="DF144" i="1"/>
  <c r="DF10" i="1"/>
  <c r="DF188" i="1"/>
  <c r="DF41" i="1"/>
  <c r="DI9" i="1"/>
  <c r="DK9" i="1" s="1"/>
  <c r="DF112" i="1"/>
  <c r="DF154" i="1"/>
  <c r="DF38" i="1"/>
  <c r="DF57" i="1"/>
  <c r="DF160" i="1"/>
  <c r="DF224" i="1"/>
  <c r="DF199" i="1"/>
  <c r="DI142" i="1"/>
  <c r="DK142" i="1" s="1"/>
  <c r="DI190" i="1"/>
  <c r="DK190" i="1" s="1"/>
  <c r="DG227" i="1"/>
  <c r="DF128" i="1"/>
  <c r="DF215" i="1"/>
  <c r="DI225" i="1"/>
  <c r="DK225" i="1" s="1"/>
  <c r="DI182" i="1"/>
  <c r="DK182" i="1" s="1"/>
  <c r="DF192" i="1"/>
  <c r="DF213" i="1"/>
  <c r="DF48" i="1"/>
  <c r="DF204" i="1"/>
  <c r="DI40" i="1"/>
  <c r="DK40" i="1" s="1"/>
  <c r="DF77" i="1"/>
  <c r="DL77" i="1"/>
  <c r="DF8" i="1"/>
  <c r="DL8" i="1"/>
  <c r="DF96" i="1"/>
  <c r="DL96" i="1"/>
  <c r="DF171" i="1"/>
  <c r="DL171" i="1"/>
  <c r="DF54" i="1"/>
  <c r="DL54" i="1"/>
  <c r="DF196" i="1"/>
  <c r="DL196" i="1"/>
  <c r="DF143" i="1"/>
  <c r="DL143" i="1"/>
  <c r="DF105" i="1"/>
  <c r="DL105" i="1"/>
  <c r="DF169" i="1"/>
  <c r="DL169" i="1"/>
  <c r="DF108" i="1"/>
  <c r="DL108" i="1"/>
  <c r="DF147" i="1"/>
  <c r="DL147" i="1"/>
  <c r="DF109" i="1"/>
  <c r="DF123" i="1"/>
  <c r="DL123" i="1"/>
  <c r="DF135" i="1"/>
  <c r="DF145" i="1"/>
  <c r="DL145" i="1"/>
  <c r="DF69" i="1"/>
  <c r="DL69" i="1"/>
  <c r="DF79" i="1"/>
  <c r="DL79" i="1"/>
  <c r="DF174" i="1"/>
  <c r="DL174" i="1"/>
  <c r="DF14" i="1"/>
  <c r="DL14" i="1"/>
  <c r="DF21" i="1"/>
  <c r="DF18" i="1"/>
  <c r="DL18" i="1"/>
  <c r="DF209" i="1"/>
  <c r="DF90" i="1"/>
  <c r="DL90" i="1"/>
  <c r="DF194" i="1"/>
  <c r="DL194" i="1"/>
  <c r="DF32" i="1"/>
  <c r="DL32" i="1"/>
  <c r="DF52" i="1"/>
  <c r="DL52" i="1"/>
  <c r="DF28" i="1"/>
  <c r="DF13" i="1"/>
  <c r="DL13" i="1"/>
  <c r="DI13" i="1"/>
  <c r="DK13" i="1" s="1"/>
  <c r="DF89" i="1"/>
  <c r="DL89" i="1"/>
  <c r="DF92" i="1"/>
  <c r="DL92" i="1"/>
  <c r="DF173" i="1"/>
  <c r="DL173" i="1"/>
  <c r="DF49" i="1"/>
  <c r="DL49" i="1"/>
  <c r="DF50" i="1"/>
  <c r="DL50" i="1"/>
  <c r="DF120" i="1"/>
  <c r="DL120" i="1"/>
  <c r="DF22" i="1"/>
  <c r="DL22" i="1"/>
  <c r="DF122" i="1"/>
  <c r="DL122" i="1"/>
  <c r="DF164" i="1"/>
  <c r="DL164" i="1"/>
  <c r="DF221" i="1"/>
  <c r="DL221" i="1"/>
  <c r="DF114" i="1"/>
  <c r="DL114" i="1"/>
  <c r="DF95" i="1"/>
  <c r="DL95" i="1"/>
  <c r="DF94" i="1"/>
  <c r="DL94" i="1"/>
  <c r="DF30" i="1"/>
  <c r="DL30" i="1"/>
  <c r="DI17" i="1"/>
  <c r="DK17" i="1" s="1"/>
  <c r="DF203" i="1"/>
  <c r="DL203" i="1"/>
  <c r="DF152" i="1"/>
  <c r="DL152" i="1"/>
  <c r="DF51" i="1"/>
  <c r="DL51" i="1"/>
  <c r="DF156" i="1"/>
  <c r="DL156" i="1"/>
  <c r="DF85" i="1"/>
  <c r="DL85" i="1"/>
  <c r="DF88" i="1"/>
  <c r="DL88" i="1"/>
  <c r="DF212" i="1"/>
  <c r="DL212" i="1"/>
  <c r="DF4" i="1"/>
  <c r="DL4" i="1"/>
  <c r="DF102" i="1"/>
  <c r="DL102" i="1"/>
  <c r="DF115" i="1"/>
  <c r="DL115" i="1"/>
  <c r="DF125" i="1"/>
  <c r="DL125" i="1"/>
  <c r="DF151" i="1"/>
  <c r="DL151" i="1"/>
  <c r="DF177" i="1"/>
  <c r="DL177" i="1"/>
  <c r="DF101" i="1"/>
  <c r="DL101" i="1"/>
  <c r="DF111" i="1"/>
  <c r="DL111" i="1"/>
  <c r="DF198" i="1"/>
  <c r="DL198" i="1"/>
  <c r="DF150" i="1"/>
  <c r="DL150" i="1"/>
  <c r="DF104" i="1"/>
  <c r="DL104" i="1"/>
  <c r="DF134" i="1"/>
  <c r="DL134" i="1"/>
  <c r="DF11" i="1"/>
  <c r="DL11" i="1"/>
  <c r="DF37" i="1"/>
  <c r="DL37" i="1"/>
  <c r="DF168" i="1"/>
  <c r="DL168" i="1"/>
  <c r="DF23" i="1"/>
  <c r="DL23" i="1"/>
  <c r="DF5" i="1"/>
  <c r="DL5" i="1"/>
  <c r="DF34" i="1"/>
  <c r="DL34" i="1"/>
  <c r="DF29" i="1"/>
  <c r="DL29" i="1"/>
  <c r="DI205" i="1"/>
  <c r="DK205" i="1" s="1"/>
  <c r="DF139" i="1"/>
  <c r="DL139" i="1"/>
  <c r="DF129" i="1"/>
  <c r="DL129" i="1"/>
  <c r="DF148" i="1"/>
  <c r="DL148" i="1"/>
  <c r="DF119" i="1"/>
  <c r="DL119" i="1"/>
  <c r="DF44" i="1"/>
  <c r="DL44" i="1"/>
  <c r="DF178" i="1"/>
  <c r="DL178" i="1"/>
  <c r="DF175" i="1"/>
  <c r="DL175" i="1"/>
  <c r="DF55" i="1"/>
  <c r="DL55" i="1"/>
  <c r="DF161" i="1"/>
  <c r="DL161" i="1"/>
  <c r="DF191" i="1"/>
  <c r="DL191" i="1"/>
  <c r="DF70" i="1"/>
  <c r="DL70" i="1"/>
  <c r="DF210" i="1"/>
  <c r="DL210" i="1"/>
  <c r="DF45" i="1"/>
  <c r="DL45" i="1"/>
  <c r="DF12" i="1"/>
  <c r="DF121" i="1"/>
  <c r="DL121" i="1"/>
  <c r="DF67" i="1"/>
  <c r="DL67" i="1"/>
  <c r="DF71" i="1"/>
  <c r="DL71" i="1"/>
  <c r="DF81" i="1"/>
  <c r="DL81" i="1"/>
  <c r="DF66" i="1"/>
  <c r="DL66" i="1"/>
  <c r="DF130" i="1"/>
  <c r="DL130" i="1"/>
  <c r="DF185" i="1"/>
  <c r="DF76" i="1"/>
  <c r="DL76" i="1"/>
  <c r="DF124" i="1"/>
  <c r="DL124" i="1"/>
  <c r="DF163" i="1"/>
  <c r="DL163" i="1"/>
  <c r="DF58" i="1"/>
  <c r="DF141" i="1"/>
  <c r="DL141" i="1"/>
  <c r="DF87" i="1"/>
  <c r="DL87" i="1"/>
  <c r="DF167" i="1"/>
  <c r="DL167" i="1"/>
  <c r="DF97" i="1"/>
  <c r="DL97" i="1"/>
  <c r="DF59" i="1"/>
  <c r="DL59" i="1"/>
  <c r="DF117" i="1"/>
  <c r="DL117" i="1"/>
  <c r="DF127" i="1"/>
  <c r="DL127" i="1"/>
  <c r="DF207" i="1"/>
  <c r="DL207" i="1"/>
  <c r="DF202" i="1"/>
  <c r="DL202" i="1"/>
  <c r="DF126" i="1"/>
  <c r="DL126" i="1"/>
  <c r="DF3" i="1"/>
  <c r="DL3" i="1"/>
  <c r="DF166" i="1"/>
  <c r="DL166" i="1"/>
  <c r="DF35" i="1"/>
  <c r="DL35" i="1"/>
  <c r="DF47" i="1"/>
  <c r="DL47" i="1"/>
  <c r="DF118" i="1"/>
  <c r="DL118" i="1"/>
  <c r="DF214" i="1"/>
  <c r="DL214" i="1"/>
  <c r="DF27" i="1"/>
  <c r="DL27" i="1"/>
  <c r="DF132" i="1"/>
  <c r="DL132" i="1"/>
  <c r="DF62" i="1"/>
  <c r="DL62" i="1"/>
  <c r="DF7" i="1"/>
  <c r="DL7" i="1"/>
  <c r="DF33" i="1"/>
  <c r="DL33" i="1"/>
  <c r="DF72" i="1"/>
  <c r="DL72" i="1"/>
  <c r="DF60" i="1"/>
  <c r="DL60" i="1"/>
  <c r="DI42" i="1"/>
  <c r="DK42" i="1" s="1"/>
  <c r="DF140" i="1"/>
  <c r="DL140" i="1"/>
  <c r="DF155" i="1"/>
  <c r="DL155" i="1"/>
  <c r="DF162" i="1"/>
  <c r="DL162" i="1"/>
  <c r="DF99" i="1"/>
  <c r="DL99" i="1"/>
  <c r="DF93" i="1"/>
  <c r="DL93" i="1"/>
  <c r="DF181" i="1"/>
  <c r="DL181" i="1"/>
  <c r="DF86" i="1"/>
  <c r="DL86" i="1"/>
  <c r="DF138" i="1"/>
  <c r="DL138" i="1"/>
  <c r="DI222" i="1"/>
  <c r="DK222" i="1" s="1"/>
  <c r="DF43" i="1"/>
  <c r="DF137" i="1"/>
  <c r="DL137" i="1"/>
  <c r="DF172" i="1"/>
  <c r="DL172" i="1"/>
  <c r="DF61" i="1"/>
  <c r="DL61" i="1"/>
  <c r="DF180" i="1"/>
  <c r="DF75" i="1"/>
  <c r="DL75" i="1"/>
  <c r="DF133" i="1"/>
  <c r="DL133" i="1"/>
  <c r="DF159" i="1"/>
  <c r="DL159" i="1"/>
  <c r="DF211" i="1"/>
  <c r="DF201" i="1"/>
  <c r="DL201" i="1"/>
  <c r="DF158" i="1"/>
  <c r="DL158" i="1"/>
  <c r="DF6" i="1"/>
  <c r="DL6" i="1"/>
  <c r="DF16" i="1"/>
  <c r="DL16" i="1"/>
  <c r="DF170" i="1"/>
  <c r="DL170" i="1"/>
  <c r="DF187" i="1"/>
  <c r="DL187" i="1"/>
  <c r="DF25" i="1"/>
  <c r="DL25" i="1"/>
  <c r="DF136" i="1"/>
  <c r="DL136" i="1"/>
  <c r="DF106" i="1"/>
  <c r="DL106" i="1"/>
  <c r="DF15" i="1"/>
  <c r="DL15" i="1"/>
  <c r="DF2" i="1"/>
  <c r="DL2" i="1"/>
  <c r="DF84" i="1"/>
  <c r="DL84" i="1"/>
  <c r="DF68" i="1"/>
  <c r="DL68" i="1"/>
  <c r="DI193" i="1"/>
  <c r="DK193" i="1" s="1"/>
  <c r="DF153" i="1"/>
  <c r="DL153" i="1"/>
  <c r="DF179" i="1"/>
  <c r="DL179" i="1"/>
  <c r="DF165" i="1"/>
  <c r="DL165" i="1"/>
  <c r="DF217" i="1"/>
  <c r="DL217" i="1"/>
  <c r="DF206" i="1"/>
  <c r="DL206" i="1"/>
  <c r="DF9" i="1"/>
  <c r="DL9" i="1"/>
  <c r="DF98" i="1"/>
  <c r="DL98" i="1"/>
  <c r="DF107" i="1"/>
  <c r="DL107" i="1"/>
  <c r="DF183" i="1"/>
  <c r="DL183" i="1"/>
  <c r="DF53" i="1"/>
  <c r="DL53" i="1"/>
  <c r="DF216" i="1"/>
  <c r="DL216" i="1"/>
  <c r="DI78" i="1"/>
  <c r="DK78" i="1" s="1"/>
  <c r="DF73" i="1"/>
  <c r="DL73" i="1"/>
  <c r="DF56" i="1"/>
  <c r="DL56" i="1"/>
  <c r="DF82" i="1"/>
  <c r="DL82" i="1"/>
  <c r="DF146" i="1"/>
  <c r="DL146" i="1"/>
  <c r="DF83" i="1"/>
  <c r="DL83" i="1"/>
  <c r="DF131" i="1"/>
  <c r="DL131" i="1"/>
  <c r="DF176" i="1"/>
  <c r="DF157" i="1"/>
  <c r="DL157" i="1"/>
  <c r="DF103" i="1"/>
  <c r="DL103" i="1"/>
  <c r="DF46" i="1"/>
  <c r="DF113" i="1"/>
  <c r="DL113" i="1"/>
  <c r="DF91" i="1"/>
  <c r="DL91" i="1"/>
  <c r="DF149" i="1"/>
  <c r="DL149" i="1"/>
  <c r="DF223" i="1"/>
  <c r="DL223" i="1"/>
  <c r="DF218" i="1"/>
  <c r="DL218" i="1"/>
  <c r="DF186" i="1"/>
  <c r="DL186" i="1"/>
  <c r="DF200" i="1"/>
  <c r="DL200" i="1"/>
  <c r="DF64" i="1"/>
  <c r="DL64" i="1"/>
  <c r="DF26" i="1"/>
  <c r="DL26" i="1"/>
  <c r="DF195" i="1"/>
  <c r="DL195" i="1"/>
  <c r="DF39" i="1"/>
  <c r="DL39" i="1"/>
  <c r="DI209" i="1"/>
  <c r="DK209" i="1" s="1"/>
  <c r="DE227" i="1"/>
  <c r="DJ227" i="1" s="1"/>
  <c r="DF20" i="1"/>
  <c r="DF227" i="1" l="1"/>
  <c r="DI227" i="1"/>
  <c r="DK227" i="1" s="1"/>
  <c r="DL227" i="1"/>
</calcChain>
</file>

<file path=xl/sharedStrings.xml><?xml version="1.0" encoding="utf-8"?>
<sst xmlns="http://schemas.openxmlformats.org/spreadsheetml/2006/main" count="1758" uniqueCount="718">
  <si>
    <t>Regione</t>
  </si>
  <si>
    <t>PROV</t>
  </si>
  <si>
    <t>ISTAT</t>
  </si>
  <si>
    <t>Comune</t>
  </si>
  <si>
    <t>ABITANTI</t>
  </si>
  <si>
    <t>COMP_DOM</t>
  </si>
  <si>
    <t>VALIDO SI / NO</t>
  </si>
  <si>
    <t>Marche</t>
  </si>
  <si>
    <t>PU</t>
  </si>
  <si>
    <t>11041023</t>
  </si>
  <si>
    <t>Macerata Feltria</t>
  </si>
  <si>
    <t/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</si>
  <si>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</si>
  <si>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</si>
  <si>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</si>
  <si>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</si>
  <si>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</si>
  <si>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</si>
  <si>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</si>
  <si>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</si>
  <si>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SI</t>
  </si>
  <si>
    <t>11041029</t>
  </si>
  <si>
    <t>Mondolfo</t>
  </si>
  <si>
    <t>11041030</t>
  </si>
  <si>
    <t>Montecalvo in Foglia</t>
  </si>
  <si>
    <t>11041031</t>
  </si>
  <si>
    <t>Monte Cerignone</t>
  </si>
  <si>
    <t>11041034</t>
  </si>
  <si>
    <t>Montefelcino</t>
  </si>
  <si>
    <t>11041035</t>
  </si>
  <si>
    <t>Monte Grimano</t>
  </si>
  <si>
    <t>11041036</t>
  </si>
  <si>
    <t>Montelabbate</t>
  </si>
  <si>
    <t>11041038</t>
  </si>
  <si>
    <t>Monte Porzio</t>
  </si>
  <si>
    <t>NO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</si>
  <si>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</si>
  <si>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</si>
  <si>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</si>
  <si>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</si>
  <si>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</si>
  <si>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</si>
  <si>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</si>
  <si>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</si>
  <si>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11041047</t>
  </si>
  <si>
    <t>Piandimeleto</t>
  </si>
  <si>
    <t>11041048</t>
  </si>
  <si>
    <t>Pietrarubbia</t>
  </si>
  <si>
    <t>11041049</t>
  </si>
  <si>
    <t>Piobbico</t>
  </si>
  <si>
    <t>11041051</t>
  </si>
  <si>
    <t>San Costanzo</t>
  </si>
  <si>
    <t>11041054</t>
  </si>
  <si>
    <t>San Lorenzo in Campo</t>
  </si>
  <si>
    <t>11041001</t>
  </si>
  <si>
    <t>Acqualagna</t>
  </si>
  <si>
    <t>11041002</t>
  </si>
  <si>
    <t>Apecchio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</si>
  <si>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</si>
  <si>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</si>
  <si>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</si>
  <si>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</si>
  <si>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</si>
  <si>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</si>
  <si>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</si>
  <si>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</si>
  <si>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</si>
  <si>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</si>
  <si>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</si>
  <si>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</si>
  <si>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</si>
  <si>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</si>
  <si>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</si>
  <si>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</si>
  <si>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</si>
  <si>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</si>
  <si>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</si>
  <si>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</si>
  <si>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</si>
  <si>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</si>
  <si>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</si>
  <si>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</si>
  <si>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</si>
  <si>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</si>
  <si>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</si>
  <si>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</si>
  <si>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</si>
  <si>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</si>
  <si>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</si>
  <si>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</si>
  <si>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11041057</t>
  </si>
  <si>
    <t>Sant'Angelo in Vado</t>
  </si>
  <si>
    <t>11041058</t>
  </si>
  <si>
    <t>Sant'Ippolito</t>
  </si>
  <si>
    <t>11041061</t>
  </si>
  <si>
    <t>Serra Sant'Abbondio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</si>
  <si>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</si>
  <si>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</si>
  <si>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</si>
  <si>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</si>
  <si>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</si>
  <si>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</si>
  <si>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</si>
  <si>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</si>
  <si>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</si>
  <si>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</si>
  <si>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11041069</t>
  </si>
  <si>
    <t>Colli al Metauro</t>
  </si>
  <si>
    <t>11041070</t>
  </si>
  <si>
    <t>Terre Roveresche</t>
  </si>
  <si>
    <t>11041071</t>
  </si>
  <si>
    <t>Sassocorvaro Auditore</t>
  </si>
  <si>
    <t>AN</t>
  </si>
  <si>
    <t>11042001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</si>
  <si>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</si>
  <si>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</si>
  <si>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</si>
  <si>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</si>
  <si>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</si>
  <si>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</si>
  <si>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</si>
  <si>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</si>
  <si>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</si>
  <si>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</si>
  <si>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</si>
  <si>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</si>
  <si>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</si>
  <si>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</si>
  <si>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</si>
  <si>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</si>
  <si>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</si>
  <si>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</si>
  <si>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</si>
  <si>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</si>
  <si>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</si>
  <si>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</si>
  <si>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</si>
  <si>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</si>
  <si>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</si>
  <si>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</si>
  <si>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</si>
  <si>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</si>
  <si>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</si>
  <si>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</si>
  <si>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</si>
  <si>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</si>
  <si>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</si>
  <si>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</si>
  <si>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</si>
  <si>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</si>
  <si>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</si>
  <si>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</si>
  <si>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</si>
  <si>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</si>
  <si>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</si>
  <si>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</si>
  <si>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</si>
  <si>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</si>
  <si>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</si>
  <si>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</si>
  <si>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</si>
  <si>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</si>
  <si>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</si>
  <si>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</si>
  <si>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</si>
  <si>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</si>
  <si>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</si>
  <si>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</si>
  <si>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</si>
  <si>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</si>
  <si>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</si>
  <si>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</si>
  <si>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</si>
  <si>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</si>
  <si>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</si>
  <si>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</si>
  <si>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</si>
  <si>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</si>
  <si>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</si>
  <si>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</si>
  <si>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</si>
  <si>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</si>
  <si>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</si>
  <si>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</si>
  <si>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</si>
  <si>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</si>
  <si>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</si>
  <si>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</si>
  <si>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</si>
  <si>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</si>
  <si>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</si>
  <si>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</si>
  <si>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</si>
  <si>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</si>
  <si>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</si>
  <si>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</si>
  <si>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</si>
  <si>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</si>
  <si>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</si>
  <si>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</si>
  <si>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</si>
  <si>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</si>
  <si>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</si>
  <si>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</si>
  <si>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</si>
  <si>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</si>
  <si>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</si>
  <si>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MC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</si>
  <si>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</si>
  <si>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</si>
  <si>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</si>
  <si>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</si>
  <si>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</si>
  <si>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</si>
  <si>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</si>
  <si>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</si>
  <si>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</si>
  <si>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</si>
  <si>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</si>
  <si>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</si>
  <si>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</si>
  <si>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</si>
  <si>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</si>
  <si>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</si>
  <si>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</si>
  <si>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</si>
  <si>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</si>
  <si>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</si>
  <si>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</si>
  <si>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</si>
  <si>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</si>
  <si>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</si>
  <si>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</si>
  <si>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</si>
  <si>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</si>
  <si>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</si>
  <si>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</si>
  <si>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</si>
  <si>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</si>
  <si>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</si>
  <si>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</si>
  <si>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</si>
  <si>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</si>
  <si>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</si>
  <si>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</si>
  <si>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</si>
  <si>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</si>
  <si>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</si>
  <si>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</si>
  <si>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</si>
  <si>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</si>
  <si>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</si>
  <si>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</si>
  <si>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</si>
  <si>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</si>
  <si>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</si>
  <si>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</si>
  <si>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</si>
  <si>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</si>
  <si>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</si>
  <si>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</si>
  <si>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</si>
  <si>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</si>
  <si>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</si>
  <si>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</si>
  <si>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</si>
  <si>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</si>
  <si>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</si>
  <si>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</si>
  <si>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</si>
  <si>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</si>
  <si>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</si>
  <si>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</si>
  <si>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</si>
  <si>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</si>
  <si>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</si>
  <si>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</si>
  <si>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</si>
  <si>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</si>
  <si>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</si>
  <si>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</si>
  <si>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</si>
  <si>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</si>
  <si>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</si>
  <si>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</si>
  <si>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</si>
  <si>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</si>
  <si>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</si>
  <si>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</si>
  <si>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</si>
  <si>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</si>
  <si>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</si>
  <si>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</si>
  <si>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</si>
  <si>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</si>
  <si>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</si>
  <si>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</si>
  <si>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</si>
  <si>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</si>
  <si>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</si>
  <si>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</si>
  <si>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</si>
  <si>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</si>
  <si>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</si>
  <si>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</si>
  <si>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</si>
  <si>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</si>
  <si>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</si>
  <si>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</si>
  <si>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</si>
  <si>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</si>
  <si>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</si>
  <si>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</si>
  <si>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</si>
  <si>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</si>
  <si>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</si>
  <si>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11043058</t>
  </si>
  <si>
    <t>Valfornace</t>
  </si>
  <si>
    <t>AP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</si>
  <si>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</si>
  <si>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</si>
  <si>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</si>
  <si>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</si>
  <si>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</si>
  <si>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</si>
  <si>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</si>
  <si>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</si>
  <si>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</si>
  <si>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</si>
  <si>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</si>
  <si>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</si>
  <si>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</si>
  <si>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</si>
  <si>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</si>
  <si>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</si>
  <si>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</si>
  <si>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</si>
  <si>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</si>
  <si>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</si>
  <si>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</si>
  <si>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</si>
  <si>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</si>
  <si>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</si>
  <si>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</si>
  <si>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</si>
  <si>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</si>
  <si>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</si>
  <si>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</si>
  <si>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</si>
  <si>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</si>
  <si>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</si>
  <si>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</si>
  <si>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</si>
  <si>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</si>
  <si>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</si>
  <si>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</si>
  <si>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</si>
  <si>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</si>
  <si>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</si>
  <si>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</si>
  <si>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</si>
  <si>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</si>
  <si>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</si>
  <si>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</si>
  <si>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</si>
  <si>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</si>
  <si>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</si>
  <si>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</si>
  <si>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</si>
  <si>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</si>
  <si>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</si>
  <si>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</si>
  <si>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</si>
  <si>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</si>
  <si>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</si>
  <si>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</si>
  <si>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</si>
  <si>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</si>
  <si>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</si>
  <si>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</si>
  <si>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</si>
  <si>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</si>
  <si>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</si>
  <si>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</si>
  <si>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</si>
  <si>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FM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</si>
  <si>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</si>
  <si>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</si>
  <si>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</si>
  <si>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</si>
  <si>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</si>
  <si>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</si>
  <si>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</si>
  <si>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</si>
  <si>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</si>
  <si>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</si>
  <si>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</si>
  <si>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</si>
  <si>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</si>
  <si>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</si>
  <si>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</si>
  <si>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</si>
  <si>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</si>
  <si>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</si>
  <si>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</si>
  <si>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</si>
  <si>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</si>
  <si>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</si>
  <si>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</si>
  <si>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</si>
  <si>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</si>
  <si>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</si>
  <si>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</si>
  <si>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</si>
  <si>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</si>
  <si>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</si>
  <si>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</si>
  <si>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</si>
  <si>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</si>
  <si>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</si>
  <si>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</si>
  <si>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</si>
  <si>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</si>
  <si>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</si>
  <si>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</si>
  <si>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</si>
  <si>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</si>
  <si>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</si>
  <si>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</si>
  <si>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</si>
  <si>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</si>
  <si>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</si>
  <si>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</si>
  <si>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</si>
  <si>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</si>
  <si>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</si>
  <si>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</si>
  <si>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</si>
  <si>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</si>
  <si>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</si>
  <si>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</si>
  <si>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</si>
  <si>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</si>
  <si>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</si>
  <si>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</si>
  <si>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</si>
  <si>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</si>
  <si>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</si>
  <si>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</si>
  <si>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</si>
  <si>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</si>
  <si>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</si>
  <si>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</si>
  <si>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</si>
  <si>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</si>
  <si>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</si>
  <si>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</si>
  <si>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</si>
  <si>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</si>
  <si>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</si>
  <si>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</si>
  <si>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</si>
  <si>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</si>
  <si>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</si>
  <si>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</si>
  <si>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</si>
  <si>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RSA_238_080318</t>
  </si>
  <si>
    <t>RSA_238_150101</t>
  </si>
  <si>
    <t>RSA_238_150102</t>
  </si>
  <si>
    <t>RSA_238_150103</t>
  </si>
  <si>
    <t>RSA_238_150104</t>
  </si>
  <si>
    <t>RSA_238_150106</t>
  </si>
  <si>
    <t>RSA_238_150107</t>
  </si>
  <si>
    <t>RSA_238_200101</t>
  </si>
  <si>
    <t>RSA_238_200110</t>
  </si>
  <si>
    <t>RSA_238_200138</t>
  </si>
  <si>
    <t>RSA_238_200201</t>
  </si>
  <si>
    <t>200301_CIMIT</t>
  </si>
  <si>
    <t>200301_SPAZZ</t>
  </si>
  <si>
    <t>200301_SPIAGG</t>
  </si>
  <si>
    <t>200301_COVID-19</t>
  </si>
  <si>
    <t>200301_INDIFF</t>
  </si>
  <si>
    <t>200399_ALTRI_RIF</t>
  </si>
  <si>
    <t>200399_CALAMITA</t>
  </si>
  <si>
    <t>200399_CIMIT</t>
  </si>
  <si>
    <t>200399_SPIAGG</t>
  </si>
  <si>
    <t>200303_REC</t>
  </si>
  <si>
    <t>200303_SMALT</t>
  </si>
  <si>
    <t>200307_REC</t>
  </si>
  <si>
    <t>200307_SMALT</t>
  </si>
  <si>
    <t>RSA_238_200301</t>
  </si>
  <si>
    <t>RSA_238_200307</t>
  </si>
  <si>
    <t>%RD norm</t>
  </si>
  <si>
    <t>%RD con COMP</t>
  </si>
  <si>
    <t>%RD con COMP E RSA</t>
  </si>
  <si>
    <t>PRO CAP</t>
  </si>
  <si>
    <t>RD</t>
  </si>
  <si>
    <t>RU indiff - smalt</t>
  </si>
  <si>
    <t>TOT</t>
  </si>
  <si>
    <t>CER</t>
  </si>
  <si>
    <t>CER_040109</t>
  </si>
  <si>
    <t>CER_080111</t>
  </si>
  <si>
    <t>CER_080112</t>
  </si>
  <si>
    <t>CER_130205</t>
  </si>
  <si>
    <t>CER_130208</t>
  </si>
  <si>
    <t>CER_140603</t>
  </si>
  <si>
    <t>CER_150101</t>
  </si>
  <si>
    <t>CER_150102</t>
  </si>
  <si>
    <t>CER_150103</t>
  </si>
  <si>
    <t>CER_150104</t>
  </si>
  <si>
    <t>CER_150106</t>
  </si>
  <si>
    <t>CER_150107</t>
  </si>
  <si>
    <t>CER_150110</t>
  </si>
  <si>
    <t>CER_150111</t>
  </si>
  <si>
    <t>CER_160103</t>
  </si>
  <si>
    <t>CER_160104</t>
  </si>
  <si>
    <t>CER_160107</t>
  </si>
  <si>
    <t>CER_160112</t>
  </si>
  <si>
    <t>CER_160213</t>
  </si>
  <si>
    <t>CER_160214</t>
  </si>
  <si>
    <t>CER_160216</t>
  </si>
  <si>
    <t>CER_160306</t>
  </si>
  <si>
    <t>CER_160504</t>
  </si>
  <si>
    <t>CER_160505</t>
  </si>
  <si>
    <t>CER_160601</t>
  </si>
  <si>
    <t>CER_161001</t>
  </si>
  <si>
    <t>CER_170101</t>
  </si>
  <si>
    <t>CER_170107</t>
  </si>
  <si>
    <t>CER_170201</t>
  </si>
  <si>
    <t>CER_170203</t>
  </si>
  <si>
    <t>CER_170301</t>
  </si>
  <si>
    <t>CER_170302</t>
  </si>
  <si>
    <t>CER_170303</t>
  </si>
  <si>
    <t>CER_170405</t>
  </si>
  <si>
    <t>CER_170504</t>
  </si>
  <si>
    <t>CER_170603</t>
  </si>
  <si>
    <t>CER_170604</t>
  </si>
  <si>
    <t>CER_170605</t>
  </si>
  <si>
    <t>CER_170802</t>
  </si>
  <si>
    <t>CER_170903</t>
  </si>
  <si>
    <t>CER_170904</t>
  </si>
  <si>
    <t>CER_180103</t>
  </si>
  <si>
    <t>CER_180202</t>
  </si>
  <si>
    <t>CER_200101</t>
  </si>
  <si>
    <t>CER_200102</t>
  </si>
  <si>
    <t>CER_200108</t>
  </si>
  <si>
    <t>CER_200110</t>
  </si>
  <si>
    <t>CER_200111</t>
  </si>
  <si>
    <t>CER_200113</t>
  </si>
  <si>
    <t>CER_200114</t>
  </si>
  <si>
    <t>CER_200115</t>
  </si>
  <si>
    <t>CER_200119</t>
  </si>
  <si>
    <t>CER_200121</t>
  </si>
  <si>
    <t>CER_200123</t>
  </si>
  <si>
    <t>CER_200125</t>
  </si>
  <si>
    <t>CER_200126</t>
  </si>
  <si>
    <t>CER_200127</t>
  </si>
  <si>
    <t>CER_200128</t>
  </si>
  <si>
    <t>CER_200129</t>
  </si>
  <si>
    <t>CER_200131</t>
  </si>
  <si>
    <t>CER_200132</t>
  </si>
  <si>
    <t>CER_200133</t>
  </si>
  <si>
    <t>CER_200134</t>
  </si>
  <si>
    <t>CER_200135</t>
  </si>
  <si>
    <t>CER_200136</t>
  </si>
  <si>
    <t>CER_200138</t>
  </si>
  <si>
    <t>CER_200139</t>
  </si>
  <si>
    <t>CER_200140</t>
  </si>
  <si>
    <t>CER_200201</t>
  </si>
  <si>
    <t>CER_200306</t>
  </si>
  <si>
    <t>RD_RSA</t>
  </si>
  <si>
    <t>RU RSA</t>
  </si>
  <si>
    <t>R TOT RSA</t>
  </si>
  <si>
    <t>descrizione</t>
  </si>
  <si>
    <t>Legenda:</t>
  </si>
  <si>
    <t>toner per stampa esauriti, diversi da quelli di cui alla voce 08 03 17</t>
  </si>
  <si>
    <r>
      <t xml:space="preserve">Raccolta differenziata a recupero </t>
    </r>
    <r>
      <rPr>
        <sz val="11"/>
        <color rgb="FF000000"/>
        <rFont val="Calibri"/>
        <family val="2"/>
      </rPr>
      <t>(conteggiati alla voce RD)</t>
    </r>
  </si>
  <si>
    <t>oli minerali per motori, ingranaggi e lubrificazione, non clorurati</t>
  </si>
  <si>
    <t>ESCLUSO</t>
  </si>
  <si>
    <t>RU IND</t>
  </si>
  <si>
    <r>
      <t xml:space="preserve">rifiuti a smaltimento </t>
    </r>
    <r>
      <rPr>
        <sz val="11"/>
        <color rgb="FF000000"/>
        <rFont val="Calibri"/>
        <family val="2"/>
      </rPr>
      <t>(conteggiati alla voce R TOT)</t>
    </r>
  </si>
  <si>
    <t>altri oli per motori, ingranaggi e lubrificazione</t>
  </si>
  <si>
    <t>FRAZIONI NEUTRE</t>
  </si>
  <si>
    <r>
      <t xml:space="preserve">frazioni neutre </t>
    </r>
    <r>
      <rPr>
        <sz val="11"/>
        <color rgb="FF000000"/>
        <rFont val="Calibri"/>
        <family val="2"/>
      </rPr>
      <t>(escluse dal computo)</t>
    </r>
  </si>
  <si>
    <t>imballaggi in carta e cartone</t>
  </si>
  <si>
    <t>frazioni escluse</t>
  </si>
  <si>
    <t>imballaggi di plastica</t>
  </si>
  <si>
    <t>imballaggi in legno</t>
  </si>
  <si>
    <t>imballaggi metallici</t>
  </si>
  <si>
    <t>imballaggi in materiali misti</t>
  </si>
  <si>
    <t>imballaggi in vetro</t>
  </si>
  <si>
    <t xml:space="preserve">imballaggi contenenti residui di sostanze pericolose o contaminati </t>
  </si>
  <si>
    <t>imballaggi metallici contenenti matrici solide porose pericolose</t>
  </si>
  <si>
    <t xml:space="preserve">assorbenti, materiali filtranti, stracci e indumenti protettivi, diversi da </t>
  </si>
  <si>
    <t>pneumatici fuori uso</t>
  </si>
  <si>
    <t>veicoli fuori uso</t>
  </si>
  <si>
    <t>filtri dell'olio</t>
  </si>
  <si>
    <t>apparecchiature fuori uso, contenenti clorofluorocarburi, HCFC, HFC</t>
  </si>
  <si>
    <t>apparecchiature fuori uso, contenenti componenti pericolosi diversi d</t>
  </si>
  <si>
    <t>apparecchiature fuori uso, diverse da quelle di cui alle voci da 16 02 09 a 16 02 13</t>
  </si>
  <si>
    <t>componenti rimossi da apparecchiature fuori uso</t>
  </si>
  <si>
    <t>rifiuti organici, diversi da quelli di cui alla voce 16 03 05</t>
  </si>
  <si>
    <t>gas in contenitori a pressione contenenti sostanze pericolose</t>
  </si>
  <si>
    <t>gas in contenitori a pressione, diversi da quelli di cui alla voce prec</t>
  </si>
  <si>
    <t>sostanze chimiche di scarto diverse da quelle di cui alle voci ...</t>
  </si>
  <si>
    <t>accumulatori al piombo</t>
  </si>
  <si>
    <t>miscugli di cemento, mattoni, mattonelle e ceramiche</t>
  </si>
  <si>
    <t>legno</t>
  </si>
  <si>
    <t>plastica</t>
  </si>
  <si>
    <t>miscele bituminose diverse da quelle di cui alla voce 17 03 01</t>
  </si>
  <si>
    <t>ferro e acciaio</t>
  </si>
  <si>
    <t>materiali isolanti, diversi da quelli di cui alle voci 17 06 01 e 17 06 03</t>
  </si>
  <si>
    <t>materiali da costruzione contenenti amianto</t>
  </si>
  <si>
    <t>materiali da costruzione a base di gesso diversi da quelli ...</t>
  </si>
  <si>
    <t>rifiuti misti dell'attività di costruzione e demolizione</t>
  </si>
  <si>
    <t xml:space="preserve">rifiuti che devono essere raccolti e smaltiti applicando precauzioni </t>
  </si>
  <si>
    <t>medicinali diversi da quelli di cui alla voce 18 01 08</t>
  </si>
  <si>
    <t>plastica e gomma</t>
  </si>
  <si>
    <t>carta e cartone</t>
  </si>
  <si>
    <t>vetro</t>
  </si>
  <si>
    <t>rifiuti biodegradabili di cucine e mense</t>
  </si>
  <si>
    <t>abbigliamento</t>
  </si>
  <si>
    <t>solventi</t>
  </si>
  <si>
    <t>acidi</t>
  </si>
  <si>
    <t>rifiuti alcalini</t>
  </si>
  <si>
    <t>sostanze alcaline</t>
  </si>
  <si>
    <t>pesticidi</t>
  </si>
  <si>
    <t>tubi fluorescenti ed altri rifiuti contenenti mercurio</t>
  </si>
  <si>
    <t>apparecchiature fuori uso contenenti clorofluorocarburi</t>
  </si>
  <si>
    <t>oli e grassi commestibili</t>
  </si>
  <si>
    <t>oli e grassi diversi da quelli di cui alla voce 20 01 25</t>
  </si>
  <si>
    <t>vernici, inchiostri, adesivi e resine contenenti sostanze pericolose</t>
  </si>
  <si>
    <t>vernici, inchiostri, adesivi e resine diversi da quelli di cui alla voce 27</t>
  </si>
  <si>
    <t>detergenti, contenenti sostanze pericolose</t>
  </si>
  <si>
    <t>medicinali citotossici e citostatici</t>
  </si>
  <si>
    <t>medicinali diversi da quelli di cui alla voce 20 01 31</t>
  </si>
  <si>
    <t>batterie e accumulatori</t>
  </si>
  <si>
    <t>batterie e accumulatori diversi da quelli di cui alla voce 20 01 33</t>
  </si>
  <si>
    <t>RAEE</t>
  </si>
  <si>
    <t>legno, diverso da quello di cui alla voce 20 01 37</t>
  </si>
  <si>
    <t>metallo</t>
  </si>
  <si>
    <t>Metalli</t>
  </si>
  <si>
    <t>rifiuti biodegradabili</t>
  </si>
  <si>
    <t>altri rifiuti non biodegradabili</t>
  </si>
  <si>
    <t>rifiuti urbani non differenziati</t>
  </si>
  <si>
    <t>rifiuti di mercati</t>
  </si>
  <si>
    <t xml:space="preserve">residui di pulizia delle strade avviati a recupero </t>
  </si>
  <si>
    <t>residui della pulizia stradale a smaltimento</t>
  </si>
  <si>
    <t>fanghi delle fosse settiche</t>
  </si>
  <si>
    <t>rifiuti della pulizia delle fognature</t>
  </si>
  <si>
    <t>rifiuti ingombranti avviati a recupero</t>
  </si>
  <si>
    <t>rifiuti ingombranti a smaltimento</t>
  </si>
  <si>
    <t>rifiuti urbani non specificati altrimenti</t>
  </si>
  <si>
    <t>200301 SPIAGGIATI</t>
  </si>
  <si>
    <t>spiaggiati utilizzando il CER dell'indifferenziato</t>
  </si>
  <si>
    <t>200301 CIMITERIALI</t>
  </si>
  <si>
    <t>cimiteriali utilizzando il CER dell'indifferenziato</t>
  </si>
  <si>
    <t>200399 CIMITERIALI</t>
  </si>
  <si>
    <t>Cimiteriali</t>
  </si>
  <si>
    <t>200399 SPIAGGIATI</t>
  </si>
  <si>
    <t>200399 TERREMOTO</t>
  </si>
  <si>
    <t xml:space="preserve">rifiuti da calamità naturali - MACERIE TERREMOTO </t>
  </si>
  <si>
    <t>raccolta differenziata</t>
  </si>
  <si>
    <t xml:space="preserve">CER </t>
  </si>
  <si>
    <t>carta</t>
  </si>
  <si>
    <t>15.01.01</t>
  </si>
  <si>
    <t>20.01.01</t>
  </si>
  <si>
    <t>15.01.02</t>
  </si>
  <si>
    <t>20.01.39</t>
  </si>
  <si>
    <t>15.01.07</t>
  </si>
  <si>
    <t>20.01.02</t>
  </si>
  <si>
    <t>metalli</t>
  </si>
  <si>
    <t>15.01.04</t>
  </si>
  <si>
    <t>20.01.40</t>
  </si>
  <si>
    <t>MULTIMATERIALE</t>
  </si>
  <si>
    <t>15.01.06</t>
  </si>
  <si>
    <t>organico</t>
  </si>
  <si>
    <t>20.01.08</t>
  </si>
  <si>
    <t>15.01.03</t>
  </si>
  <si>
    <t>20.01.38</t>
  </si>
  <si>
    <t>verde potature</t>
  </si>
  <si>
    <t>20.02.01</t>
  </si>
  <si>
    <t>20.01.21</t>
  </si>
  <si>
    <t>20.01.23</t>
  </si>
  <si>
    <t>20.01.35</t>
  </si>
  <si>
    <t>20.01.36</t>
  </si>
  <si>
    <t>16.02.11</t>
  </si>
  <si>
    <t>16.02.13</t>
  </si>
  <si>
    <t>16.02.14</t>
  </si>
  <si>
    <t>16.02.16</t>
  </si>
  <si>
    <t>ingombranti</t>
  </si>
  <si>
    <t>20.03.07</t>
  </si>
  <si>
    <t>indifferenziato</t>
  </si>
  <si>
    <t>20.03.01</t>
  </si>
  <si>
    <t>rifiuti C &amp; D</t>
  </si>
  <si>
    <t>17.01.07</t>
  </si>
  <si>
    <t>17.09.04</t>
  </si>
  <si>
    <t>pile &amp; batterie</t>
  </si>
  <si>
    <t>20.01.33</t>
  </si>
  <si>
    <t>20.01.34</t>
  </si>
  <si>
    <t>medicinali</t>
  </si>
  <si>
    <t>20.01.31</t>
  </si>
  <si>
    <t>20.01.32</t>
  </si>
  <si>
    <t>COMP_DOM_SI</t>
  </si>
  <si>
    <t>CER_080318</t>
  </si>
  <si>
    <t xml:space="preserve">Codice EER </t>
  </si>
  <si>
    <t>% norm</t>
  </si>
  <si>
    <t>%COMP</t>
  </si>
  <si>
    <t>%RSA</t>
  </si>
  <si>
    <t>procapite</t>
  </si>
  <si>
    <t>RU_indiff_smalt</t>
  </si>
  <si>
    <t>Toscana</t>
  </si>
  <si>
    <t>AR</t>
  </si>
  <si>
    <t>Sestino</t>
  </si>
  <si>
    <t>09051035</t>
  </si>
  <si>
    <t>ATA</t>
  </si>
  <si>
    <t>Sestino (AR)</t>
  </si>
  <si>
    <t>AR (Sestino)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</si>
</sst>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</fills>
  <borders count="2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rgb="FFBFBFBF"/>
      </right>
      <top style="medium">
        <color indexed="64"/>
      </top>
      <bottom style="medium">
        <color indexed="64"/>
      </bottom>
      <diagonal/>
    </border>
    <border>
      <left/>
      <right style="dotted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BFBFBF"/>
      </right>
      <top/>
      <bottom style="dotted">
        <color rgb="FFBFBFBF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/>
      <right style="medium">
        <color indexed="64"/>
      </right>
      <top/>
      <bottom style="dotted">
        <color rgb="FFBFBFBF"/>
      </bottom>
      <diagonal/>
    </border>
    <border>
      <left style="medium">
        <color indexed="64"/>
      </left>
      <right style="dotted">
        <color rgb="FFBFBFBF"/>
      </right>
      <top/>
      <bottom style="medium">
        <color indexed="64"/>
      </bottom>
      <diagonal/>
    </border>
    <border>
      <left/>
      <right style="dotted">
        <color rgb="FFBFBFBF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5" borderId="0"/>
    <xf numFmtId="0" fontId="2" fillId="5" borderId="0"/>
    <xf numFmtId="0" fontId="12" fillId="5" borderId="0"/>
    <xf numFmtId="0" fontId="12" fillId="5" borderId="0"/>
    <xf numFmtId="0" fontId="12" fillId="5" borderId="0"/>
  </cellStyleXfs>
  <cellXfs count="97">
    <xf numFmtId="0" fontId="0" fillId="0" borderId="0" xfId="0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/>
    <xf numFmtId="3" fontId="6" fillId="3" borderId="10" xfId="0" applyNumberFormat="1" applyFont="1" applyFill="1" applyBorder="1" applyAlignment="1">
      <alignment vertical="center" wrapText="1"/>
    </xf>
    <xf numFmtId="4" fontId="5" fillId="0" borderId="11" xfId="0" applyNumberFormat="1" applyFont="1" applyBorder="1"/>
    <xf numFmtId="0" fontId="6" fillId="3" borderId="1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6" fillId="3" borderId="1" xfId="0" applyNumberFormat="1" applyFont="1" applyFill="1" applyBorder="1" applyAlignment="1">
      <alignment vertical="center" wrapText="1"/>
    </xf>
    <xf numFmtId="4" fontId="5" fillId="0" borderId="0" xfId="0" applyNumberFormat="1" applyFont="1"/>
    <xf numFmtId="3" fontId="6" fillId="5" borderId="1" xfId="0" applyNumberFormat="1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3" fontId="6" fillId="4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Border="1"/>
    <xf numFmtId="3" fontId="6" fillId="3" borderId="16" xfId="0" applyNumberFormat="1" applyFont="1" applyFill="1" applyBorder="1" applyAlignment="1">
      <alignment vertical="center" wrapText="1"/>
    </xf>
    <xf numFmtId="4" fontId="5" fillId="0" borderId="17" xfId="0" applyNumberFormat="1" applyFont="1" applyBorder="1"/>
    <xf numFmtId="4" fontId="5" fillId="0" borderId="4" xfId="0" applyNumberFormat="1" applyFont="1" applyBorder="1"/>
    <xf numFmtId="0" fontId="7" fillId="0" borderId="0" xfId="0" applyFont="1"/>
    <xf numFmtId="3" fontId="4" fillId="2" borderId="8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/>
    <xf numFmtId="3" fontId="5" fillId="0" borderId="14" xfId="0" applyNumberFormat="1" applyFont="1" applyBorder="1"/>
    <xf numFmtId="3" fontId="5" fillId="0" borderId="18" xfId="0" applyNumberFormat="1" applyFont="1" applyBorder="1"/>
    <xf numFmtId="3" fontId="7" fillId="0" borderId="5" xfId="0" applyNumberFormat="1" applyFont="1" applyBorder="1"/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center"/>
    </xf>
    <xf numFmtId="0" fontId="9" fillId="5" borderId="0" xfId="1" applyFont="1"/>
    <xf numFmtId="0" fontId="9" fillId="6" borderId="19" xfId="1" applyFont="1" applyFill="1" applyBorder="1"/>
    <xf numFmtId="0" fontId="10" fillId="6" borderId="5" xfId="1" applyFont="1" applyFill="1" applyBorder="1" applyAlignment="1">
      <alignment horizontal="center"/>
    </xf>
    <xf numFmtId="0" fontId="8" fillId="7" borderId="21" xfId="1" applyFont="1" applyFill="1" applyBorder="1" applyAlignment="1">
      <alignment horizontal="justify" vertical="center" wrapText="1"/>
    </xf>
    <xf numFmtId="0" fontId="8" fillId="7" borderId="22" xfId="1" applyFont="1" applyFill="1" applyBorder="1" applyAlignment="1">
      <alignment horizontal="justify" vertical="center" wrapText="1"/>
    </xf>
    <xf numFmtId="0" fontId="8" fillId="7" borderId="23" xfId="1" applyFont="1" applyFill="1" applyBorder="1" applyAlignment="1">
      <alignment horizontal="justify" vertical="center" wrapText="1"/>
    </xf>
    <xf numFmtId="0" fontId="8" fillId="7" borderId="21" xfId="1" applyFont="1" applyFill="1" applyBorder="1" applyAlignment="1">
      <alignment horizontal="center" vertical="center" wrapText="1"/>
    </xf>
    <xf numFmtId="0" fontId="8" fillId="5" borderId="14" xfId="1" applyFont="1" applyBorder="1"/>
    <xf numFmtId="0" fontId="8" fillId="8" borderId="21" xfId="1" applyFont="1" applyFill="1" applyBorder="1" applyAlignment="1">
      <alignment horizontal="justify" vertical="center" wrapText="1"/>
    </xf>
    <xf numFmtId="0" fontId="8" fillId="8" borderId="22" xfId="1" applyFont="1" applyFill="1" applyBorder="1" applyAlignment="1">
      <alignment horizontal="justify" vertical="center" wrapText="1"/>
    </xf>
    <xf numFmtId="0" fontId="8" fillId="8" borderId="23" xfId="1" applyFont="1" applyFill="1" applyBorder="1" applyAlignment="1">
      <alignment horizontal="justify" vertical="center" wrapText="1"/>
    </xf>
    <xf numFmtId="0" fontId="8" fillId="9" borderId="21" xfId="1" applyFont="1" applyFill="1" applyBorder="1" applyAlignment="1">
      <alignment horizontal="center" vertical="center" wrapText="1"/>
    </xf>
    <xf numFmtId="0" fontId="8" fillId="10" borderId="21" xfId="1" applyFont="1" applyFill="1" applyBorder="1" applyAlignment="1">
      <alignment horizontal="center" vertical="center" wrapText="1"/>
    </xf>
    <xf numFmtId="0" fontId="8" fillId="8" borderId="24" xfId="1" applyFont="1" applyFill="1" applyBorder="1" applyAlignment="1">
      <alignment horizontal="center" vertical="center" wrapText="1"/>
    </xf>
    <xf numFmtId="0" fontId="8" fillId="5" borderId="18" xfId="1" applyFont="1" applyBorder="1"/>
    <xf numFmtId="0" fontId="8" fillId="9" borderId="21" xfId="1" applyFont="1" applyFill="1" applyBorder="1" applyAlignment="1">
      <alignment horizontal="justify" vertical="center" wrapText="1"/>
    </xf>
    <xf numFmtId="0" fontId="8" fillId="9" borderId="22" xfId="1" applyFont="1" applyFill="1" applyBorder="1" applyAlignment="1">
      <alignment horizontal="justify" vertical="center" wrapText="1"/>
    </xf>
    <xf numFmtId="0" fontId="8" fillId="9" borderId="23" xfId="1" applyFont="1" applyFill="1" applyBorder="1" applyAlignment="1">
      <alignment horizontal="justify" vertical="center" wrapText="1"/>
    </xf>
    <xf numFmtId="0" fontId="8" fillId="10" borderId="21" xfId="1" applyFont="1" applyFill="1" applyBorder="1" applyAlignment="1">
      <alignment horizontal="justify" vertical="center" wrapText="1"/>
    </xf>
    <xf numFmtId="0" fontId="8" fillId="10" borderId="22" xfId="1" applyFont="1" applyFill="1" applyBorder="1" applyAlignment="1">
      <alignment horizontal="justify" vertical="center" wrapText="1"/>
    </xf>
    <xf numFmtId="0" fontId="8" fillId="10" borderId="23" xfId="1" applyFont="1" applyFill="1" applyBorder="1" applyAlignment="1">
      <alignment horizontal="justify" vertical="center" wrapText="1"/>
    </xf>
    <xf numFmtId="0" fontId="8" fillId="10" borderId="24" xfId="1" applyFont="1" applyFill="1" applyBorder="1" applyAlignment="1">
      <alignment horizontal="justify" vertical="center" wrapText="1"/>
    </xf>
    <xf numFmtId="0" fontId="8" fillId="10" borderId="25" xfId="1" applyFont="1" applyFill="1" applyBorder="1" applyAlignment="1">
      <alignment horizontal="justify" vertical="center" wrapText="1"/>
    </xf>
    <xf numFmtId="0" fontId="8" fillId="10" borderId="18" xfId="1" applyFont="1" applyFill="1" applyBorder="1" applyAlignment="1">
      <alignment horizontal="justify" vertical="center" wrapText="1"/>
    </xf>
    <xf numFmtId="0" fontId="8" fillId="11" borderId="19" xfId="2" applyFont="1" applyFill="1" applyBorder="1" applyAlignment="1">
      <alignment horizontal="center" vertical="center"/>
    </xf>
    <xf numFmtId="0" fontId="8" fillId="11" borderId="20" xfId="2" applyFont="1" applyFill="1" applyBorder="1" applyAlignment="1">
      <alignment horizontal="center" vertical="center"/>
    </xf>
    <xf numFmtId="0" fontId="8" fillId="11" borderId="5" xfId="2" applyFont="1" applyFill="1" applyBorder="1" applyAlignment="1">
      <alignment horizontal="center" vertical="center"/>
    </xf>
    <xf numFmtId="0" fontId="3" fillId="5" borderId="0" xfId="2" applyFont="1" applyAlignment="1">
      <alignment horizontal="center"/>
    </xf>
    <xf numFmtId="0" fontId="8" fillId="5" borderId="21" xfId="2" applyFont="1" applyBorder="1" applyAlignment="1">
      <alignment vertical="center"/>
    </xf>
    <xf numFmtId="0" fontId="8" fillId="5" borderId="22" xfId="2" applyFont="1" applyBorder="1" applyAlignment="1">
      <alignment vertical="center"/>
    </xf>
    <xf numFmtId="0" fontId="8" fillId="5" borderId="23" xfId="2" applyFont="1" applyBorder="1" applyAlignment="1">
      <alignment vertical="center"/>
    </xf>
    <xf numFmtId="0" fontId="3" fillId="5" borderId="0" xfId="2" applyFont="1"/>
    <xf numFmtId="0" fontId="8" fillId="5" borderId="24" xfId="2" applyFont="1" applyBorder="1" applyAlignment="1">
      <alignment vertical="center"/>
    </xf>
    <xf numFmtId="0" fontId="8" fillId="5" borderId="25" xfId="2" applyFont="1" applyBorder="1" applyAlignment="1">
      <alignment vertical="center"/>
    </xf>
    <xf numFmtId="0" fontId="8" fillId="5" borderId="18" xfId="2" applyFont="1" applyBorder="1" applyAlignment="1">
      <alignment vertical="center"/>
    </xf>
    <xf numFmtId="0" fontId="2" fillId="5" borderId="0" xfId="1"/>
    <xf numFmtId="3" fontId="6" fillId="0" borderId="1" xfId="0" applyNumberFormat="1" applyFont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horizontal="right" vertical="center" wrapText="1"/>
    </xf>
    <xf numFmtId="3" fontId="13" fillId="5" borderId="27" xfId="3" applyNumberFormat="1" applyFont="1" applyBorder="1" applyAlignment="1">
      <alignment horizontal="right" wrapText="1"/>
    </xf>
    <xf numFmtId="0" fontId="13" fillId="13" borderId="26" xfId="3" applyFont="1" applyFill="1" applyBorder="1" applyAlignment="1">
      <alignment horizontal="center"/>
    </xf>
    <xf numFmtId="2" fontId="13" fillId="13" borderId="28" xfId="3" applyNumberFormat="1" applyFont="1" applyFill="1" applyBorder="1" applyAlignment="1">
      <alignment horizontal="center"/>
    </xf>
    <xf numFmtId="0" fontId="13" fillId="5" borderId="27" xfId="3" applyFont="1" applyBorder="1" applyAlignment="1">
      <alignment wrapText="1"/>
    </xf>
    <xf numFmtId="2" fontId="5" fillId="0" borderId="0" xfId="0" applyNumberFormat="1" applyFont="1"/>
    <xf numFmtId="3" fontId="14" fillId="5" borderId="0" xfId="3" applyNumberFormat="1" applyFont="1"/>
    <xf numFmtId="0" fontId="5" fillId="0" borderId="0" xfId="0" quotePrefix="1" applyFont="1"/>
    <xf numFmtId="0" fontId="6" fillId="3" borderId="1" xfId="0" quotePrefix="1" applyFont="1" applyFill="1" applyBorder="1" applyAlignment="1">
      <alignment vertical="center" wrapText="1"/>
    </xf>
    <xf numFmtId="0" fontId="15" fillId="13" borderId="26" xfId="4" applyFont="1" applyFill="1" applyBorder="1" applyAlignment="1">
      <alignment horizontal="center"/>
    </xf>
    <xf numFmtId="0" fontId="13" fillId="5" borderId="0" xfId="3" applyFont="1" applyAlignment="1">
      <alignment wrapText="1"/>
    </xf>
    <xf numFmtId="3" fontId="0" fillId="0" borderId="0" xfId="0" applyNumberFormat="1"/>
    <xf numFmtId="0" fontId="15" fillId="5" borderId="27" xfId="5" applyFont="1" applyBorder="1" applyAlignment="1">
      <alignment horizontal="right" wrapText="1"/>
    </xf>
    <xf numFmtId="0" fontId="12" fillId="5" borderId="0" xfId="5"/>
    <xf numFmtId="3" fontId="5" fillId="0" borderId="0" xfId="0" applyNumberFormat="1" applyFont="1" applyBorder="1"/>
    <xf numFmtId="3" fontId="5" fillId="0" borderId="10" xfId="0" applyNumberFormat="1" applyFont="1" applyBorder="1"/>
    <xf numFmtId="3" fontId="6" fillId="4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/>
    <xf numFmtId="3" fontId="6" fillId="4" borderId="11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Border="1" applyAlignment="1">
      <alignment horizontal="right" vertical="center" wrapText="1"/>
    </xf>
    <xf numFmtId="3" fontId="6" fillId="12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/>
  </cellXfs>
  <cellStyles count="6">
    <cellStyle name="Normale" xfId="0" builtinId="0"/>
    <cellStyle name="Normale 2" xfId="1" xr:uid="{B4071BE5-B3B9-4F31-B41C-2480B6B73FD6}"/>
    <cellStyle name="Normale 3" xfId="2" xr:uid="{E0B0CD47-98F0-4708-8A8F-95FEE8A78F59}"/>
    <cellStyle name="Normale_ATA" xfId="4" xr:uid="{FDAECE50-F8CC-4E7A-B0DC-DB16A867E92C}"/>
    <cellStyle name="Normale_Foglio1" xfId="3" xr:uid="{67345219-BA81-46C8-BD47-92CC38918F5A}"/>
    <cellStyle name="Normale_PROV" xfId="5" xr:uid="{6F0EAB2B-22C4-49E3-A422-663F36FA1DDF}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232"/>
  <sheetViews>
    <sheetView tabSelected="1" workbookViewId="0">
      <pane ySplit="1" topLeftCell="A2" activePane="bottomLeft" state="frozen"/>
      <selection activeCell="CW1" sqref="CW1"/>
      <selection pane="bottomLeft" sqref="A1:XFD1048576"/>
    </sheetView>
  </sheetViews>
  <sheetFormatPr defaultRowHeight="12.75" x14ac:dyDescent="0.2"/>
  <cols>
    <col min="1" max="1" width="7.5703125" style="8" bestFit="1" customWidth="1"/>
    <col min="2" max="2" width="5.42578125" style="8" bestFit="1" customWidth="1"/>
    <col min="3" max="3" width="4.140625" style="8" bestFit="1" customWidth="1"/>
    <col min="4" max="4" width="9" style="8" bestFit="1" customWidth="1"/>
    <col min="5" max="5" width="23" style="8" bestFit="1" customWidth="1"/>
    <col min="6" max="6" width="8.85546875" style="8" bestFit="1" customWidth="1"/>
    <col min="7" max="14" width="10.7109375" style="8" customWidth="1"/>
    <col min="15" max="20" width="10.7109375" style="8" bestFit="1" customWidth="1"/>
    <col min="21" max="50" width="10.7109375" style="8" customWidth="1"/>
    <col min="51" max="51" width="10.7109375" style="8" bestFit="1" customWidth="1"/>
    <col min="52" max="52" width="10.7109375" style="8" customWidth="1"/>
    <col min="53" max="53" width="10.85546875" style="8" bestFit="1" customWidth="1"/>
    <col min="54" max="54" width="10.7109375" style="8" customWidth="1"/>
    <col min="55" max="55" width="10.7109375" style="8" bestFit="1" customWidth="1"/>
    <col min="56" max="76" width="10.7109375" style="8" customWidth="1"/>
    <col min="77" max="77" width="10.7109375" style="8" bestFit="1" customWidth="1"/>
    <col min="78" max="78" width="12.140625" style="8" bestFit="1" customWidth="1"/>
    <col min="79" max="79" width="12.5703125" style="8" bestFit="1" customWidth="1"/>
    <col min="80" max="80" width="13.7109375" style="8" bestFit="1" customWidth="1"/>
    <col min="81" max="81" width="15.5703125" style="8" bestFit="1" customWidth="1"/>
    <col min="82" max="82" width="12.85546875" style="8" bestFit="1" customWidth="1"/>
    <col min="83" max="83" width="15.42578125" style="8" bestFit="1" customWidth="1"/>
    <col min="84" max="84" width="16.140625" style="8" bestFit="1" customWidth="1"/>
    <col min="85" max="85" width="12.140625" style="8" bestFit="1" customWidth="1"/>
    <col min="86" max="86" width="13.7109375" style="8" bestFit="1" customWidth="1"/>
    <col min="87" max="87" width="10.7109375" style="8" bestFit="1" customWidth="1"/>
    <col min="88" max="88" width="13.28515625" style="8" bestFit="1" customWidth="1"/>
    <col min="89" max="89" width="10.7109375" style="8" bestFit="1" customWidth="1"/>
    <col min="90" max="90" width="13.28515625" style="8" bestFit="1" customWidth="1"/>
    <col min="91" max="91" width="10.7109375" style="8" bestFit="1" customWidth="1"/>
    <col min="92" max="92" width="13.140625" style="8" bestFit="1" customWidth="1"/>
    <col min="93" max="93" width="12.85546875" style="8" bestFit="1" customWidth="1"/>
    <col min="94" max="106" width="14.85546875" style="8" customWidth="1"/>
    <col min="107" max="107" width="10.85546875" style="18" customWidth="1"/>
    <col min="108" max="108" width="13.42578125" style="18" customWidth="1"/>
    <col min="109" max="109" width="10.85546875" style="18" customWidth="1"/>
    <col min="110" max="110" width="9.140625" style="20" bestFit="1" customWidth="1"/>
    <col min="111" max="113" width="10.85546875" style="18" bestFit="1" customWidth="1"/>
    <col min="114" max="114" width="12.85546875" style="20" bestFit="1" customWidth="1"/>
    <col min="115" max="115" width="17.85546875" style="20" bestFit="1" customWidth="1"/>
    <col min="116" max="116" width="7.85546875" style="18" bestFit="1" customWidth="1"/>
    <col min="117" max="16384" width="9.140625" style="8"/>
  </cols>
  <sheetData>
    <row r="1" spans="1:116" ht="13.5" thickBot="1" x14ac:dyDescent="0.25">
      <c r="A1" s="6" t="s">
        <v>0</v>
      </c>
      <c r="B1" s="4" t="s">
        <v>1</v>
      </c>
      <c r="C1" s="4" t="s">
        <v>715</v>
      </c>
      <c r="D1" s="4" t="s">
        <v>2</v>
      </c>
      <c r="E1" s="4" t="s">
        <v>3</v>
      </c>
      <c r="F1" s="4" t="s">
        <v>4</v>
      </c>
      <c r="G1" s="4" t="s">
        <v>500</v>
      </c>
      <c r="H1" s="4" t="s">
        <v>501</v>
      </c>
      <c r="I1" s="4" t="s">
        <v>502</v>
      </c>
      <c r="J1" s="4" t="s">
        <v>704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  <c r="AB1" s="4" t="s">
        <v>520</v>
      </c>
      <c r="AC1" s="4" t="s">
        <v>521</v>
      </c>
      <c r="AD1" s="4" t="s">
        <v>522</v>
      </c>
      <c r="AE1" s="4" t="s">
        <v>523</v>
      </c>
      <c r="AF1" s="4" t="s">
        <v>524</v>
      </c>
      <c r="AG1" s="4" t="s">
        <v>525</v>
      </c>
      <c r="AH1" s="4" t="s">
        <v>526</v>
      </c>
      <c r="AI1" s="4" t="s">
        <v>527</v>
      </c>
      <c r="AJ1" s="4" t="s">
        <v>528</v>
      </c>
      <c r="AK1" s="4" t="s">
        <v>529</v>
      </c>
      <c r="AL1" s="4" t="s">
        <v>530</v>
      </c>
      <c r="AM1" s="4" t="s">
        <v>531</v>
      </c>
      <c r="AN1" s="4" t="s">
        <v>532</v>
      </c>
      <c r="AO1" s="4" t="s">
        <v>533</v>
      </c>
      <c r="AP1" s="4" t="s">
        <v>534</v>
      </c>
      <c r="AQ1" s="4" t="s">
        <v>535</v>
      </c>
      <c r="AR1" s="4" t="s">
        <v>536</v>
      </c>
      <c r="AS1" s="4" t="s">
        <v>537</v>
      </c>
      <c r="AT1" s="4" t="s">
        <v>538</v>
      </c>
      <c r="AU1" s="4" t="s">
        <v>539</v>
      </c>
      <c r="AV1" s="4" t="s">
        <v>540</v>
      </c>
      <c r="AW1" s="4" t="s">
        <v>541</v>
      </c>
      <c r="AX1" s="4" t="s">
        <v>542</v>
      </c>
      <c r="AY1" s="4" t="s">
        <v>543</v>
      </c>
      <c r="AZ1" s="4" t="s">
        <v>544</v>
      </c>
      <c r="BA1" s="4" t="s">
        <v>545</v>
      </c>
      <c r="BB1" s="4" t="s">
        <v>546</v>
      </c>
      <c r="BC1" s="4" t="s">
        <v>547</v>
      </c>
      <c r="BD1" s="4" t="s">
        <v>548</v>
      </c>
      <c r="BE1" s="4" t="s">
        <v>549</v>
      </c>
      <c r="BF1" s="4" t="s">
        <v>550</v>
      </c>
      <c r="BG1" s="4" t="s">
        <v>551</v>
      </c>
      <c r="BH1" s="4" t="s">
        <v>552</v>
      </c>
      <c r="BI1" s="4" t="s">
        <v>553</v>
      </c>
      <c r="BJ1" s="4" t="s">
        <v>554</v>
      </c>
      <c r="BK1" s="4" t="s">
        <v>555</v>
      </c>
      <c r="BL1" s="4" t="s">
        <v>556</v>
      </c>
      <c r="BM1" s="4" t="s">
        <v>557</v>
      </c>
      <c r="BN1" s="4" t="s">
        <v>558</v>
      </c>
      <c r="BO1" s="4" t="s">
        <v>559</v>
      </c>
      <c r="BP1" s="4" t="s">
        <v>560</v>
      </c>
      <c r="BQ1" s="4" t="s">
        <v>561</v>
      </c>
      <c r="BR1" s="4" t="s">
        <v>562</v>
      </c>
      <c r="BS1" s="4" t="s">
        <v>563</v>
      </c>
      <c r="BT1" s="4" t="s">
        <v>564</v>
      </c>
      <c r="BU1" s="4" t="s">
        <v>565</v>
      </c>
      <c r="BV1" s="4" t="s">
        <v>566</v>
      </c>
      <c r="BW1" s="4" t="s">
        <v>567</v>
      </c>
      <c r="BX1" s="4" t="s">
        <v>568</v>
      </c>
      <c r="BY1" s="4" t="s">
        <v>569</v>
      </c>
      <c r="BZ1" s="4" t="s">
        <v>477</v>
      </c>
      <c r="CA1" s="4" t="s">
        <v>478</v>
      </c>
      <c r="CB1" s="4" t="s">
        <v>479</v>
      </c>
      <c r="CC1" s="4" t="s">
        <v>480</v>
      </c>
      <c r="CD1" s="4" t="s">
        <v>481</v>
      </c>
      <c r="CE1" s="4" t="s">
        <v>482</v>
      </c>
      <c r="CF1" s="4" t="s">
        <v>483</v>
      </c>
      <c r="CG1" s="4" t="s">
        <v>484</v>
      </c>
      <c r="CH1" s="4" t="s">
        <v>485</v>
      </c>
      <c r="CI1" s="4" t="s">
        <v>486</v>
      </c>
      <c r="CJ1" s="4" t="s">
        <v>487</v>
      </c>
      <c r="CK1" s="4" t="s">
        <v>488</v>
      </c>
      <c r="CL1" s="4" t="s">
        <v>489</v>
      </c>
      <c r="CM1" s="4" t="s">
        <v>5</v>
      </c>
      <c r="CN1" s="4" t="s">
        <v>6</v>
      </c>
      <c r="CO1" s="4" t="s">
        <v>703</v>
      </c>
      <c r="CP1" s="4" t="s">
        <v>466</v>
      </c>
      <c r="CQ1" s="4" t="s">
        <v>467</v>
      </c>
      <c r="CR1" s="4" t="s">
        <v>468</v>
      </c>
      <c r="CS1" s="4" t="s">
        <v>469</v>
      </c>
      <c r="CT1" s="4" t="s">
        <v>470</v>
      </c>
      <c r="CU1" s="4" t="s">
        <v>471</v>
      </c>
      <c r="CV1" s="4" t="s">
        <v>472</v>
      </c>
      <c r="CW1" s="4" t="s">
        <v>473</v>
      </c>
      <c r="CX1" s="4" t="s">
        <v>474</v>
      </c>
      <c r="CY1" s="4" t="s">
        <v>475</v>
      </c>
      <c r="CZ1" s="4" t="s">
        <v>476</v>
      </c>
      <c r="DA1" s="4" t="s">
        <v>490</v>
      </c>
      <c r="DB1" s="4" t="s">
        <v>491</v>
      </c>
      <c r="DC1" s="7" t="s">
        <v>496</v>
      </c>
      <c r="DD1" s="7" t="s">
        <v>497</v>
      </c>
      <c r="DE1" s="7" t="s">
        <v>498</v>
      </c>
      <c r="DF1" s="5" t="s">
        <v>492</v>
      </c>
      <c r="DG1" s="7" t="s">
        <v>570</v>
      </c>
      <c r="DH1" s="7" t="s">
        <v>571</v>
      </c>
      <c r="DI1" s="7" t="s">
        <v>572</v>
      </c>
      <c r="DJ1" s="5" t="s">
        <v>493</v>
      </c>
      <c r="DK1" s="5" t="s">
        <v>494</v>
      </c>
      <c r="DL1" s="30" t="s">
        <v>495</v>
      </c>
    </row>
    <row r="2" spans="1:116" x14ac:dyDescent="0.2">
      <c r="A2" s="9" t="s">
        <v>7</v>
      </c>
      <c r="B2" s="10" t="s">
        <v>8</v>
      </c>
      <c r="C2" s="10">
        <v>1</v>
      </c>
      <c r="D2" s="10" t="s">
        <v>54</v>
      </c>
      <c r="E2" s="10" t="s">
        <v>55</v>
      </c>
      <c r="F2" s="11">
        <v>4182</v>
      </c>
      <c r="G2" s="12"/>
      <c r="H2" s="12"/>
      <c r="I2" s="12"/>
      <c r="J2" s="90"/>
      <c r="K2" s="12"/>
      <c r="L2" s="12"/>
      <c r="M2" s="12"/>
      <c r="N2" s="11">
        <v>46540</v>
      </c>
      <c r="O2" s="90"/>
      <c r="P2" s="12"/>
      <c r="Q2" s="12"/>
      <c r="R2" s="11">
        <v>244967</v>
      </c>
      <c r="S2" s="11">
        <v>208047</v>
      </c>
      <c r="T2" s="12"/>
      <c r="U2" s="12"/>
      <c r="V2" s="11">
        <v>2088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1">
        <v>11150</v>
      </c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1">
        <v>297026</v>
      </c>
      <c r="AZ2" s="12"/>
      <c r="BA2" s="11">
        <v>408915</v>
      </c>
      <c r="BB2" s="11">
        <v>19750</v>
      </c>
      <c r="BC2" s="12"/>
      <c r="BD2" s="12"/>
      <c r="BE2" s="12"/>
      <c r="BF2" s="12"/>
      <c r="BG2" s="12"/>
      <c r="BH2" s="11">
        <v>81</v>
      </c>
      <c r="BI2" s="11">
        <v>5746</v>
      </c>
      <c r="BJ2" s="11">
        <v>2923</v>
      </c>
      <c r="BK2" s="11">
        <v>115</v>
      </c>
      <c r="BL2" s="93">
        <v>1280</v>
      </c>
      <c r="BM2" s="12"/>
      <c r="BN2" s="12"/>
      <c r="BO2" s="12"/>
      <c r="BP2" s="93">
        <v>375</v>
      </c>
      <c r="BQ2" s="11">
        <v>884</v>
      </c>
      <c r="BR2" s="12"/>
      <c r="BS2" s="11">
        <v>4914</v>
      </c>
      <c r="BT2" s="11">
        <v>6047</v>
      </c>
      <c r="BU2" s="11">
        <v>36362</v>
      </c>
      <c r="BV2" s="12"/>
      <c r="BW2" s="11">
        <v>7077</v>
      </c>
      <c r="BX2" s="11">
        <v>367591</v>
      </c>
      <c r="BY2" s="12"/>
      <c r="BZ2" s="12"/>
      <c r="CA2" s="12"/>
      <c r="CB2" s="12"/>
      <c r="CC2" s="11">
        <v>906</v>
      </c>
      <c r="CD2" s="11">
        <v>437622</v>
      </c>
      <c r="CE2" s="12"/>
      <c r="CF2" s="12"/>
      <c r="CG2" s="90"/>
      <c r="CH2" s="12"/>
      <c r="CI2" s="93">
        <v>64850</v>
      </c>
      <c r="CJ2" s="12"/>
      <c r="CK2" s="11">
        <v>31031</v>
      </c>
      <c r="CL2" s="12"/>
      <c r="CM2" s="12"/>
      <c r="CN2" s="13" t="s">
        <v>11</v>
      </c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>
        <f>J2+N2+O2+P2+Q2+R2+S2+T2+U2+V2+X2+Z2+AA2+AB2+AD2+AE2+AI2+AV2+AY2+AZ2+BA2+BB2+BC2+BD2+BE2+BF2+BG2+BH2+BI2+BJ2+BK2+BL2+BM2+BN2+BO2+BP2+BQ2+BR2+BS2+BT2+BU2+BV2+BW2+BX2+CI2+CK2+CA2</f>
        <v>1767759</v>
      </c>
      <c r="DD2" s="12">
        <f>CD2+CE2+CJ2+CL2</f>
        <v>437622</v>
      </c>
      <c r="DE2" s="12">
        <f>DC2+DD2</f>
        <v>2205381</v>
      </c>
      <c r="DF2" s="14">
        <f>DC2/DE2*100</f>
        <v>80.156625997956823</v>
      </c>
      <c r="DG2" s="12">
        <f>DC2+CP2+CQ2+CR2+CS2+CT2+CU2+CV2+CW2+CX2+CY2+CZ2+DB2</f>
        <v>1767759</v>
      </c>
      <c r="DH2" s="12">
        <f>DD2+DA2</f>
        <v>437622</v>
      </c>
      <c r="DI2" s="12">
        <f>DH2+DG2</f>
        <v>2205381</v>
      </c>
      <c r="DJ2" s="14">
        <f>(DC2+CO2)/(DE2+CO2)*100</f>
        <v>80.156625997956823</v>
      </c>
      <c r="DK2" s="14">
        <f>(DG2+CO2)/(DI2+CO2)*100</f>
        <v>80.156625997956823</v>
      </c>
      <c r="DL2" s="31">
        <f>DE2/F2</f>
        <v>527.35078909612628</v>
      </c>
    </row>
    <row r="3" spans="1:116" x14ac:dyDescent="0.2">
      <c r="A3" s="15" t="s">
        <v>7</v>
      </c>
      <c r="B3" s="16" t="s">
        <v>8</v>
      </c>
      <c r="C3" s="16">
        <v>1</v>
      </c>
      <c r="D3" s="16" t="s">
        <v>56</v>
      </c>
      <c r="E3" s="16" t="s">
        <v>57</v>
      </c>
      <c r="F3" s="17">
        <v>1735</v>
      </c>
      <c r="G3" s="18"/>
      <c r="H3" s="18"/>
      <c r="I3" s="18"/>
      <c r="J3" s="92"/>
      <c r="K3" s="18"/>
      <c r="L3" s="18"/>
      <c r="M3" s="18"/>
      <c r="N3" s="91">
        <v>94700</v>
      </c>
      <c r="O3" s="91">
        <v>30260</v>
      </c>
      <c r="P3" s="18"/>
      <c r="Q3" s="18"/>
      <c r="R3" s="17">
        <v>150126</v>
      </c>
      <c r="S3" s="17">
        <v>69844</v>
      </c>
      <c r="T3" s="18"/>
      <c r="U3" s="18"/>
      <c r="V3" s="17">
        <v>818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7">
        <v>11198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7">
        <v>118050</v>
      </c>
      <c r="AZ3" s="18"/>
      <c r="BA3" s="17">
        <v>181476</v>
      </c>
      <c r="BB3" s="17">
        <v>6920</v>
      </c>
      <c r="BC3" s="18"/>
      <c r="BD3" s="18"/>
      <c r="BE3" s="18"/>
      <c r="BF3" s="18"/>
      <c r="BG3" s="18"/>
      <c r="BH3" s="91">
        <v>79</v>
      </c>
      <c r="BI3" s="17">
        <v>2248</v>
      </c>
      <c r="BJ3" s="17">
        <v>1384</v>
      </c>
      <c r="BK3" s="17">
        <v>35</v>
      </c>
      <c r="BL3" s="17">
        <v>389</v>
      </c>
      <c r="BM3" s="18"/>
      <c r="BN3" s="18"/>
      <c r="BO3" s="18"/>
      <c r="BP3" s="91">
        <v>114</v>
      </c>
      <c r="BQ3" s="17">
        <v>126</v>
      </c>
      <c r="BR3" s="18"/>
      <c r="BS3" s="17">
        <v>2396</v>
      </c>
      <c r="BT3" s="17">
        <v>2934</v>
      </c>
      <c r="BU3" s="17">
        <v>20361</v>
      </c>
      <c r="BV3" s="18"/>
      <c r="BW3" s="17">
        <v>5107</v>
      </c>
      <c r="BX3" s="17">
        <v>62776</v>
      </c>
      <c r="BY3" s="18"/>
      <c r="BZ3" s="18"/>
      <c r="CA3" s="18"/>
      <c r="CB3" s="18"/>
      <c r="CC3" s="17">
        <v>38</v>
      </c>
      <c r="CD3" s="17">
        <v>200666</v>
      </c>
      <c r="CE3" s="18"/>
      <c r="CF3" s="18"/>
      <c r="CG3" s="92"/>
      <c r="CH3" s="18"/>
      <c r="CI3" s="18"/>
      <c r="CJ3" s="18"/>
      <c r="CK3" s="17">
        <v>55303</v>
      </c>
      <c r="CL3" s="18"/>
      <c r="CM3" s="18"/>
      <c r="CN3" s="19" t="s">
        <v>11</v>
      </c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>
        <f>J3+N3+O3+P3+Q3+R3+S3+T3+U3+V3+X3+Z3+AA3+AB3+AD3+AE3+AI3+AV3+AY3+AZ3+BA3+BB3+BC3+BD3+BE3+BF3+BG3+BH3+BI3+BJ3+BK3+BL3+BM3+BN3+BO3+BP3+BQ3+BR3+BS3+BT3+BU3+BV3+BW3+BX3+CI3+CK3+CA3</f>
        <v>816644</v>
      </c>
      <c r="DD3" s="18">
        <f>CD3+CE3+CJ3+CL3</f>
        <v>200666</v>
      </c>
      <c r="DE3" s="18">
        <f>DC3+DD3</f>
        <v>1017310</v>
      </c>
      <c r="DF3" s="20">
        <f>DC3/DE3*100</f>
        <v>80.274842476727841</v>
      </c>
      <c r="DG3" s="18">
        <f>DC3+CP3+CQ3+CR3+CS3+CT3+CU3+CV3+CW3+CX3+CY3+CZ3+DB3</f>
        <v>816644</v>
      </c>
      <c r="DH3" s="18">
        <f>DD3+DA3</f>
        <v>200666</v>
      </c>
      <c r="DI3" s="18">
        <f>DH3+DG3</f>
        <v>1017310</v>
      </c>
      <c r="DJ3" s="20">
        <f>(DC3+CO3)/(DE3+CO3)*100</f>
        <v>80.274842476727841</v>
      </c>
      <c r="DK3" s="20">
        <f>(DG3+CO3)/(DI3+CO3)*100</f>
        <v>80.274842476727841</v>
      </c>
      <c r="DL3" s="32">
        <f>DE3/F3</f>
        <v>586.34582132564844</v>
      </c>
    </row>
    <row r="4" spans="1:116" x14ac:dyDescent="0.2">
      <c r="A4" s="15" t="s">
        <v>7</v>
      </c>
      <c r="B4" s="16" t="s">
        <v>8</v>
      </c>
      <c r="C4" s="16">
        <v>1</v>
      </c>
      <c r="D4" s="16" t="s">
        <v>58</v>
      </c>
      <c r="E4" s="16" t="s">
        <v>59</v>
      </c>
      <c r="F4" s="17">
        <v>749</v>
      </c>
      <c r="G4" s="18"/>
      <c r="H4" s="18"/>
      <c r="I4" s="18"/>
      <c r="J4" s="92"/>
      <c r="K4" s="18"/>
      <c r="L4" s="18"/>
      <c r="M4" s="18"/>
      <c r="N4" s="91">
        <v>10580</v>
      </c>
      <c r="O4" s="18"/>
      <c r="P4" s="18"/>
      <c r="Q4" s="18"/>
      <c r="R4" s="17">
        <v>46160</v>
      </c>
      <c r="S4" s="17">
        <v>30188</v>
      </c>
      <c r="T4" s="18"/>
      <c r="U4" s="18"/>
      <c r="V4" s="17">
        <v>322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7">
        <v>1749</v>
      </c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7">
        <v>39990</v>
      </c>
      <c r="AZ4" s="18"/>
      <c r="BA4" s="17">
        <v>72695</v>
      </c>
      <c r="BB4" s="17">
        <v>5035</v>
      </c>
      <c r="BC4" s="18"/>
      <c r="BD4" s="18"/>
      <c r="BE4" s="18"/>
      <c r="BF4" s="18"/>
      <c r="BG4" s="18"/>
      <c r="BH4" s="91">
        <v>5</v>
      </c>
      <c r="BI4" s="17">
        <v>956</v>
      </c>
      <c r="BJ4" s="17">
        <v>501</v>
      </c>
      <c r="BK4" s="17">
        <v>20</v>
      </c>
      <c r="BL4" s="18"/>
      <c r="BM4" s="18"/>
      <c r="BN4" s="18"/>
      <c r="BO4" s="18"/>
      <c r="BP4" s="92"/>
      <c r="BQ4" s="17">
        <v>175</v>
      </c>
      <c r="BR4" s="18"/>
      <c r="BS4" s="17">
        <v>669</v>
      </c>
      <c r="BT4" s="17">
        <v>1482</v>
      </c>
      <c r="BU4" s="17">
        <v>7109</v>
      </c>
      <c r="BV4" s="18"/>
      <c r="BW4" s="17">
        <v>1522</v>
      </c>
      <c r="BX4" s="17">
        <v>17537</v>
      </c>
      <c r="BY4" s="18"/>
      <c r="BZ4" s="18"/>
      <c r="CA4" s="18"/>
      <c r="CB4" s="18"/>
      <c r="CC4" s="17">
        <v>146</v>
      </c>
      <c r="CD4" s="17">
        <v>64353</v>
      </c>
      <c r="CE4" s="18"/>
      <c r="CF4" s="18"/>
      <c r="CG4" s="92"/>
      <c r="CH4" s="18"/>
      <c r="CI4" s="18"/>
      <c r="CJ4" s="18"/>
      <c r="CK4" s="17">
        <v>6205</v>
      </c>
      <c r="CL4" s="18"/>
      <c r="CM4" s="18"/>
      <c r="CN4" s="19" t="s">
        <v>11</v>
      </c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>
        <f>J4+N4+O4+P4+Q4+R4+S4+T4+U4+V4+X4+Z4+AA4+AB4+AD4+AE4+AI4+AV4+AY4+AZ4+BA4+BB4+BC4+BD4+BE4+BF4+BG4+BH4+BI4+BJ4+BK4+BL4+BM4+BN4+BO4+BP4+BQ4+BR4+BS4+BT4+BU4+BV4+BW4+BX4+CI4+CK4+CA4</f>
        <v>242900</v>
      </c>
      <c r="DD4" s="18">
        <f>CD4+CE4+CJ4+CL4</f>
        <v>64353</v>
      </c>
      <c r="DE4" s="18">
        <f>DC4+DD4</f>
        <v>307253</v>
      </c>
      <c r="DF4" s="20">
        <f>DC4/DE4*100</f>
        <v>79.055371306382682</v>
      </c>
      <c r="DG4" s="18">
        <f>DC4+CP4+CQ4+CR4+CS4+CT4+CU4+CV4+CW4+CX4+CY4+CZ4+DB4</f>
        <v>242900</v>
      </c>
      <c r="DH4" s="18">
        <f>DD4+DA4</f>
        <v>64353</v>
      </c>
      <c r="DI4" s="18">
        <f>DH4+DG4</f>
        <v>307253</v>
      </c>
      <c r="DJ4" s="20">
        <f>(DC4+CO4)/(DE4+CO4)*100</f>
        <v>79.055371306382682</v>
      </c>
      <c r="DK4" s="20">
        <f>(DG4+CO4)/(DI4+CO4)*100</f>
        <v>79.055371306382682</v>
      </c>
      <c r="DL4" s="32">
        <f>DE4/F4</f>
        <v>410.21762349799735</v>
      </c>
    </row>
    <row r="5" spans="1:116" x14ac:dyDescent="0.2">
      <c r="A5" s="15" t="s">
        <v>7</v>
      </c>
      <c r="B5" s="16" t="s">
        <v>8</v>
      </c>
      <c r="C5" s="16">
        <v>1</v>
      </c>
      <c r="D5" s="16" t="s">
        <v>60</v>
      </c>
      <c r="E5" s="16" t="s">
        <v>61</v>
      </c>
      <c r="F5" s="17">
        <v>532</v>
      </c>
      <c r="G5" s="18"/>
      <c r="H5" s="18"/>
      <c r="I5" s="18"/>
      <c r="J5" s="92"/>
      <c r="K5" s="18"/>
      <c r="L5" s="18"/>
      <c r="M5" s="18"/>
      <c r="N5" s="92"/>
      <c r="O5" s="92"/>
      <c r="P5" s="18"/>
      <c r="Q5" s="18"/>
      <c r="R5" s="17">
        <v>43638</v>
      </c>
      <c r="S5" s="17">
        <v>28991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7">
        <v>3459</v>
      </c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7">
        <v>42796</v>
      </c>
      <c r="AZ5" s="18"/>
      <c r="BA5" s="17">
        <v>58008</v>
      </c>
      <c r="BB5" s="17">
        <v>2170</v>
      </c>
      <c r="BC5" s="18"/>
      <c r="BD5" s="18"/>
      <c r="BE5" s="18"/>
      <c r="BF5" s="18"/>
      <c r="BG5" s="18"/>
      <c r="BH5" s="92"/>
      <c r="BI5" s="92"/>
      <c r="BJ5" s="17">
        <v>674</v>
      </c>
      <c r="BK5" s="18"/>
      <c r="BL5" s="18"/>
      <c r="BM5" s="18"/>
      <c r="BN5" s="18"/>
      <c r="BO5" s="18"/>
      <c r="BP5" s="92"/>
      <c r="BQ5" s="17">
        <v>52</v>
      </c>
      <c r="BR5" s="18"/>
      <c r="BS5" s="17">
        <v>1010</v>
      </c>
      <c r="BT5" s="17">
        <v>3260</v>
      </c>
      <c r="BU5" s="17">
        <v>4980</v>
      </c>
      <c r="BV5" s="18"/>
      <c r="BW5" s="91">
        <v>6506</v>
      </c>
      <c r="BX5" s="17">
        <v>38812</v>
      </c>
      <c r="BY5" s="18"/>
      <c r="BZ5" s="18"/>
      <c r="CA5" s="18"/>
      <c r="CB5" s="18"/>
      <c r="CC5" s="17">
        <v>100</v>
      </c>
      <c r="CD5" s="17">
        <v>50853</v>
      </c>
      <c r="CE5" s="18"/>
      <c r="CF5" s="18"/>
      <c r="CG5" s="18"/>
      <c r="CH5" s="18"/>
      <c r="CI5" s="92"/>
      <c r="CJ5" s="18"/>
      <c r="CK5" s="17">
        <v>9379</v>
      </c>
      <c r="CL5" s="18"/>
      <c r="CM5" s="18"/>
      <c r="CN5" s="19" t="s">
        <v>11</v>
      </c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>
        <f>J5+N5+O5+P5+Q5+R5+S5+T5+U5+V5+X5+Z5+AA5+AB5+AD5+AE5+AI5+AV5+AY5+AZ5+BA5+BB5+BC5+BD5+BE5+BF5+BG5+BH5+BI5+BJ5+BK5+BL5+BM5+BN5+BO5+BP5+BQ5+BR5+BS5+BT5+BU5+BV5+BW5+BX5+CI5+CK5+CA5</f>
        <v>243735</v>
      </c>
      <c r="DD5" s="18">
        <f>CD5+CE5+CJ5+CL5</f>
        <v>50853</v>
      </c>
      <c r="DE5" s="18">
        <f>DC5+DD5</f>
        <v>294588</v>
      </c>
      <c r="DF5" s="20">
        <f>DC5/DE5*100</f>
        <v>82.737586052385026</v>
      </c>
      <c r="DG5" s="18">
        <f>DC5+CP5+CQ5+CR5+CS5+CT5+CU5+CV5+CW5+CX5+CY5+CZ5+DB5</f>
        <v>243735</v>
      </c>
      <c r="DH5" s="18">
        <f>DD5+DA5</f>
        <v>50853</v>
      </c>
      <c r="DI5" s="18">
        <f>DH5+DG5</f>
        <v>294588</v>
      </c>
      <c r="DJ5" s="20">
        <f>(DC5+CO5)/(DE5+CO5)*100</f>
        <v>82.737586052385026</v>
      </c>
      <c r="DK5" s="20">
        <f>(DG5+CO5)/(DI5+CO5)*100</f>
        <v>82.737586052385026</v>
      </c>
      <c r="DL5" s="32">
        <f>DE5/F5</f>
        <v>553.73684210526312</v>
      </c>
    </row>
    <row r="6" spans="1:116" x14ac:dyDescent="0.2">
      <c r="A6" s="15" t="s">
        <v>7</v>
      </c>
      <c r="B6" s="16" t="s">
        <v>8</v>
      </c>
      <c r="C6" s="16">
        <v>1</v>
      </c>
      <c r="D6" s="16" t="s">
        <v>62</v>
      </c>
      <c r="E6" s="16" t="s">
        <v>63</v>
      </c>
      <c r="F6" s="17">
        <v>8068</v>
      </c>
      <c r="G6" s="18"/>
      <c r="H6" s="18"/>
      <c r="I6" s="18"/>
      <c r="J6" s="92"/>
      <c r="K6" s="18"/>
      <c r="L6" s="18"/>
      <c r="M6" s="18"/>
      <c r="N6" s="17">
        <v>194600</v>
      </c>
      <c r="O6" s="92"/>
      <c r="P6" s="18"/>
      <c r="Q6" s="92"/>
      <c r="R6" s="91">
        <v>465904</v>
      </c>
      <c r="S6" s="17">
        <v>352041</v>
      </c>
      <c r="T6" s="18"/>
      <c r="U6" s="18"/>
      <c r="V6" s="17">
        <v>4086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>
        <v>21816</v>
      </c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7">
        <v>479998</v>
      </c>
      <c r="AZ6" s="18"/>
      <c r="BA6" s="17">
        <v>799536</v>
      </c>
      <c r="BB6" s="17">
        <v>27070</v>
      </c>
      <c r="BC6" s="92"/>
      <c r="BD6" s="18"/>
      <c r="BE6" s="18"/>
      <c r="BF6" s="18"/>
      <c r="BG6" s="18"/>
      <c r="BH6" s="17">
        <v>139</v>
      </c>
      <c r="BI6" s="17">
        <v>13519</v>
      </c>
      <c r="BJ6" s="17">
        <v>5583</v>
      </c>
      <c r="BK6" s="17">
        <v>225</v>
      </c>
      <c r="BL6" s="17">
        <v>2505</v>
      </c>
      <c r="BM6" s="18"/>
      <c r="BN6" s="18"/>
      <c r="BO6" s="92"/>
      <c r="BP6" s="91">
        <v>736</v>
      </c>
      <c r="BQ6" s="17">
        <v>1515</v>
      </c>
      <c r="BR6" s="18"/>
      <c r="BS6" s="17">
        <v>9612</v>
      </c>
      <c r="BT6" s="17">
        <v>11831</v>
      </c>
      <c r="BU6" s="17">
        <v>71145</v>
      </c>
      <c r="BV6" s="92"/>
      <c r="BW6" s="17">
        <v>13848</v>
      </c>
      <c r="BX6" s="17">
        <v>78509</v>
      </c>
      <c r="BY6" s="18"/>
      <c r="BZ6" s="18"/>
      <c r="CA6" s="18"/>
      <c r="CB6" s="18"/>
      <c r="CC6" s="17">
        <v>1941</v>
      </c>
      <c r="CD6" s="17">
        <v>1043290</v>
      </c>
      <c r="CE6" s="91"/>
      <c r="CF6" s="91">
        <v>102360</v>
      </c>
      <c r="CG6" s="17">
        <v>1480</v>
      </c>
      <c r="CH6" s="18"/>
      <c r="CI6" s="91">
        <v>104060</v>
      </c>
      <c r="CJ6" s="18"/>
      <c r="CK6" s="91">
        <v>66720</v>
      </c>
      <c r="CL6" s="92"/>
      <c r="CM6" s="92"/>
      <c r="CN6" s="19" t="s">
        <v>11</v>
      </c>
      <c r="CO6" s="92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>
        <f>J6+N6+O6+P6+Q6+R6+S6+T6+U6+V6+X6+Z6+AA6+AB6+AD6+AE6+AI6+AV6+AY6+AZ6+BA6+BB6+BC6+BD6+BE6+BF6+BG6+BH6+BI6+BJ6+BK6+BL6+BM6+BN6+BO6+BP6+BQ6+BR6+BS6+BT6+BU6+BV6+BW6+BX6+CI6+CK6+CA6</f>
        <v>2724998</v>
      </c>
      <c r="DD6" s="18">
        <f>CD6+CE6+CJ6+CL6</f>
        <v>1043290</v>
      </c>
      <c r="DE6" s="18">
        <f>DC6+DD6</f>
        <v>3768288</v>
      </c>
      <c r="DF6" s="20">
        <f>DC6/DE6*100</f>
        <v>72.313952649054428</v>
      </c>
      <c r="DG6" s="18">
        <f>DC6+CP6+CQ6+CR6+CS6+CT6+CU6+CV6+CW6+CX6+CY6+CZ6+DB6</f>
        <v>2724998</v>
      </c>
      <c r="DH6" s="18">
        <f>DD6+DA6</f>
        <v>1043290</v>
      </c>
      <c r="DI6" s="18">
        <f>DH6+DG6</f>
        <v>3768288</v>
      </c>
      <c r="DJ6" s="20">
        <f>(DC6+CO6)/(DE6+CO6)*100</f>
        <v>72.313952649054428</v>
      </c>
      <c r="DK6" s="20">
        <f>(DG6+CO6)/(DI6+CO6)*100</f>
        <v>72.313952649054428</v>
      </c>
      <c r="DL6" s="32">
        <f>DE6/F6</f>
        <v>467.06593951412992</v>
      </c>
    </row>
    <row r="7" spans="1:116" x14ac:dyDescent="0.2">
      <c r="A7" s="15" t="s">
        <v>7</v>
      </c>
      <c r="B7" s="16" t="s">
        <v>8</v>
      </c>
      <c r="C7" s="16">
        <v>1</v>
      </c>
      <c r="D7" s="16" t="s">
        <v>64</v>
      </c>
      <c r="E7" s="16" t="s">
        <v>65</v>
      </c>
      <c r="F7" s="17">
        <v>2026</v>
      </c>
      <c r="G7" s="18"/>
      <c r="H7" s="18"/>
      <c r="I7" s="18"/>
      <c r="J7" s="92"/>
      <c r="K7" s="18"/>
      <c r="L7" s="18"/>
      <c r="M7" s="18"/>
      <c r="N7" s="17">
        <v>18760</v>
      </c>
      <c r="O7" s="92"/>
      <c r="P7" s="18"/>
      <c r="Q7" s="18"/>
      <c r="R7" s="17">
        <v>122015</v>
      </c>
      <c r="S7" s="17">
        <v>86426</v>
      </c>
      <c r="T7" s="18"/>
      <c r="U7" s="92"/>
      <c r="V7" s="17">
        <v>1090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91">
        <v>5818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92"/>
      <c r="AW7" s="18"/>
      <c r="AX7" s="18"/>
      <c r="AY7" s="17">
        <v>108404</v>
      </c>
      <c r="AZ7" s="18"/>
      <c r="BA7" s="17">
        <v>210393</v>
      </c>
      <c r="BB7" s="17">
        <v>4550</v>
      </c>
      <c r="BC7" s="18"/>
      <c r="BD7" s="18"/>
      <c r="BE7" s="18"/>
      <c r="BF7" s="18"/>
      <c r="BG7" s="18"/>
      <c r="BH7" s="17">
        <v>38</v>
      </c>
      <c r="BI7" s="17">
        <v>8597</v>
      </c>
      <c r="BJ7" s="17">
        <v>1674</v>
      </c>
      <c r="BK7" s="91">
        <v>60</v>
      </c>
      <c r="BL7" s="17">
        <v>669</v>
      </c>
      <c r="BM7" s="18"/>
      <c r="BN7" s="18"/>
      <c r="BO7" s="18"/>
      <c r="BP7" s="17">
        <v>197</v>
      </c>
      <c r="BQ7" s="17">
        <v>410</v>
      </c>
      <c r="BR7" s="18"/>
      <c r="BS7" s="17">
        <v>2562</v>
      </c>
      <c r="BT7" s="17">
        <v>3275</v>
      </c>
      <c r="BU7" s="17">
        <v>22913</v>
      </c>
      <c r="BV7" s="92"/>
      <c r="BW7" s="17">
        <v>3690</v>
      </c>
      <c r="BX7" s="17">
        <v>12096</v>
      </c>
      <c r="BY7" s="18"/>
      <c r="BZ7" s="18"/>
      <c r="CA7" s="18"/>
      <c r="CB7" s="18"/>
      <c r="CC7" s="17">
        <v>508</v>
      </c>
      <c r="CD7" s="17">
        <v>199937</v>
      </c>
      <c r="CE7" s="91"/>
      <c r="CF7" s="91">
        <v>4418150</v>
      </c>
      <c r="CG7" s="18"/>
      <c r="CH7" s="18"/>
      <c r="CI7" s="92"/>
      <c r="CJ7" s="18"/>
      <c r="CK7" s="17">
        <v>17705</v>
      </c>
      <c r="CL7" s="18"/>
      <c r="CM7" s="92"/>
      <c r="CN7" s="19" t="s">
        <v>11</v>
      </c>
      <c r="CO7" s="92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>
        <f>J7+N7+O7+P7+Q7+R7+S7+T7+U7+V7+X7+Z7+AA7+AB7+AD7+AE7+AI7+AV7+AY7+AZ7+BA7+BB7+BC7+BD7+BE7+BF7+BG7+BH7+BI7+BJ7+BK7+BL7+BM7+BN7+BO7+BP7+BQ7+BR7+BS7+BT7+BU7+BV7+BW7+BX7+CI7+CK7+CA7</f>
        <v>631342</v>
      </c>
      <c r="DD7" s="18">
        <f>CD7+CE7+CJ7+CL7</f>
        <v>199937</v>
      </c>
      <c r="DE7" s="18">
        <f>DC7+DD7</f>
        <v>831279</v>
      </c>
      <c r="DF7" s="20">
        <f>DC7/DE7*100</f>
        <v>75.948267669458744</v>
      </c>
      <c r="DG7" s="18">
        <f>DC7+CP7+CQ7+CR7+CS7+CT7+CU7+CV7+CW7+CX7+CY7+CZ7+DB7</f>
        <v>631342</v>
      </c>
      <c r="DH7" s="18">
        <f>DD7+DA7</f>
        <v>199937</v>
      </c>
      <c r="DI7" s="18">
        <f>DH7+DG7</f>
        <v>831279</v>
      </c>
      <c r="DJ7" s="20">
        <f>(DC7+CO7)/(DE7+CO7)*100</f>
        <v>75.948267669458744</v>
      </c>
      <c r="DK7" s="20">
        <f>(DG7+CO7)/(DI7+CO7)*100</f>
        <v>75.948267669458744</v>
      </c>
      <c r="DL7" s="32">
        <f>DE7/F7</f>
        <v>410.3055281342547</v>
      </c>
    </row>
    <row r="8" spans="1:116" x14ac:dyDescent="0.2">
      <c r="A8" s="15" t="s">
        <v>7</v>
      </c>
      <c r="B8" s="16" t="s">
        <v>8</v>
      </c>
      <c r="C8" s="16">
        <v>1</v>
      </c>
      <c r="D8" s="16" t="s">
        <v>66</v>
      </c>
      <c r="E8" s="16" t="s">
        <v>67</v>
      </c>
      <c r="F8" s="17">
        <v>1634</v>
      </c>
      <c r="G8" s="18"/>
      <c r="H8" s="18"/>
      <c r="I8" s="18"/>
      <c r="J8" s="17">
        <v>45</v>
      </c>
      <c r="K8" s="18"/>
      <c r="L8" s="18"/>
      <c r="M8" s="18"/>
      <c r="N8" s="92"/>
      <c r="O8" s="18"/>
      <c r="P8" s="18"/>
      <c r="Q8" s="18"/>
      <c r="R8" s="17">
        <v>88619</v>
      </c>
      <c r="S8" s="17">
        <v>87586</v>
      </c>
      <c r="T8" s="18"/>
      <c r="U8" s="18"/>
      <c r="V8" s="17">
        <v>6600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7">
        <v>780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7">
        <v>111400</v>
      </c>
      <c r="AZ8" s="18"/>
      <c r="BA8" s="17">
        <v>170663</v>
      </c>
      <c r="BB8" s="17">
        <v>8010</v>
      </c>
      <c r="BC8" s="18"/>
      <c r="BD8" s="18"/>
      <c r="BE8" s="18"/>
      <c r="BF8" s="18"/>
      <c r="BG8" s="18"/>
      <c r="BH8" s="92"/>
      <c r="BI8" s="17">
        <v>4560</v>
      </c>
      <c r="BJ8" s="17">
        <v>1123</v>
      </c>
      <c r="BK8" s="17">
        <v>250</v>
      </c>
      <c r="BL8" s="18"/>
      <c r="BM8" s="18"/>
      <c r="BN8" s="18"/>
      <c r="BO8" s="18"/>
      <c r="BP8" s="18"/>
      <c r="BQ8" s="17">
        <v>934</v>
      </c>
      <c r="BR8" s="18"/>
      <c r="BS8" s="17">
        <v>5920</v>
      </c>
      <c r="BT8" s="17">
        <v>7560</v>
      </c>
      <c r="BU8" s="17">
        <v>45060</v>
      </c>
      <c r="BV8" s="18"/>
      <c r="BW8" s="17">
        <v>2800</v>
      </c>
      <c r="BX8" s="17">
        <v>143452</v>
      </c>
      <c r="BY8" s="18"/>
      <c r="BZ8" s="18"/>
      <c r="CA8" s="18"/>
      <c r="CB8" s="18"/>
      <c r="CC8" s="17">
        <v>169</v>
      </c>
      <c r="CD8" s="17">
        <v>188010</v>
      </c>
      <c r="CE8" s="18"/>
      <c r="CF8" s="18"/>
      <c r="CG8" s="92"/>
      <c r="CH8" s="18"/>
      <c r="CI8" s="92"/>
      <c r="CJ8" s="18"/>
      <c r="CK8" s="17">
        <v>21870</v>
      </c>
      <c r="CL8" s="18"/>
      <c r="CM8" s="18"/>
      <c r="CN8" s="19" t="s">
        <v>11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>
        <f>J8+N8+O8+P8+Q8+R8+S8+T8+U8+V8+X8+Z8+AA8+AB8+AD8+AE8+AI8+AV8+AY8+AZ8+BA8+BB8+BC8+BD8+BE8+BF8+BG8+BH8+BI8+BJ8+BK8+BL8+BM8+BN8+BO8+BP8+BQ8+BR8+BS8+BT8+BU8+BV8+BW8+BX8+CI8+CK8+CA8</f>
        <v>707232</v>
      </c>
      <c r="DD8" s="18">
        <f>CD8+CE8+CJ8+CL8</f>
        <v>188010</v>
      </c>
      <c r="DE8" s="18">
        <f>DC8+DD8</f>
        <v>895242</v>
      </c>
      <c r="DF8" s="20">
        <f>DC8/DE8*100</f>
        <v>78.998974578940661</v>
      </c>
      <c r="DG8" s="18">
        <f>DC8+CP8+CQ8+CR8+CS8+CT8+CU8+CV8+CW8+CX8+CY8+CZ8+DB8</f>
        <v>707232</v>
      </c>
      <c r="DH8" s="18">
        <f>DD8+DA8</f>
        <v>188010</v>
      </c>
      <c r="DI8" s="18">
        <f>DH8+DG8</f>
        <v>895242</v>
      </c>
      <c r="DJ8" s="20">
        <f>(DC8+CO8)/(DE8+CO8)*100</f>
        <v>78.998974578940661</v>
      </c>
      <c r="DK8" s="20">
        <f>(DG8+CO8)/(DI8+CO8)*100</f>
        <v>78.998974578940661</v>
      </c>
      <c r="DL8" s="32">
        <f>DE8/F8</f>
        <v>547.88372093023258</v>
      </c>
    </row>
    <row r="9" spans="1:116" x14ac:dyDescent="0.2">
      <c r="A9" s="15" t="s">
        <v>7</v>
      </c>
      <c r="B9" s="16" t="s">
        <v>8</v>
      </c>
      <c r="C9" s="16">
        <v>1</v>
      </c>
      <c r="D9" s="16" t="s">
        <v>68</v>
      </c>
      <c r="E9" s="16" t="s">
        <v>69</v>
      </c>
      <c r="F9" s="17">
        <v>7966</v>
      </c>
      <c r="G9" s="18"/>
      <c r="H9" s="18"/>
      <c r="I9" s="18"/>
      <c r="J9" s="91">
        <v>119</v>
      </c>
      <c r="K9" s="18"/>
      <c r="L9" s="18"/>
      <c r="M9" s="18"/>
      <c r="N9" s="91">
        <v>201747</v>
      </c>
      <c r="O9" s="91">
        <v>261376</v>
      </c>
      <c r="P9" s="91">
        <v>1200</v>
      </c>
      <c r="Q9" s="91">
        <v>36216</v>
      </c>
      <c r="R9" s="92"/>
      <c r="S9" s="17">
        <v>247517</v>
      </c>
      <c r="T9" s="91">
        <v>103</v>
      </c>
      <c r="U9" s="18"/>
      <c r="V9" s="17">
        <v>3979</v>
      </c>
      <c r="W9" s="18"/>
      <c r="X9" s="18"/>
      <c r="Y9" s="18"/>
      <c r="Z9" s="18"/>
      <c r="AA9" s="18"/>
      <c r="AB9" s="18"/>
      <c r="AC9" s="18"/>
      <c r="AD9" s="91">
        <v>81</v>
      </c>
      <c r="AE9" s="18"/>
      <c r="AF9" s="18"/>
      <c r="AG9" s="18"/>
      <c r="AH9" s="18"/>
      <c r="AI9" s="17">
        <v>66585</v>
      </c>
      <c r="AJ9" s="18"/>
      <c r="AK9" s="18"/>
      <c r="AL9" s="18"/>
      <c r="AM9" s="18"/>
      <c r="AN9" s="18"/>
      <c r="AO9" s="18"/>
      <c r="AP9" s="18"/>
      <c r="AQ9" s="91">
        <v>20</v>
      </c>
      <c r="AR9" s="18"/>
      <c r="AS9" s="18"/>
      <c r="AT9" s="91">
        <v>120</v>
      </c>
      <c r="AU9" s="91">
        <v>92</v>
      </c>
      <c r="AV9" s="18"/>
      <c r="AW9" s="18"/>
      <c r="AX9" s="18"/>
      <c r="AY9" s="17">
        <v>174210</v>
      </c>
      <c r="AZ9" s="18"/>
      <c r="BA9" s="17">
        <v>603990</v>
      </c>
      <c r="BB9" s="17">
        <v>14775</v>
      </c>
      <c r="BC9" s="18"/>
      <c r="BD9" s="91">
        <v>119</v>
      </c>
      <c r="BE9" s="91">
        <v>30</v>
      </c>
      <c r="BF9" s="91">
        <v>40</v>
      </c>
      <c r="BG9" s="91">
        <v>246</v>
      </c>
      <c r="BH9" s="91">
        <v>149</v>
      </c>
      <c r="BI9" s="17">
        <v>9250</v>
      </c>
      <c r="BJ9" s="17">
        <v>2824</v>
      </c>
      <c r="BK9" s="17">
        <v>475</v>
      </c>
      <c r="BL9" s="91">
        <v>6415</v>
      </c>
      <c r="BM9" s="18"/>
      <c r="BN9" s="91">
        <v>175</v>
      </c>
      <c r="BO9" s="91">
        <v>503</v>
      </c>
      <c r="BP9" s="92"/>
      <c r="BQ9" s="17">
        <v>2565</v>
      </c>
      <c r="BR9" s="18"/>
      <c r="BS9" s="17">
        <v>6963</v>
      </c>
      <c r="BT9" s="17">
        <v>27515</v>
      </c>
      <c r="BU9" s="17">
        <v>127763</v>
      </c>
      <c r="BV9" s="91">
        <v>2373</v>
      </c>
      <c r="BW9" s="17">
        <v>30077</v>
      </c>
      <c r="BX9" s="17">
        <v>672176</v>
      </c>
      <c r="BY9" s="18"/>
      <c r="BZ9" s="18"/>
      <c r="CA9" s="18"/>
      <c r="CB9" s="18"/>
      <c r="CC9" s="17">
        <v>2755</v>
      </c>
      <c r="CD9" s="17">
        <v>866630</v>
      </c>
      <c r="CE9" s="18"/>
      <c r="CF9" s="18"/>
      <c r="CG9" s="18"/>
      <c r="CH9" s="18"/>
      <c r="CI9" s="91">
        <v>106270</v>
      </c>
      <c r="CJ9" s="18"/>
      <c r="CK9" s="92"/>
      <c r="CL9" s="91">
        <v>72955</v>
      </c>
      <c r="CM9" s="94">
        <v>162750</v>
      </c>
      <c r="CN9" s="19" t="s">
        <v>35</v>
      </c>
      <c r="CO9" s="95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>
        <f>J9+N9+O9+P9+Q9+R9+S9+T9+U9+V9+X9+Z9+AA9+AB9+AD9+AE9+AI9+AV9+AY9+AZ9+BA9+BB9+BC9+BD9+BE9+BF9+BG9+BH9+BI9+BJ9+BK9+BL9+BM9+BN9+BO9+BP9+BQ9+BR9+BS9+BT9+BU9+BV9+BW9+BX9+CI9+CK9+CA9</f>
        <v>2607826</v>
      </c>
      <c r="DD9" s="18">
        <f>CD9+CE9+CJ9+CL9</f>
        <v>939585</v>
      </c>
      <c r="DE9" s="18">
        <f>DC9+DD9</f>
        <v>3547411</v>
      </c>
      <c r="DF9" s="20">
        <f>DC9/DE9*100</f>
        <v>73.513500409171655</v>
      </c>
      <c r="DG9" s="18">
        <f>DC9+CP9+CQ9+CR9+CS9+CT9+CU9+CV9+CW9+CX9+CY9+CZ9+DB9</f>
        <v>2607826</v>
      </c>
      <c r="DH9" s="18">
        <f>DD9+DA9</f>
        <v>939585</v>
      </c>
      <c r="DI9" s="18">
        <f>DH9+DG9</f>
        <v>3547411</v>
      </c>
      <c r="DJ9" s="20">
        <f>(DC9+CO9)/(DE9+CO9)*100</f>
        <v>73.513500409171655</v>
      </c>
      <c r="DK9" s="20">
        <f>(DG9+CO9)/(DI9+CO9)*100</f>
        <v>73.513500409171655</v>
      </c>
      <c r="DL9" s="32">
        <f>DE9/F9</f>
        <v>445.31898066783833</v>
      </c>
    </row>
    <row r="10" spans="1:116" x14ac:dyDescent="0.2">
      <c r="A10" s="15" t="s">
        <v>7</v>
      </c>
      <c r="B10" s="16" t="s">
        <v>8</v>
      </c>
      <c r="C10" s="16">
        <v>1</v>
      </c>
      <c r="D10" s="16" t="s">
        <v>70</v>
      </c>
      <c r="E10" s="16" t="s">
        <v>71</v>
      </c>
      <c r="F10" s="17">
        <v>59926</v>
      </c>
      <c r="G10" s="18"/>
      <c r="H10" s="18"/>
      <c r="I10" s="18"/>
      <c r="J10" s="17">
        <v>1353</v>
      </c>
      <c r="K10" s="18"/>
      <c r="L10" s="18"/>
      <c r="M10" s="18"/>
      <c r="N10" s="17">
        <v>1469752</v>
      </c>
      <c r="O10" s="17">
        <v>2423739</v>
      </c>
      <c r="P10" s="91">
        <v>25772</v>
      </c>
      <c r="Q10" s="17">
        <v>320510</v>
      </c>
      <c r="R10" s="18"/>
      <c r="S10" s="17">
        <v>2805661</v>
      </c>
      <c r="T10" s="91">
        <v>606</v>
      </c>
      <c r="U10" s="18"/>
      <c r="V10" s="17">
        <v>16549</v>
      </c>
      <c r="W10" s="18"/>
      <c r="X10" s="18"/>
      <c r="Y10" s="18"/>
      <c r="Z10" s="18"/>
      <c r="AA10" s="18"/>
      <c r="AB10" s="18"/>
      <c r="AC10" s="91">
        <v>60</v>
      </c>
      <c r="AD10" s="17">
        <v>801</v>
      </c>
      <c r="AE10" s="91">
        <v>170</v>
      </c>
      <c r="AF10" s="18"/>
      <c r="AG10" s="91">
        <v>20</v>
      </c>
      <c r="AH10" s="18"/>
      <c r="AI10" s="17">
        <v>481332</v>
      </c>
      <c r="AJ10" s="18"/>
      <c r="AK10" s="18"/>
      <c r="AL10" s="18"/>
      <c r="AM10" s="91">
        <v>110</v>
      </c>
      <c r="AN10" s="18"/>
      <c r="AO10" s="18"/>
      <c r="AP10" s="18"/>
      <c r="AQ10" s="91">
        <v>798</v>
      </c>
      <c r="AR10" s="18"/>
      <c r="AS10" s="91">
        <v>1763</v>
      </c>
      <c r="AT10" s="91">
        <v>1395</v>
      </c>
      <c r="AU10" s="91">
        <v>60</v>
      </c>
      <c r="AV10" s="18"/>
      <c r="AW10" s="91">
        <v>7</v>
      </c>
      <c r="AX10" s="18"/>
      <c r="AY10" s="17">
        <v>2904835</v>
      </c>
      <c r="AZ10" s="18"/>
      <c r="BA10" s="17">
        <v>5966450</v>
      </c>
      <c r="BB10" s="17">
        <v>297629</v>
      </c>
      <c r="BC10" s="91">
        <v>1525</v>
      </c>
      <c r="BD10" s="91">
        <v>286</v>
      </c>
      <c r="BE10" s="91">
        <v>373</v>
      </c>
      <c r="BF10" s="91">
        <v>225</v>
      </c>
      <c r="BG10" s="91">
        <v>1817</v>
      </c>
      <c r="BH10" s="17">
        <v>1296</v>
      </c>
      <c r="BI10" s="17">
        <v>90480</v>
      </c>
      <c r="BJ10" s="17">
        <v>21535</v>
      </c>
      <c r="BK10" s="17">
        <v>3921</v>
      </c>
      <c r="BL10" s="17">
        <v>46102</v>
      </c>
      <c r="BM10" s="18"/>
      <c r="BN10" s="91">
        <v>2145</v>
      </c>
      <c r="BO10" s="17">
        <v>6365</v>
      </c>
      <c r="BP10" s="18"/>
      <c r="BQ10" s="17">
        <v>19365</v>
      </c>
      <c r="BR10" s="18"/>
      <c r="BS10" s="17">
        <v>54482</v>
      </c>
      <c r="BT10" s="17">
        <v>206661</v>
      </c>
      <c r="BU10" s="17">
        <v>1088336</v>
      </c>
      <c r="BV10" s="17">
        <v>26486</v>
      </c>
      <c r="BW10" s="17">
        <v>257585</v>
      </c>
      <c r="BX10" s="17">
        <v>5919030</v>
      </c>
      <c r="BY10" s="91">
        <v>1900</v>
      </c>
      <c r="BZ10" s="18"/>
      <c r="CA10" s="18"/>
      <c r="CB10" s="18"/>
      <c r="CC10" s="17">
        <v>21755</v>
      </c>
      <c r="CD10" s="17">
        <v>8784250</v>
      </c>
      <c r="CE10" s="18"/>
      <c r="CF10" s="18"/>
      <c r="CG10" s="17">
        <v>18780</v>
      </c>
      <c r="CH10" s="91">
        <v>3268840</v>
      </c>
      <c r="CI10" s="91">
        <v>1088780</v>
      </c>
      <c r="CJ10" s="92"/>
      <c r="CK10" s="18"/>
      <c r="CL10" s="17">
        <v>590576</v>
      </c>
      <c r="CM10" s="21">
        <v>795727</v>
      </c>
      <c r="CN10" s="19" t="s">
        <v>20</v>
      </c>
      <c r="CO10" s="21">
        <v>795727</v>
      </c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>
        <f>J10+N10+O10+P10+Q10+R10+S10+T10+U10+V10+X10+Z10+AA10+AB10+AD10+AE10+AI10+AV10+AY10+AZ10+BA10+BB10+BC10+BD10+BE10+BF10+BG10+BH10+BI10+BJ10+BK10+BL10+BM10+BN10+BO10+BP10+BQ10+BR10+BS10+BT10+BU10+BV10+BW10+BX10+CI10+CK10+CA10</f>
        <v>25551954</v>
      </c>
      <c r="DD10" s="18">
        <f>CD10+CE10+CJ10+CL10</f>
        <v>9374826</v>
      </c>
      <c r="DE10" s="18">
        <f>DC10+DD10</f>
        <v>34926780</v>
      </c>
      <c r="DF10" s="20">
        <f>DC10/DE10*100</f>
        <v>73.158630712593592</v>
      </c>
      <c r="DG10" s="18">
        <f>DC10+CP10+CQ10+CR10+CS10+CT10+CU10+CV10+CW10+CX10+CY10+CZ10+DB10</f>
        <v>25551954</v>
      </c>
      <c r="DH10" s="18">
        <f>DD10+DA10</f>
        <v>9374826</v>
      </c>
      <c r="DI10" s="18">
        <f>DH10+DG10</f>
        <v>34926780</v>
      </c>
      <c r="DJ10" s="20">
        <f>(DC10+CO10)/(DE10+CO10)*100</f>
        <v>73.756528342201747</v>
      </c>
      <c r="DK10" s="20">
        <f>(DG10+CO10)/(DI10+CO10)*100</f>
        <v>73.756528342201747</v>
      </c>
      <c r="DL10" s="32">
        <f>DE10/F10</f>
        <v>582.83182591863294</v>
      </c>
    </row>
    <row r="11" spans="1:116" x14ac:dyDescent="0.2">
      <c r="A11" s="15" t="s">
        <v>7</v>
      </c>
      <c r="B11" s="16" t="s">
        <v>8</v>
      </c>
      <c r="C11" s="16">
        <v>1</v>
      </c>
      <c r="D11" s="16" t="s">
        <v>72</v>
      </c>
      <c r="E11" s="16" t="s">
        <v>73</v>
      </c>
      <c r="F11" s="17">
        <v>8239</v>
      </c>
      <c r="G11" s="18"/>
      <c r="H11" s="18"/>
      <c r="I11" s="18"/>
      <c r="J11" s="91">
        <v>440</v>
      </c>
      <c r="K11" s="18"/>
      <c r="L11" s="18"/>
      <c r="M11" s="18"/>
      <c r="N11" s="91">
        <v>704440</v>
      </c>
      <c r="O11" s="91">
        <v>74480</v>
      </c>
      <c r="P11" s="18"/>
      <c r="Q11" s="18"/>
      <c r="R11" s="17">
        <v>589773</v>
      </c>
      <c r="S11" s="17">
        <v>297551</v>
      </c>
      <c r="T11" s="18"/>
      <c r="U11" s="18"/>
      <c r="V11" s="17">
        <v>10420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7">
        <v>75954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7">
        <v>555603</v>
      </c>
      <c r="AZ11" s="18"/>
      <c r="BA11" s="17">
        <v>867394</v>
      </c>
      <c r="BB11" s="17">
        <v>37210</v>
      </c>
      <c r="BC11" s="18"/>
      <c r="BD11" s="18"/>
      <c r="BE11" s="18"/>
      <c r="BF11" s="18"/>
      <c r="BG11" s="18"/>
      <c r="BH11" s="91">
        <v>170</v>
      </c>
      <c r="BI11" s="17">
        <v>15580</v>
      </c>
      <c r="BJ11" s="17">
        <v>5978</v>
      </c>
      <c r="BK11" s="17">
        <v>660</v>
      </c>
      <c r="BL11" s="17">
        <v>4648</v>
      </c>
      <c r="BM11" s="18"/>
      <c r="BN11" s="18"/>
      <c r="BO11" s="18"/>
      <c r="BP11" s="17">
        <v>842</v>
      </c>
      <c r="BQ11" s="17">
        <v>4032</v>
      </c>
      <c r="BR11" s="18"/>
      <c r="BS11" s="17">
        <v>8120</v>
      </c>
      <c r="BT11" s="17">
        <v>19770</v>
      </c>
      <c r="BU11" s="17">
        <v>115872</v>
      </c>
      <c r="BV11" s="18"/>
      <c r="BW11" s="17">
        <v>38410</v>
      </c>
      <c r="BX11" s="17">
        <v>583960</v>
      </c>
      <c r="BY11" s="18"/>
      <c r="BZ11" s="18"/>
      <c r="CA11" s="18"/>
      <c r="CB11" s="18"/>
      <c r="CC11" s="91">
        <v>1975</v>
      </c>
      <c r="CD11" s="17">
        <v>662852</v>
      </c>
      <c r="CE11" s="18"/>
      <c r="CF11" s="18"/>
      <c r="CG11" s="17">
        <v>4370</v>
      </c>
      <c r="CH11" s="18"/>
      <c r="CI11" s="91">
        <v>354190</v>
      </c>
      <c r="CJ11" s="18"/>
      <c r="CK11" s="17">
        <v>99150</v>
      </c>
      <c r="CL11" s="18"/>
      <c r="CM11" s="18"/>
      <c r="CN11" s="19" t="s">
        <v>11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>
        <f>J11+N11+O11+P11+Q11+R11+S11+T11+U11+V11+X11+Z11+AA11+AB11+AD11+AE11+AI11+AV11+AY11+AZ11+BA11+BB11+BC11+BD11+BE11+BF11+BG11+BH11+BI11+BJ11+BK11+BL11+BM11+BN11+BO11+BP11+BQ11+BR11+BS11+BT11+BU11+BV11+BW11+BX11+CI11+CK11+CA11</f>
        <v>4464647</v>
      </c>
      <c r="DD11" s="18">
        <f>CD11+CE11+CJ11+CL11</f>
        <v>662852</v>
      </c>
      <c r="DE11" s="18">
        <f>DC11+DD11</f>
        <v>5127499</v>
      </c>
      <c r="DF11" s="20">
        <f>DC11/DE11*100</f>
        <v>87.072605962477994</v>
      </c>
      <c r="DG11" s="18">
        <f>DC11+CP11+CQ11+CR11+CS11+CT11+CU11+CV11+CW11+CX11+CY11+CZ11+DB11</f>
        <v>4464647</v>
      </c>
      <c r="DH11" s="18">
        <f>DD11+DA11</f>
        <v>662852</v>
      </c>
      <c r="DI11" s="18">
        <f>DH11+DG11</f>
        <v>5127499</v>
      </c>
      <c r="DJ11" s="20">
        <f>(DC11+CO11)/(DE11+CO11)*100</f>
        <v>87.072605962477994</v>
      </c>
      <c r="DK11" s="20">
        <f>(DG11+CO11)/(DI11+CO11)*100</f>
        <v>87.072605962477994</v>
      </c>
      <c r="DL11" s="32">
        <f>DE11/F11</f>
        <v>622.34482340089812</v>
      </c>
    </row>
    <row r="12" spans="1:116" x14ac:dyDescent="0.2">
      <c r="A12" s="15" t="s">
        <v>7</v>
      </c>
      <c r="B12" s="16" t="s">
        <v>8</v>
      </c>
      <c r="C12" s="16">
        <v>1</v>
      </c>
      <c r="D12" s="16" t="s">
        <v>74</v>
      </c>
      <c r="E12" s="16" t="s">
        <v>75</v>
      </c>
      <c r="F12" s="17">
        <v>9096</v>
      </c>
      <c r="G12" s="18"/>
      <c r="H12" s="18"/>
      <c r="I12" s="18"/>
      <c r="J12" s="17">
        <v>128</v>
      </c>
      <c r="K12" s="18"/>
      <c r="L12" s="18"/>
      <c r="M12" s="18"/>
      <c r="N12" s="17">
        <v>364450</v>
      </c>
      <c r="O12" s="17">
        <v>376434</v>
      </c>
      <c r="P12" s="91">
        <v>340</v>
      </c>
      <c r="Q12" s="91">
        <v>47138</v>
      </c>
      <c r="R12" s="92"/>
      <c r="S12" s="17">
        <v>331468</v>
      </c>
      <c r="T12" s="91">
        <v>25</v>
      </c>
      <c r="U12" s="18"/>
      <c r="V12" s="17">
        <v>3387</v>
      </c>
      <c r="W12" s="18"/>
      <c r="X12" s="92"/>
      <c r="Y12" s="18"/>
      <c r="Z12" s="18"/>
      <c r="AA12" s="18"/>
      <c r="AB12" s="18"/>
      <c r="AC12" s="91">
        <v>140</v>
      </c>
      <c r="AD12" s="91">
        <v>29</v>
      </c>
      <c r="AE12" s="91">
        <v>72</v>
      </c>
      <c r="AF12" s="18"/>
      <c r="AG12" s="18"/>
      <c r="AH12" s="18"/>
      <c r="AI12" s="17">
        <v>29387</v>
      </c>
      <c r="AJ12" s="18"/>
      <c r="AK12" s="18"/>
      <c r="AL12" s="18"/>
      <c r="AM12" s="18"/>
      <c r="AN12" s="18"/>
      <c r="AO12" s="18"/>
      <c r="AP12" s="18"/>
      <c r="AQ12" s="91">
        <v>210</v>
      </c>
      <c r="AR12" s="18"/>
      <c r="AS12" s="91">
        <v>53</v>
      </c>
      <c r="AT12" s="18"/>
      <c r="AU12" s="18"/>
      <c r="AV12" s="18"/>
      <c r="AW12" s="18"/>
      <c r="AX12" s="18"/>
      <c r="AY12" s="17">
        <v>259100</v>
      </c>
      <c r="AZ12" s="18"/>
      <c r="BA12" s="17">
        <v>756030</v>
      </c>
      <c r="BB12" s="17">
        <v>20024</v>
      </c>
      <c r="BC12" s="91">
        <v>10</v>
      </c>
      <c r="BD12" s="91">
        <v>33</v>
      </c>
      <c r="BE12" s="91">
        <v>5</v>
      </c>
      <c r="BF12" s="91">
        <v>8</v>
      </c>
      <c r="BG12" s="91">
        <v>89</v>
      </c>
      <c r="BH12" s="17">
        <v>60</v>
      </c>
      <c r="BI12" s="17">
        <v>8335</v>
      </c>
      <c r="BJ12" s="17">
        <v>2077</v>
      </c>
      <c r="BK12" s="17">
        <v>208</v>
      </c>
      <c r="BL12" s="17">
        <v>2751</v>
      </c>
      <c r="BM12" s="18"/>
      <c r="BN12" s="91">
        <v>56</v>
      </c>
      <c r="BO12" s="91">
        <v>578</v>
      </c>
      <c r="BP12" s="92"/>
      <c r="BQ12" s="17">
        <v>2419</v>
      </c>
      <c r="BR12" s="18"/>
      <c r="BS12" s="17">
        <v>7225</v>
      </c>
      <c r="BT12" s="17">
        <v>25819</v>
      </c>
      <c r="BU12" s="17">
        <v>85231</v>
      </c>
      <c r="BV12" s="91">
        <v>1183</v>
      </c>
      <c r="BW12" s="17">
        <v>20960</v>
      </c>
      <c r="BX12" s="17">
        <v>504868</v>
      </c>
      <c r="BY12" s="18"/>
      <c r="BZ12" s="18"/>
      <c r="CA12" s="18"/>
      <c r="CB12" s="18"/>
      <c r="CC12" s="17">
        <v>3895</v>
      </c>
      <c r="CD12" s="17">
        <v>1296520</v>
      </c>
      <c r="CE12" s="18"/>
      <c r="CF12" s="18"/>
      <c r="CG12" s="91">
        <v>4260</v>
      </c>
      <c r="CH12" s="18"/>
      <c r="CI12" s="17">
        <v>239250</v>
      </c>
      <c r="CJ12" s="18"/>
      <c r="CK12" s="92"/>
      <c r="CL12" s="91">
        <v>48097</v>
      </c>
      <c r="CM12" s="94">
        <v>24340</v>
      </c>
      <c r="CN12" s="19" t="s">
        <v>20</v>
      </c>
      <c r="CO12" s="94">
        <v>24340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f>J12+N12+O12+P12+Q12+R12+S12+T12+U12+V12+X12+Z12+AA12+AB12+AD12+AE12+AI12+AV12+AY12+AZ12+BA12+BB12+BC12+BD12+BE12+BF12+BG12+BH12+BI12+BJ12+BK12+BL12+BM12+BN12+BO12+BP12+BQ12+BR12+BS12+BT12+BU12+BV12+BW12+BX12+CI12+CK12+CA12</f>
        <v>3089177</v>
      </c>
      <c r="DD12" s="18">
        <f>CD12+CE12+CJ12+CL12</f>
        <v>1344617</v>
      </c>
      <c r="DE12" s="18">
        <f>DC12+DD12</f>
        <v>4433794</v>
      </c>
      <c r="DF12" s="20">
        <f>DC12/DE12*100</f>
        <v>69.673444458628424</v>
      </c>
      <c r="DG12" s="18">
        <f>DC12+CP12+CQ12+CR12+CS12+CT12+CU12+CV12+CW12+CX12+CY12+CZ12+DB12</f>
        <v>3089177</v>
      </c>
      <c r="DH12" s="18">
        <f>DD12+DA12</f>
        <v>1344617</v>
      </c>
      <c r="DI12" s="18">
        <f>DH12+DG12</f>
        <v>4433794</v>
      </c>
      <c r="DJ12" s="20">
        <f>(DC12+CO12)/(DE12+CO12)*100</f>
        <v>69.839017849171867</v>
      </c>
      <c r="DK12" s="20">
        <f>(DG12+CO12)/(DI12+CO12)*100</f>
        <v>69.839017849171867</v>
      </c>
      <c r="DL12" s="32">
        <f>DE12/F12</f>
        <v>487.44437115215482</v>
      </c>
    </row>
    <row r="13" spans="1:116" x14ac:dyDescent="0.2">
      <c r="A13" s="15" t="s">
        <v>7</v>
      </c>
      <c r="B13" s="16" t="s">
        <v>8</v>
      </c>
      <c r="C13" s="16">
        <v>1</v>
      </c>
      <c r="D13" s="16" t="s">
        <v>76</v>
      </c>
      <c r="E13" s="16" t="s">
        <v>77</v>
      </c>
      <c r="F13" s="17">
        <v>859</v>
      </c>
      <c r="G13" s="18"/>
      <c r="H13" s="18"/>
      <c r="I13" s="18"/>
      <c r="J13" s="92"/>
      <c r="K13" s="18"/>
      <c r="L13" s="18"/>
      <c r="M13" s="18"/>
      <c r="N13" s="92"/>
      <c r="O13" s="92"/>
      <c r="P13" s="18"/>
      <c r="Q13" s="92"/>
      <c r="R13" s="91">
        <v>44700</v>
      </c>
      <c r="S13" s="17">
        <v>27565</v>
      </c>
      <c r="T13" s="18"/>
      <c r="U13" s="18"/>
      <c r="V13" s="17">
        <v>1190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92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7">
        <v>31500</v>
      </c>
      <c r="AZ13" s="18"/>
      <c r="BA13" s="17">
        <v>84153</v>
      </c>
      <c r="BB13" s="17">
        <v>8620</v>
      </c>
      <c r="BC13" s="92"/>
      <c r="BD13" s="18"/>
      <c r="BE13" s="18"/>
      <c r="BF13" s="18"/>
      <c r="BG13" s="18"/>
      <c r="BH13" s="92"/>
      <c r="BI13" s="17">
        <v>2540</v>
      </c>
      <c r="BJ13" s="17">
        <v>671</v>
      </c>
      <c r="BK13" s="92"/>
      <c r="BL13" s="17">
        <v>300</v>
      </c>
      <c r="BM13" s="18"/>
      <c r="BN13" s="18"/>
      <c r="BO13" s="92"/>
      <c r="BP13" s="18"/>
      <c r="BQ13" s="17">
        <v>795</v>
      </c>
      <c r="BR13" s="18"/>
      <c r="BS13" s="17">
        <v>1940</v>
      </c>
      <c r="BT13" s="17">
        <v>1580</v>
      </c>
      <c r="BU13" s="17">
        <v>49140</v>
      </c>
      <c r="BV13" s="92"/>
      <c r="BW13" s="17">
        <v>7210</v>
      </c>
      <c r="BX13" s="17">
        <v>78220</v>
      </c>
      <c r="BY13" s="18"/>
      <c r="BZ13" s="18"/>
      <c r="CA13" s="18"/>
      <c r="CB13" s="18"/>
      <c r="CC13" s="17">
        <v>466</v>
      </c>
      <c r="CD13" s="17">
        <v>91311</v>
      </c>
      <c r="CE13" s="18"/>
      <c r="CF13" s="18"/>
      <c r="CG13" s="17">
        <v>2010</v>
      </c>
      <c r="CH13" s="18"/>
      <c r="CI13" s="18"/>
      <c r="CJ13" s="18"/>
      <c r="CK13" s="91">
        <v>9890</v>
      </c>
      <c r="CL13" s="92"/>
      <c r="CM13" s="92"/>
      <c r="CN13" s="19" t="s">
        <v>11</v>
      </c>
      <c r="CO13" s="92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>
        <f>J13+N13+O13+P13+Q13+R13+S13+T13+U13+V13+X13+Z13+AA13+AB13+AD13+AE13+AI13+AV13+AY13+AZ13+BA13+BB13+BC13+BD13+BE13+BF13+BG13+BH13+BI13+BJ13+BK13+BL13+BM13+BN13+BO13+BP13+BQ13+BR13+BS13+BT13+BU13+BV13+BW13+BX13+CI13+CK13+CA13</f>
        <v>350014</v>
      </c>
      <c r="DD13" s="18">
        <f>CD13+CE13+CJ13+CL13</f>
        <v>91311</v>
      </c>
      <c r="DE13" s="18">
        <f>DC13+DD13</f>
        <v>441325</v>
      </c>
      <c r="DF13" s="20">
        <f>DC13/DE13*100</f>
        <v>79.309805698748093</v>
      </c>
      <c r="DG13" s="18">
        <f>DC13+CP13+CQ13+CR13+CS13+CT13+CU13+CV13+CW13+CX13+CY13+CZ13+DB13</f>
        <v>350014</v>
      </c>
      <c r="DH13" s="18">
        <f>DD13+DA13</f>
        <v>91311</v>
      </c>
      <c r="DI13" s="18">
        <f>DH13+DG13</f>
        <v>441325</v>
      </c>
      <c r="DJ13" s="20">
        <f>(DC13+CO13)/(DE13+CO13)*100</f>
        <v>79.309805698748093</v>
      </c>
      <c r="DK13" s="20">
        <f>(DG13+CO13)/(DI13+CO13)*100</f>
        <v>79.309805698748093</v>
      </c>
      <c r="DL13" s="32">
        <f>DE13/F13</f>
        <v>513.76600698486607</v>
      </c>
    </row>
    <row r="14" spans="1:116" x14ac:dyDescent="0.2">
      <c r="A14" s="15" t="s">
        <v>7</v>
      </c>
      <c r="B14" s="16" t="s">
        <v>8</v>
      </c>
      <c r="C14" s="16">
        <v>1</v>
      </c>
      <c r="D14" s="16" t="s">
        <v>78</v>
      </c>
      <c r="E14" s="16" t="s">
        <v>79</v>
      </c>
      <c r="F14" s="17">
        <v>285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7">
        <v>30510</v>
      </c>
      <c r="S14" s="17">
        <v>15870</v>
      </c>
      <c r="T14" s="18"/>
      <c r="U14" s="18"/>
      <c r="V14" s="91">
        <v>129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7">
        <v>700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7">
        <v>26153</v>
      </c>
      <c r="AZ14" s="18"/>
      <c r="BA14" s="17">
        <v>28204</v>
      </c>
      <c r="BB14" s="92"/>
      <c r="BC14" s="18"/>
      <c r="BD14" s="18"/>
      <c r="BE14" s="18"/>
      <c r="BF14" s="18"/>
      <c r="BG14" s="18"/>
      <c r="BH14" s="17">
        <v>2</v>
      </c>
      <c r="BI14" s="17">
        <v>382</v>
      </c>
      <c r="BJ14" s="17">
        <v>287</v>
      </c>
      <c r="BK14" s="91">
        <v>8</v>
      </c>
      <c r="BL14" s="18"/>
      <c r="BM14" s="18"/>
      <c r="BN14" s="18"/>
      <c r="BO14" s="18"/>
      <c r="BP14" s="18"/>
      <c r="BQ14" s="17">
        <v>71</v>
      </c>
      <c r="BR14" s="18"/>
      <c r="BS14" s="17">
        <v>334</v>
      </c>
      <c r="BT14" s="17">
        <v>594</v>
      </c>
      <c r="BU14" s="17">
        <v>2845</v>
      </c>
      <c r="BV14" s="18"/>
      <c r="BW14" s="17">
        <v>609</v>
      </c>
      <c r="BX14" s="17">
        <v>8676</v>
      </c>
      <c r="BY14" s="18"/>
      <c r="BZ14" s="18"/>
      <c r="CA14" s="18"/>
      <c r="CB14" s="18"/>
      <c r="CC14" s="17">
        <v>7</v>
      </c>
      <c r="CD14" s="17">
        <v>30308</v>
      </c>
      <c r="CE14" s="18"/>
      <c r="CF14" s="18"/>
      <c r="CG14" s="92"/>
      <c r="CH14" s="18"/>
      <c r="CI14" s="18"/>
      <c r="CJ14" s="18"/>
      <c r="CK14" s="17">
        <v>3101</v>
      </c>
      <c r="CL14" s="18"/>
      <c r="CM14" s="18"/>
      <c r="CN14" s="19" t="s">
        <v>11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>
        <f>J14+N14+O14+P14+Q14+R14+S14+T14+U14+V14+X14+Z14+AA14+AB14+AD14+AE14+AI14+AV14+AY14+AZ14+BA14+BB14+BC14+BD14+BE14+BF14+BG14+BH14+BI14+BJ14+BK14+BL14+BM14+BN14+BO14+BP14+BQ14+BR14+BS14+BT14+BU14+BV14+BW14+BX14+CI14+CK14+CA14</f>
        <v>118475</v>
      </c>
      <c r="DD14" s="18">
        <f>CD14+CE14+CJ14+CL14</f>
        <v>30308</v>
      </c>
      <c r="DE14" s="18">
        <f>DC14+DD14</f>
        <v>148783</v>
      </c>
      <c r="DF14" s="20">
        <f>DC14/DE14*100</f>
        <v>79.629393143033809</v>
      </c>
      <c r="DG14" s="18">
        <f>DC14+CP14+CQ14+CR14+CS14+CT14+CU14+CV14+CW14+CX14+CY14+CZ14+DB14</f>
        <v>118475</v>
      </c>
      <c r="DH14" s="18">
        <f>DD14+DA14</f>
        <v>30308</v>
      </c>
      <c r="DI14" s="18">
        <f>DH14+DG14</f>
        <v>148783</v>
      </c>
      <c r="DJ14" s="20">
        <f>(DC14+CO14)/(DE14+CO14)*100</f>
        <v>79.629393143033809</v>
      </c>
      <c r="DK14" s="20">
        <f>(DG14+CO14)/(DI14+CO14)*100</f>
        <v>79.629393143033809</v>
      </c>
      <c r="DL14" s="32">
        <f>DE14/F14</f>
        <v>522.04561403508774</v>
      </c>
    </row>
    <row r="15" spans="1:116" x14ac:dyDescent="0.2">
      <c r="A15" s="15" t="s">
        <v>7</v>
      </c>
      <c r="B15" s="16" t="s">
        <v>8</v>
      </c>
      <c r="C15" s="16">
        <v>1</v>
      </c>
      <c r="D15" s="16" t="s">
        <v>80</v>
      </c>
      <c r="E15" s="16" t="s">
        <v>81</v>
      </c>
      <c r="F15" s="17">
        <v>1204</v>
      </c>
      <c r="G15" s="18"/>
      <c r="H15" s="18"/>
      <c r="I15" s="18"/>
      <c r="J15" s="92"/>
      <c r="K15" s="18"/>
      <c r="L15" s="18"/>
      <c r="M15" s="18"/>
      <c r="N15" s="92"/>
      <c r="O15" s="92"/>
      <c r="P15" s="18"/>
      <c r="Q15" s="92"/>
      <c r="R15" s="91">
        <v>87138</v>
      </c>
      <c r="S15" s="17">
        <v>66712</v>
      </c>
      <c r="T15" s="18"/>
      <c r="U15" s="18"/>
      <c r="V15" s="17">
        <v>120</v>
      </c>
      <c r="W15" s="18"/>
      <c r="X15" s="18"/>
      <c r="Y15" s="18"/>
      <c r="Z15" s="18"/>
      <c r="AA15" s="18"/>
      <c r="AB15" s="18"/>
      <c r="AC15" s="92"/>
      <c r="AD15" s="92"/>
      <c r="AE15" s="92"/>
      <c r="AF15" s="18"/>
      <c r="AG15" s="18"/>
      <c r="AH15" s="18"/>
      <c r="AI15" s="17">
        <v>16416</v>
      </c>
      <c r="AJ15" s="18"/>
      <c r="AK15" s="18"/>
      <c r="AL15" s="18"/>
      <c r="AM15" s="18"/>
      <c r="AN15" s="18"/>
      <c r="AO15" s="18"/>
      <c r="AP15" s="18"/>
      <c r="AQ15" s="92"/>
      <c r="AR15" s="18"/>
      <c r="AS15" s="92"/>
      <c r="AT15" s="18"/>
      <c r="AU15" s="18"/>
      <c r="AV15" s="18"/>
      <c r="AW15" s="18"/>
      <c r="AX15" s="18"/>
      <c r="AY15" s="17">
        <v>74183</v>
      </c>
      <c r="AZ15" s="18"/>
      <c r="BA15" s="17">
        <v>120988</v>
      </c>
      <c r="BB15" s="17">
        <v>4180</v>
      </c>
      <c r="BC15" s="18"/>
      <c r="BD15" s="18"/>
      <c r="BE15" s="92"/>
      <c r="BF15" s="18"/>
      <c r="BG15" s="92"/>
      <c r="BH15" s="17">
        <v>178</v>
      </c>
      <c r="BI15" s="17">
        <v>3236</v>
      </c>
      <c r="BJ15" s="17">
        <v>966</v>
      </c>
      <c r="BK15" s="17">
        <v>15</v>
      </c>
      <c r="BL15" s="17">
        <v>970</v>
      </c>
      <c r="BM15" s="18"/>
      <c r="BN15" s="92"/>
      <c r="BO15" s="92"/>
      <c r="BP15" s="91">
        <v>49</v>
      </c>
      <c r="BQ15" s="17">
        <v>934</v>
      </c>
      <c r="BR15" s="18"/>
      <c r="BS15" s="17">
        <v>2742</v>
      </c>
      <c r="BT15" s="17">
        <v>3531</v>
      </c>
      <c r="BU15" s="17">
        <v>20822</v>
      </c>
      <c r="BV15" s="92"/>
      <c r="BW15" s="17">
        <v>2586</v>
      </c>
      <c r="BX15" s="17">
        <v>36954</v>
      </c>
      <c r="BY15" s="18"/>
      <c r="BZ15" s="18"/>
      <c r="CA15" s="18"/>
      <c r="CB15" s="18"/>
      <c r="CC15" s="17">
        <v>339</v>
      </c>
      <c r="CD15" s="17">
        <v>138082</v>
      </c>
      <c r="CE15" s="92"/>
      <c r="CF15" s="92"/>
      <c r="CG15" s="92"/>
      <c r="CH15" s="18"/>
      <c r="CI15" s="92"/>
      <c r="CJ15" s="18"/>
      <c r="CK15" s="91">
        <v>21031</v>
      </c>
      <c r="CL15" s="92"/>
      <c r="CM15" s="92"/>
      <c r="CN15" s="19" t="s">
        <v>11</v>
      </c>
      <c r="CO15" s="92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>
        <f>J15+N15+O15+P15+Q15+R15+S15+T15+U15+V15+X15+Z15+AA15+AB15+AD15+AE15+AI15+AV15+AY15+AZ15+BA15+BB15+BC15+BD15+BE15+BF15+BG15+BH15+BI15+BJ15+BK15+BL15+BM15+BN15+BO15+BP15+BQ15+BR15+BS15+BT15+BU15+BV15+BW15+BX15+CI15+CK15+CA15</f>
        <v>463751</v>
      </c>
      <c r="DD15" s="18">
        <f>CD15+CE15+CJ15+CL15</f>
        <v>138082</v>
      </c>
      <c r="DE15" s="18">
        <f>DC15+DD15</f>
        <v>601833</v>
      </c>
      <c r="DF15" s="20">
        <f>DC15/DE15*100</f>
        <v>77.056425952049821</v>
      </c>
      <c r="DG15" s="18">
        <f>DC15+CP15+CQ15+CR15+CS15+CT15+CU15+CV15+CW15+CX15+CY15+CZ15+DB15</f>
        <v>463751</v>
      </c>
      <c r="DH15" s="18">
        <f>DD15+DA15</f>
        <v>138082</v>
      </c>
      <c r="DI15" s="18">
        <f>DH15+DG15</f>
        <v>601833</v>
      </c>
      <c r="DJ15" s="20">
        <f>(DC15+CO15)/(DE15+CO15)*100</f>
        <v>77.056425952049821</v>
      </c>
      <c r="DK15" s="20">
        <f>(DG15+CO15)/(DI15+CO15)*100</f>
        <v>77.056425952049821</v>
      </c>
      <c r="DL15" s="32">
        <f>DE15/F15</f>
        <v>499.8612956810631</v>
      </c>
    </row>
    <row r="16" spans="1:116" x14ac:dyDescent="0.2">
      <c r="A16" s="15" t="s">
        <v>7</v>
      </c>
      <c r="B16" s="16" t="s">
        <v>8</v>
      </c>
      <c r="C16" s="16">
        <v>1</v>
      </c>
      <c r="D16" s="16" t="s">
        <v>82</v>
      </c>
      <c r="E16" s="16" t="s">
        <v>83</v>
      </c>
      <c r="F16" s="17">
        <v>5540</v>
      </c>
      <c r="G16" s="18"/>
      <c r="H16" s="18"/>
      <c r="I16" s="18"/>
      <c r="J16" s="17">
        <v>246</v>
      </c>
      <c r="K16" s="18"/>
      <c r="L16" s="18"/>
      <c r="M16" s="18"/>
      <c r="N16" s="17">
        <v>12560</v>
      </c>
      <c r="O16" s="17">
        <v>22</v>
      </c>
      <c r="P16" s="92"/>
      <c r="Q16" s="18"/>
      <c r="R16" s="17">
        <v>414765</v>
      </c>
      <c r="S16" s="17">
        <v>335391</v>
      </c>
      <c r="T16" s="18"/>
      <c r="U16" s="17">
        <v>198</v>
      </c>
      <c r="V16" s="17">
        <v>3760</v>
      </c>
      <c r="W16" s="18"/>
      <c r="X16" s="92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7">
        <v>148540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7">
        <v>485733</v>
      </c>
      <c r="AZ16" s="92"/>
      <c r="BA16" s="17">
        <v>881660</v>
      </c>
      <c r="BB16" s="17">
        <v>33360</v>
      </c>
      <c r="BC16" s="18"/>
      <c r="BD16" s="18"/>
      <c r="BE16" s="18"/>
      <c r="BF16" s="18"/>
      <c r="BG16" s="18"/>
      <c r="BH16" s="17">
        <v>429</v>
      </c>
      <c r="BI16" s="17">
        <v>11476</v>
      </c>
      <c r="BJ16" s="17">
        <v>3595</v>
      </c>
      <c r="BK16" s="17">
        <v>630</v>
      </c>
      <c r="BL16" s="17">
        <v>5735</v>
      </c>
      <c r="BM16" s="18"/>
      <c r="BN16" s="18"/>
      <c r="BO16" s="18"/>
      <c r="BP16" s="17">
        <v>893</v>
      </c>
      <c r="BQ16" s="17">
        <v>4154</v>
      </c>
      <c r="BR16" s="18"/>
      <c r="BS16" s="17">
        <v>12795</v>
      </c>
      <c r="BT16" s="17">
        <v>23642</v>
      </c>
      <c r="BU16" s="17">
        <v>241960</v>
      </c>
      <c r="BV16" s="18"/>
      <c r="BW16" s="17">
        <v>31219</v>
      </c>
      <c r="BX16" s="17">
        <v>459206</v>
      </c>
      <c r="BY16" s="18"/>
      <c r="BZ16" s="18"/>
      <c r="CA16" s="18"/>
      <c r="CB16" s="18"/>
      <c r="CC16" s="17">
        <v>795</v>
      </c>
      <c r="CD16" s="17">
        <v>1651503</v>
      </c>
      <c r="CE16" s="18"/>
      <c r="CF16" s="18"/>
      <c r="CG16" s="17">
        <v>2740</v>
      </c>
      <c r="CH16" s="17">
        <v>1987890</v>
      </c>
      <c r="CI16" s="17">
        <v>264959</v>
      </c>
      <c r="CJ16" s="92"/>
      <c r="CK16" s="17">
        <v>115461</v>
      </c>
      <c r="CL16" s="18"/>
      <c r="CM16" s="18"/>
      <c r="CN16" s="19" t="s">
        <v>11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>
        <f>J16+N16+O16+P16+Q16+R16+S16+T16+U16+V16+X16+Z16+AA16+AB16+AD16+AE16+AI16+AV16+AY16+AZ16+BA16+BB16+BC16+BD16+BE16+BF16+BG16+BH16+BI16+BJ16+BK16+BL16+BM16+BN16+BO16+BP16+BQ16+BR16+BS16+BT16+BU16+BV16+BW16+BX16+CI16+CK16+CA16</f>
        <v>3492389</v>
      </c>
      <c r="DD16" s="18">
        <f>CD16+CE16+CJ16+CL16</f>
        <v>1651503</v>
      </c>
      <c r="DE16" s="18">
        <f>DC16+DD16</f>
        <v>5143892</v>
      </c>
      <c r="DF16" s="20">
        <f>DC16/DE16*100</f>
        <v>67.893902127027545</v>
      </c>
      <c r="DG16" s="18">
        <f>DC16+CP16+CQ16+CR16+CS16+CT16+CU16+CV16+CW16+CX16+CY16+CZ16+DB16</f>
        <v>3492389</v>
      </c>
      <c r="DH16" s="18">
        <f>DD16+DA16</f>
        <v>1651503</v>
      </c>
      <c r="DI16" s="18">
        <f>DH16+DG16</f>
        <v>5143892</v>
      </c>
      <c r="DJ16" s="20">
        <f>(DC16+CO16)/(DE16+CO16)*100</f>
        <v>67.893902127027545</v>
      </c>
      <c r="DK16" s="20">
        <f>(DG16+CO16)/(DI16+CO16)*100</f>
        <v>67.893902127027545</v>
      </c>
      <c r="DL16" s="32">
        <f>DE16/F16</f>
        <v>928.50036101083037</v>
      </c>
    </row>
    <row r="17" spans="1:116" x14ac:dyDescent="0.2">
      <c r="A17" s="15" t="s">
        <v>7</v>
      </c>
      <c r="B17" s="16" t="s">
        <v>8</v>
      </c>
      <c r="C17" s="16">
        <v>1</v>
      </c>
      <c r="D17" s="16" t="s">
        <v>84</v>
      </c>
      <c r="E17" s="16" t="s">
        <v>85</v>
      </c>
      <c r="F17" s="17">
        <v>4919</v>
      </c>
      <c r="G17" s="18"/>
      <c r="H17" s="18"/>
      <c r="I17" s="18"/>
      <c r="J17" s="17">
        <v>45</v>
      </c>
      <c r="K17" s="18"/>
      <c r="L17" s="18"/>
      <c r="M17" s="18"/>
      <c r="N17" s="91">
        <v>68900</v>
      </c>
      <c r="O17" s="91">
        <v>3066</v>
      </c>
      <c r="P17" s="18"/>
      <c r="Q17" s="18"/>
      <c r="R17" s="17">
        <v>197661</v>
      </c>
      <c r="S17" s="17">
        <v>210058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91">
        <v>11762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7">
        <v>154870</v>
      </c>
      <c r="AZ17" s="18"/>
      <c r="BA17" s="17">
        <v>402810</v>
      </c>
      <c r="BB17" s="17">
        <v>20425</v>
      </c>
      <c r="BC17" s="18"/>
      <c r="BD17" s="18"/>
      <c r="BE17" s="18"/>
      <c r="BF17" s="18"/>
      <c r="BG17" s="18"/>
      <c r="BH17" s="91">
        <v>161</v>
      </c>
      <c r="BI17" s="91">
        <v>5038</v>
      </c>
      <c r="BJ17" s="17">
        <v>1529</v>
      </c>
      <c r="BK17" s="18"/>
      <c r="BL17" s="18"/>
      <c r="BM17" s="18"/>
      <c r="BN17" s="18"/>
      <c r="BO17" s="18"/>
      <c r="BP17" s="91">
        <v>336</v>
      </c>
      <c r="BQ17" s="91">
        <v>917</v>
      </c>
      <c r="BR17" s="18"/>
      <c r="BS17" s="91">
        <v>5009</v>
      </c>
      <c r="BT17" s="91">
        <v>10356</v>
      </c>
      <c r="BU17" s="17">
        <v>47175</v>
      </c>
      <c r="BV17" s="18"/>
      <c r="BW17" s="91">
        <v>10403</v>
      </c>
      <c r="BX17" s="17">
        <v>355132</v>
      </c>
      <c r="BY17" s="18"/>
      <c r="BZ17" s="18"/>
      <c r="CA17" s="18"/>
      <c r="CB17" s="18"/>
      <c r="CC17" s="17">
        <v>583</v>
      </c>
      <c r="CD17" s="17">
        <v>324135</v>
      </c>
      <c r="CE17" s="18"/>
      <c r="CF17" s="18"/>
      <c r="CG17" s="91">
        <v>670</v>
      </c>
      <c r="CH17" s="18"/>
      <c r="CI17" s="91">
        <v>91079</v>
      </c>
      <c r="CJ17" s="18"/>
      <c r="CK17" s="17">
        <v>47582</v>
      </c>
      <c r="CL17" s="18"/>
      <c r="CM17" s="18"/>
      <c r="CN17" s="19" t="s">
        <v>11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>
        <f>J17+N17+O17+P17+Q17+R17+S17+T17+U17+V17+X17+Z17+AA17+AB17+AD17+AE17+AI17+AV17+AY17+AZ17+BA17+BB17+BC17+BD17+BE17+BF17+BG17+BH17+BI17+BJ17+BK17+BL17+BM17+BN17+BO17+BP17+BQ17+BR17+BS17+BT17+BU17+BV17+BW17+BX17+CI17+CK17+CA17</f>
        <v>1644314</v>
      </c>
      <c r="DD17" s="18">
        <f>CD17+CE17+CJ17+CL17</f>
        <v>324135</v>
      </c>
      <c r="DE17" s="18">
        <f>DC17+DD17</f>
        <v>1968449</v>
      </c>
      <c r="DF17" s="20">
        <f>DC17/DE17*100</f>
        <v>83.533482452428288</v>
      </c>
      <c r="DG17" s="18">
        <f>DC17+CP17+CQ17+CR17+CS17+CT17+CU17+CV17+CW17+CX17+CY17+CZ17+DB17</f>
        <v>1644314</v>
      </c>
      <c r="DH17" s="18">
        <f>DD17+DA17</f>
        <v>324135</v>
      </c>
      <c r="DI17" s="18">
        <f>DH17+DG17</f>
        <v>1968449</v>
      </c>
      <c r="DJ17" s="20">
        <f>(DC17+CO17)/(DE17+CO17)*100</f>
        <v>83.533482452428288</v>
      </c>
      <c r="DK17" s="20">
        <f>(DG17+CO17)/(DI17+CO17)*100</f>
        <v>83.533482452428288</v>
      </c>
      <c r="DL17" s="32">
        <f>DE17/F17</f>
        <v>400.17259605610894</v>
      </c>
    </row>
    <row r="18" spans="1:116" x14ac:dyDescent="0.2">
      <c r="A18" s="15" t="s">
        <v>7</v>
      </c>
      <c r="B18" s="16" t="s">
        <v>8</v>
      </c>
      <c r="C18" s="16">
        <v>1</v>
      </c>
      <c r="D18" s="16" t="s">
        <v>86</v>
      </c>
      <c r="E18" s="16" t="s">
        <v>87</v>
      </c>
      <c r="F18" s="17">
        <v>556</v>
      </c>
      <c r="G18" s="18"/>
      <c r="H18" s="18"/>
      <c r="I18" s="18"/>
      <c r="J18" s="17">
        <v>1</v>
      </c>
      <c r="K18" s="18"/>
      <c r="L18" s="18"/>
      <c r="M18" s="18"/>
      <c r="N18" s="17">
        <v>9393</v>
      </c>
      <c r="O18" s="17">
        <v>18254</v>
      </c>
      <c r="P18" s="18"/>
      <c r="Q18" s="91">
        <v>4750</v>
      </c>
      <c r="R18" s="92"/>
      <c r="S18" s="17">
        <v>23257</v>
      </c>
      <c r="T18" s="18"/>
      <c r="U18" s="18"/>
      <c r="V18" s="17">
        <v>180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540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7">
        <v>12476</v>
      </c>
      <c r="AZ18" s="18"/>
      <c r="BA18" s="17">
        <v>42150</v>
      </c>
      <c r="BB18" s="17">
        <v>4689</v>
      </c>
      <c r="BC18" s="18"/>
      <c r="BD18" s="18"/>
      <c r="BE18" s="18"/>
      <c r="BF18" s="18"/>
      <c r="BG18" s="18"/>
      <c r="BH18" s="92"/>
      <c r="BI18" s="17">
        <v>490</v>
      </c>
      <c r="BJ18" s="17">
        <v>16</v>
      </c>
      <c r="BK18" s="17">
        <v>5</v>
      </c>
      <c r="BL18" s="18"/>
      <c r="BM18" s="18"/>
      <c r="BN18" s="18"/>
      <c r="BO18" s="91">
        <v>71</v>
      </c>
      <c r="BP18" s="18"/>
      <c r="BQ18" s="17">
        <v>96</v>
      </c>
      <c r="BR18" s="18"/>
      <c r="BS18" s="17">
        <v>165</v>
      </c>
      <c r="BT18" s="17">
        <v>743</v>
      </c>
      <c r="BU18" s="17">
        <v>3165</v>
      </c>
      <c r="BV18" s="91">
        <v>63</v>
      </c>
      <c r="BW18" s="17">
        <v>630</v>
      </c>
      <c r="BX18" s="17">
        <v>13667</v>
      </c>
      <c r="BY18" s="18"/>
      <c r="BZ18" s="18"/>
      <c r="CA18" s="18"/>
      <c r="CB18" s="18"/>
      <c r="CC18" s="17">
        <v>340</v>
      </c>
      <c r="CD18" s="17">
        <v>62920</v>
      </c>
      <c r="CE18" s="18"/>
      <c r="CF18" s="18"/>
      <c r="CG18" s="92"/>
      <c r="CH18" s="18"/>
      <c r="CI18" s="18"/>
      <c r="CJ18" s="18"/>
      <c r="CK18" s="92"/>
      <c r="CL18" s="91">
        <v>1885</v>
      </c>
      <c r="CM18" s="94">
        <v>3100</v>
      </c>
      <c r="CN18" s="19" t="s">
        <v>35</v>
      </c>
      <c r="CO18" s="95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>
        <f>J18+N18+O18+P18+Q18+R18+S18+T18+U18+V18+X18+Z18+AA18+AB18+AD18+AE18+AI18+AV18+AY18+AZ18+BA18+BB18+BC18+BD18+BE18+BF18+BG18+BH18+BI18+BJ18+BK18+BL18+BM18+BN18+BO18+BP18+BQ18+BR18+BS18+BT18+BU18+BV18+BW18+BX18+CI18+CK18+CA18</f>
        <v>134801</v>
      </c>
      <c r="DD18" s="18">
        <f>CD18+CE18+CJ18+CL18</f>
        <v>64805</v>
      </c>
      <c r="DE18" s="18">
        <f>DC18+DD18</f>
        <v>199606</v>
      </c>
      <c r="DF18" s="20">
        <f>DC18/DE18*100</f>
        <v>67.533541075919558</v>
      </c>
      <c r="DG18" s="18">
        <f>DC18+CP18+CQ18+CR18+CS18+CT18+CU18+CV18+CW18+CX18+CY18+CZ18+DB18</f>
        <v>134801</v>
      </c>
      <c r="DH18" s="18">
        <f>DD18+DA18</f>
        <v>64805</v>
      </c>
      <c r="DI18" s="18">
        <f>DH18+DG18</f>
        <v>199606</v>
      </c>
      <c r="DJ18" s="20">
        <f>(DC18+CO18)/(DE18+CO18)*100</f>
        <v>67.533541075919558</v>
      </c>
      <c r="DK18" s="20">
        <f>(DG18+CO18)/(DI18+CO18)*100</f>
        <v>67.533541075919558</v>
      </c>
      <c r="DL18" s="32">
        <f>DE18/F18</f>
        <v>359.00359712230215</v>
      </c>
    </row>
    <row r="19" spans="1:116" x14ac:dyDescent="0.2">
      <c r="A19" s="15" t="s">
        <v>7</v>
      </c>
      <c r="B19" s="16" t="s">
        <v>8</v>
      </c>
      <c r="C19" s="16">
        <v>1</v>
      </c>
      <c r="D19" s="16" t="s">
        <v>88</v>
      </c>
      <c r="E19" s="16" t="s">
        <v>89</v>
      </c>
      <c r="F19" s="17">
        <v>1434</v>
      </c>
      <c r="G19" s="18"/>
      <c r="H19" s="18"/>
      <c r="I19" s="18"/>
      <c r="J19" s="91">
        <v>18</v>
      </c>
      <c r="K19" s="18"/>
      <c r="L19" s="18"/>
      <c r="M19" s="18"/>
      <c r="N19" s="91">
        <v>85980</v>
      </c>
      <c r="O19" s="91">
        <v>8820</v>
      </c>
      <c r="P19" s="18"/>
      <c r="Q19" s="18"/>
      <c r="R19" s="17">
        <v>137530</v>
      </c>
      <c r="S19" s="17">
        <v>53921</v>
      </c>
      <c r="T19" s="18"/>
      <c r="U19" s="18"/>
      <c r="V19" s="17">
        <v>580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3149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7">
        <v>128843</v>
      </c>
      <c r="AZ19" s="18"/>
      <c r="BA19" s="17">
        <v>156581</v>
      </c>
      <c r="BB19" s="17">
        <v>3295</v>
      </c>
      <c r="BC19" s="18"/>
      <c r="BD19" s="18"/>
      <c r="BE19" s="18"/>
      <c r="BF19" s="18"/>
      <c r="BG19" s="18"/>
      <c r="BH19" s="17">
        <v>9</v>
      </c>
      <c r="BI19" s="17">
        <v>1721</v>
      </c>
      <c r="BJ19" s="17">
        <v>1085</v>
      </c>
      <c r="BK19" s="17">
        <v>36</v>
      </c>
      <c r="BL19" s="18"/>
      <c r="BM19" s="18"/>
      <c r="BN19" s="18"/>
      <c r="BO19" s="18"/>
      <c r="BP19" s="18"/>
      <c r="BQ19" s="17">
        <v>313</v>
      </c>
      <c r="BR19" s="18"/>
      <c r="BS19" s="17">
        <v>1338</v>
      </c>
      <c r="BT19" s="17">
        <v>2672</v>
      </c>
      <c r="BU19" s="17">
        <v>12798</v>
      </c>
      <c r="BV19" s="18"/>
      <c r="BW19" s="17">
        <v>2743</v>
      </c>
      <c r="BX19" s="17">
        <v>51360</v>
      </c>
      <c r="BY19" s="18"/>
      <c r="BZ19" s="18"/>
      <c r="CA19" s="18"/>
      <c r="CB19" s="18"/>
      <c r="CC19" s="17">
        <v>23</v>
      </c>
      <c r="CD19" s="17">
        <v>104823</v>
      </c>
      <c r="CE19" s="18"/>
      <c r="CF19" s="18"/>
      <c r="CG19" s="91">
        <v>960</v>
      </c>
      <c r="CH19" s="18"/>
      <c r="CI19" s="18"/>
      <c r="CJ19" s="18"/>
      <c r="CK19" s="17">
        <v>12407</v>
      </c>
      <c r="CL19" s="18"/>
      <c r="CM19" s="18"/>
      <c r="CN19" s="19" t="s">
        <v>11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>
        <f>J19+N19+O19+P19+Q19+R19+S19+T19+U19+V19+X19+Z19+AA19+AB19+AD19+AE19+AI19+AV19+AY19+AZ19+BA19+BB19+BC19+BD19+BE19+BF19+BG19+BH19+BI19+BJ19+BK19+BL19+BM19+BN19+BO19+BP19+BQ19+BR19+BS19+BT19+BU19+BV19+BW19+BX19+CI19+CK19+CA19</f>
        <v>665199</v>
      </c>
      <c r="DD19" s="18">
        <f>CD19+CE19+CJ19+CL19</f>
        <v>104823</v>
      </c>
      <c r="DE19" s="18">
        <f>DC19+DD19</f>
        <v>770022</v>
      </c>
      <c r="DF19" s="20">
        <f>DC19/DE19*100</f>
        <v>86.387012319128544</v>
      </c>
      <c r="DG19" s="18">
        <f>DC19+CP19+CQ19+CR19+CS19+CT19+CU19+CV19+CW19+CX19+CY19+CZ19+DB19</f>
        <v>665199</v>
      </c>
      <c r="DH19" s="18">
        <f>DD19+DA19</f>
        <v>104823</v>
      </c>
      <c r="DI19" s="18">
        <f>DH19+DG19</f>
        <v>770022</v>
      </c>
      <c r="DJ19" s="20">
        <f>(DC19+CO19)/(DE19+CO19)*100</f>
        <v>86.387012319128544</v>
      </c>
      <c r="DK19" s="20">
        <f>(DG19+CO19)/(DI19+CO19)*100</f>
        <v>86.387012319128544</v>
      </c>
      <c r="DL19" s="32">
        <f>DE19/F19</f>
        <v>536.97489539748949</v>
      </c>
    </row>
    <row r="20" spans="1:116" x14ac:dyDescent="0.2">
      <c r="A20" s="15" t="s">
        <v>7</v>
      </c>
      <c r="B20" s="16" t="s">
        <v>8</v>
      </c>
      <c r="C20" s="16">
        <v>1</v>
      </c>
      <c r="D20" s="16" t="s">
        <v>9</v>
      </c>
      <c r="E20" s="16" t="s">
        <v>10</v>
      </c>
      <c r="F20" s="17">
        <v>1915</v>
      </c>
      <c r="G20" s="89"/>
      <c r="H20" s="89"/>
      <c r="I20" s="89"/>
      <c r="J20" s="17">
        <v>65</v>
      </c>
      <c r="K20" s="89"/>
      <c r="L20" s="89"/>
      <c r="M20" s="89"/>
      <c r="N20" s="91">
        <v>21140</v>
      </c>
      <c r="O20" s="17">
        <v>2600</v>
      </c>
      <c r="P20" s="89"/>
      <c r="Q20" s="89"/>
      <c r="R20" s="17">
        <v>111546</v>
      </c>
      <c r="S20" s="17">
        <v>72149</v>
      </c>
      <c r="T20" s="89"/>
      <c r="U20" s="89"/>
      <c r="V20" s="17">
        <v>708</v>
      </c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7">
        <v>3847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17">
        <v>113547</v>
      </c>
      <c r="AZ20" s="89"/>
      <c r="BA20" s="17">
        <v>181212</v>
      </c>
      <c r="BB20" s="17">
        <v>9175</v>
      </c>
      <c r="BC20" s="89"/>
      <c r="BD20" s="89"/>
      <c r="BE20" s="89"/>
      <c r="BF20" s="89"/>
      <c r="BG20" s="89"/>
      <c r="BH20" s="17">
        <v>11</v>
      </c>
      <c r="BI20" s="17">
        <v>2103</v>
      </c>
      <c r="BJ20" s="17">
        <v>1274</v>
      </c>
      <c r="BK20" s="17">
        <v>44</v>
      </c>
      <c r="BL20" s="92"/>
      <c r="BM20" s="89"/>
      <c r="BN20" s="89"/>
      <c r="BO20" s="89"/>
      <c r="BP20" s="92"/>
      <c r="BQ20" s="17">
        <v>384</v>
      </c>
      <c r="BR20" s="89"/>
      <c r="BS20" s="17">
        <v>1839</v>
      </c>
      <c r="BT20" s="17">
        <v>3262</v>
      </c>
      <c r="BU20" s="17">
        <v>15638</v>
      </c>
      <c r="BV20" s="89"/>
      <c r="BW20" s="17">
        <v>3354</v>
      </c>
      <c r="BX20" s="17">
        <v>59328</v>
      </c>
      <c r="BY20" s="89"/>
      <c r="BZ20" s="89"/>
      <c r="CA20" s="89"/>
      <c r="CB20" s="89"/>
      <c r="CC20" s="17">
        <v>261</v>
      </c>
      <c r="CD20" s="17">
        <v>256271</v>
      </c>
      <c r="CE20" s="89"/>
      <c r="CF20" s="89"/>
      <c r="CG20" s="17">
        <v>360</v>
      </c>
      <c r="CH20" s="89"/>
      <c r="CI20" s="89"/>
      <c r="CJ20" s="89"/>
      <c r="CK20" s="17">
        <v>17056</v>
      </c>
      <c r="CL20" s="89"/>
      <c r="CM20" s="89"/>
      <c r="CN20" s="19" t="s">
        <v>11</v>
      </c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>
        <f>J20+N20+O20+P20+Q20+R20+S20+T20+U20+V20+X20+Z20+AA20+AB20+AD20+AE20+AI20+AV20+AY20+AZ20+BA20+BB20+BC20+BD20+BE20+BF20+BG20+BH20+BI20+BJ20+BK20+BL20+BM20+BN20+BO20+BP20+BQ20+BR20+BS20+BT20+BU20+BV20+BW20+BX20+CI20+CK20+CA20</f>
        <v>620282</v>
      </c>
      <c r="DD20" s="89">
        <f>CD20+CE20+CJ20+CL20</f>
        <v>256271</v>
      </c>
      <c r="DE20" s="89">
        <f>DC20+DD20</f>
        <v>876553</v>
      </c>
      <c r="DF20" s="96">
        <f>DC20/DE20*100</f>
        <v>70.763775835574123</v>
      </c>
      <c r="DG20" s="89">
        <f>DC20+CP20+CQ20+CR20+CS20+CT20+CU20+CV20+CW20+CX20+CY20+CZ20+DB20</f>
        <v>620282</v>
      </c>
      <c r="DH20" s="89">
        <f>DD20+DA20</f>
        <v>256271</v>
      </c>
      <c r="DI20" s="89">
        <f>(DH20+DG20)</f>
        <v>876553</v>
      </c>
      <c r="DJ20" s="96">
        <f>(DC20+CO20)/(DE20+CO20)*100</f>
        <v>70.763775835574123</v>
      </c>
      <c r="DK20" s="96">
        <f>(DG20+CO20)/(DI20+CO20)*100</f>
        <v>70.763775835574123</v>
      </c>
      <c r="DL20" s="32">
        <f>DE20/F20</f>
        <v>457.73002610966057</v>
      </c>
    </row>
    <row r="21" spans="1:116" x14ac:dyDescent="0.2">
      <c r="A21" s="15" t="s">
        <v>7</v>
      </c>
      <c r="B21" s="16" t="s">
        <v>8</v>
      </c>
      <c r="C21" s="16">
        <v>1</v>
      </c>
      <c r="D21" s="16" t="s">
        <v>12</v>
      </c>
      <c r="E21" s="16" t="s">
        <v>13</v>
      </c>
      <c r="F21" s="17">
        <v>1317</v>
      </c>
      <c r="G21" s="18"/>
      <c r="H21" s="18"/>
      <c r="I21" s="18"/>
      <c r="J21" s="17">
        <v>83</v>
      </c>
      <c r="K21" s="18"/>
      <c r="L21" s="18"/>
      <c r="M21" s="18"/>
      <c r="N21" s="92"/>
      <c r="O21" s="92"/>
      <c r="P21" s="18"/>
      <c r="Q21" s="92"/>
      <c r="R21" s="91">
        <v>84638</v>
      </c>
      <c r="S21" s="17">
        <v>48377</v>
      </c>
      <c r="T21" s="18"/>
      <c r="U21" s="18"/>
      <c r="V21" s="17">
        <v>600</v>
      </c>
      <c r="W21" s="18"/>
      <c r="X21" s="18"/>
      <c r="Y21" s="18"/>
      <c r="Z21" s="18"/>
      <c r="AA21" s="18"/>
      <c r="AB21" s="18"/>
      <c r="AC21" s="18"/>
      <c r="AD21" s="92"/>
      <c r="AE21" s="18"/>
      <c r="AF21" s="18"/>
      <c r="AG21" s="18"/>
      <c r="AH21" s="18"/>
      <c r="AI21" s="17">
        <v>29265</v>
      </c>
      <c r="AJ21" s="18"/>
      <c r="AK21" s="18"/>
      <c r="AL21" s="18"/>
      <c r="AM21" s="18"/>
      <c r="AN21" s="18"/>
      <c r="AO21" s="18"/>
      <c r="AP21" s="18"/>
      <c r="AQ21" s="92"/>
      <c r="AR21" s="18"/>
      <c r="AS21" s="18"/>
      <c r="AT21" s="92"/>
      <c r="AU21" s="18"/>
      <c r="AV21" s="18"/>
      <c r="AW21" s="18"/>
      <c r="AX21" s="18"/>
      <c r="AY21" s="17">
        <v>129988</v>
      </c>
      <c r="AZ21" s="18"/>
      <c r="BA21" s="17">
        <v>126063</v>
      </c>
      <c r="BB21" s="17">
        <v>4170</v>
      </c>
      <c r="BC21" s="92"/>
      <c r="BD21" s="92"/>
      <c r="BE21" s="18"/>
      <c r="BF21" s="18"/>
      <c r="BG21" s="92"/>
      <c r="BH21" s="92"/>
      <c r="BI21" s="17">
        <v>4080</v>
      </c>
      <c r="BJ21" s="17">
        <v>911</v>
      </c>
      <c r="BK21" s="17">
        <v>200</v>
      </c>
      <c r="BL21" s="17">
        <v>1716</v>
      </c>
      <c r="BM21" s="18"/>
      <c r="BN21" s="92"/>
      <c r="BO21" s="92"/>
      <c r="BP21" s="18"/>
      <c r="BQ21" s="17">
        <v>155</v>
      </c>
      <c r="BR21" s="18"/>
      <c r="BS21" s="17">
        <v>3030</v>
      </c>
      <c r="BT21" s="17">
        <v>9785</v>
      </c>
      <c r="BU21" s="17">
        <v>52972</v>
      </c>
      <c r="BV21" s="92"/>
      <c r="BW21" s="17">
        <v>16442</v>
      </c>
      <c r="BX21" s="17">
        <v>89855</v>
      </c>
      <c r="BY21" s="18"/>
      <c r="BZ21" s="18"/>
      <c r="CA21" s="18"/>
      <c r="CB21" s="18"/>
      <c r="CC21" s="17">
        <v>15</v>
      </c>
      <c r="CD21" s="17">
        <v>109164</v>
      </c>
      <c r="CE21" s="18"/>
      <c r="CF21" s="18"/>
      <c r="CG21" s="17">
        <v>1830</v>
      </c>
      <c r="CH21" s="18"/>
      <c r="CI21" s="18"/>
      <c r="CJ21" s="92"/>
      <c r="CK21" s="91">
        <v>49639</v>
      </c>
      <c r="CL21" s="92"/>
      <c r="CM21" s="92"/>
      <c r="CN21" s="19" t="s">
        <v>11</v>
      </c>
      <c r="CO21" s="92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>
        <f>J21+N21+O21+P21+Q21+R21+S21+T21+U21+V21+X21+Z21+AA21+AB21+AD21+AE21+AI21+AV21+AY21+AZ21+BA21+BB21+BC21+BD21+BE21+BF21+BG21+BH21+BI21+BJ21+BK21+BL21+BM21+BN21+BO21+BP21+BQ21+BR21+BS21+BT21+BU21+BV21+BW21+BX21+CI21+CK21+CA21</f>
        <v>651969</v>
      </c>
      <c r="DD21" s="18">
        <f>CD21+CE21+CJ21+CL21</f>
        <v>109164</v>
      </c>
      <c r="DE21" s="18">
        <f>DC21+DD21</f>
        <v>761133</v>
      </c>
      <c r="DF21" s="20">
        <f>DC21/DE21*100</f>
        <v>85.657697143600402</v>
      </c>
      <c r="DG21" s="18">
        <f>DC21+CP21+CQ21+CR21+CS21+CT21+CU21+CV21+CW21+CX21+CY21+CZ21+DB21</f>
        <v>651969</v>
      </c>
      <c r="DH21" s="18">
        <f>DD21+DA21</f>
        <v>109164</v>
      </c>
      <c r="DI21" s="18">
        <f>DH21+DG21</f>
        <v>761133</v>
      </c>
      <c r="DJ21" s="20">
        <f>(DC21+CO21)/(DE21+CO21)*100</f>
        <v>85.657697143600402</v>
      </c>
      <c r="DK21" s="20">
        <f>(DG21+CO21)/(DI21+CO21)*100</f>
        <v>85.657697143600402</v>
      </c>
      <c r="DL21" s="32">
        <f>DE21/F21</f>
        <v>577.92938496583145</v>
      </c>
    </row>
    <row r="22" spans="1:116" x14ac:dyDescent="0.2">
      <c r="A22" s="15" t="s">
        <v>7</v>
      </c>
      <c r="B22" s="16" t="s">
        <v>8</v>
      </c>
      <c r="C22" s="16">
        <v>1</v>
      </c>
      <c r="D22" s="16" t="s">
        <v>14</v>
      </c>
      <c r="E22" s="16" t="s">
        <v>15</v>
      </c>
      <c r="F22" s="17">
        <v>1005</v>
      </c>
      <c r="G22" s="18"/>
      <c r="H22" s="18"/>
      <c r="I22" s="18"/>
      <c r="J22" s="17">
        <v>27</v>
      </c>
      <c r="K22" s="18"/>
      <c r="L22" s="18"/>
      <c r="M22" s="18"/>
      <c r="N22" s="18"/>
      <c r="O22" s="92"/>
      <c r="P22" s="18"/>
      <c r="Q22" s="92"/>
      <c r="R22" s="91">
        <v>78189</v>
      </c>
      <c r="S22" s="17">
        <v>42724</v>
      </c>
      <c r="T22" s="18"/>
      <c r="U22" s="18"/>
      <c r="V22" s="17">
        <v>1239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91">
        <v>12210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92"/>
      <c r="AW22" s="18"/>
      <c r="AX22" s="18"/>
      <c r="AY22" s="17">
        <v>68723</v>
      </c>
      <c r="AZ22" s="18"/>
      <c r="BA22" s="17">
        <v>98210</v>
      </c>
      <c r="BB22" s="17">
        <v>6040</v>
      </c>
      <c r="BC22" s="18"/>
      <c r="BD22" s="18"/>
      <c r="BE22" s="18"/>
      <c r="BF22" s="18"/>
      <c r="BG22" s="18"/>
      <c r="BH22" s="92"/>
      <c r="BI22" s="17">
        <v>1986</v>
      </c>
      <c r="BJ22" s="17">
        <v>1020</v>
      </c>
      <c r="BK22" s="91">
        <v>162</v>
      </c>
      <c r="BL22" s="18"/>
      <c r="BM22" s="18"/>
      <c r="BN22" s="18"/>
      <c r="BO22" s="18"/>
      <c r="BP22" s="17">
        <v>24</v>
      </c>
      <c r="BQ22" s="17">
        <v>281</v>
      </c>
      <c r="BR22" s="92"/>
      <c r="BS22" s="17">
        <v>2009</v>
      </c>
      <c r="BT22" s="17">
        <v>3528</v>
      </c>
      <c r="BU22" s="17">
        <v>17850</v>
      </c>
      <c r="BV22" s="92"/>
      <c r="BW22" s="17">
        <v>5763</v>
      </c>
      <c r="BX22" s="17">
        <v>24009</v>
      </c>
      <c r="BY22" s="18"/>
      <c r="BZ22" s="18"/>
      <c r="CA22" s="18"/>
      <c r="CB22" s="18"/>
      <c r="CC22" s="17">
        <v>40</v>
      </c>
      <c r="CD22" s="17">
        <v>126438</v>
      </c>
      <c r="CE22" s="18"/>
      <c r="CF22" s="18"/>
      <c r="CG22" s="91">
        <v>320</v>
      </c>
      <c r="CH22" s="18"/>
      <c r="CI22" s="18"/>
      <c r="CJ22" s="18"/>
      <c r="CK22" s="17">
        <v>15781</v>
      </c>
      <c r="CL22" s="18"/>
      <c r="CM22" s="92"/>
      <c r="CN22" s="19" t="s">
        <v>11</v>
      </c>
      <c r="CO22" s="92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>
        <f>J22+N22+O22+P22+Q22+R22+S22+T22+U22+V22+X22+Z22+AA22+AB22+AD22+AE22+AI22+AV22+AY22+AZ22+BA22+BB22+BC22+BD22+BE22+BF22+BG22+BH22+BI22+BJ22+BK22+BL22+BM22+BN22+BO22+BP22+BQ22+BR22+BS22+BT22+BU22+BV22+BW22+BX22+CI22+CK22+CA22</f>
        <v>379775</v>
      </c>
      <c r="DD22" s="18">
        <f>CD22+CE22+CJ22+CL22</f>
        <v>126438</v>
      </c>
      <c r="DE22" s="18">
        <f>DC22+DD22</f>
        <v>506213</v>
      </c>
      <c r="DF22" s="20">
        <f>DC22/DE22*100</f>
        <v>75.0227670960643</v>
      </c>
      <c r="DG22" s="18">
        <f>DC22+CP22+CQ22+CR22+CS22+CT22+CU22+CV22+CW22+CX22+CY22+CZ22+DB22</f>
        <v>379775</v>
      </c>
      <c r="DH22" s="18">
        <f>DD22+DA22</f>
        <v>126438</v>
      </c>
      <c r="DI22" s="18">
        <f>DH22+DG22</f>
        <v>506213</v>
      </c>
      <c r="DJ22" s="20">
        <f>(DC22+CO22)/(DE22+CO22)*100</f>
        <v>75.0227670960643</v>
      </c>
      <c r="DK22" s="20">
        <f>(DG22+CO22)/(DI22+CO22)*100</f>
        <v>75.0227670960643</v>
      </c>
      <c r="DL22" s="32">
        <f>DE22/F22</f>
        <v>503.69452736318408</v>
      </c>
    </row>
    <row r="23" spans="1:116" x14ac:dyDescent="0.2">
      <c r="A23" s="15" t="s">
        <v>7</v>
      </c>
      <c r="B23" s="16" t="s">
        <v>8</v>
      </c>
      <c r="C23" s="16">
        <v>1</v>
      </c>
      <c r="D23" s="16" t="s">
        <v>16</v>
      </c>
      <c r="E23" s="16" t="s">
        <v>17</v>
      </c>
      <c r="F23" s="17">
        <v>2063</v>
      </c>
      <c r="G23" s="18"/>
      <c r="H23" s="18"/>
      <c r="I23" s="18"/>
      <c r="J23" s="91">
        <v>121</v>
      </c>
      <c r="K23" s="18"/>
      <c r="L23" s="18"/>
      <c r="M23" s="18"/>
      <c r="N23" s="17">
        <v>3248</v>
      </c>
      <c r="O23" s="91">
        <v>4534</v>
      </c>
      <c r="P23" s="18"/>
      <c r="Q23" s="18"/>
      <c r="R23" s="17">
        <v>120657</v>
      </c>
      <c r="S23" s="17">
        <v>81536</v>
      </c>
      <c r="T23" s="18"/>
      <c r="U23" s="18"/>
      <c r="V23" s="9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5882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7">
        <v>155968</v>
      </c>
      <c r="AZ23" s="18"/>
      <c r="BA23" s="17">
        <v>159663</v>
      </c>
      <c r="BB23" s="17">
        <v>5780</v>
      </c>
      <c r="BC23" s="18"/>
      <c r="BD23" s="18"/>
      <c r="BE23" s="18"/>
      <c r="BF23" s="18"/>
      <c r="BG23" s="18"/>
      <c r="BH23" s="17">
        <v>37</v>
      </c>
      <c r="BI23" s="17">
        <v>2433</v>
      </c>
      <c r="BJ23" s="17">
        <v>1289</v>
      </c>
      <c r="BK23" s="92"/>
      <c r="BL23" s="92"/>
      <c r="BM23" s="18"/>
      <c r="BN23" s="18"/>
      <c r="BO23" s="18"/>
      <c r="BP23" s="17">
        <v>224</v>
      </c>
      <c r="BQ23" s="17">
        <v>612</v>
      </c>
      <c r="BR23" s="18"/>
      <c r="BS23" s="17">
        <v>1488</v>
      </c>
      <c r="BT23" s="17">
        <v>4949</v>
      </c>
      <c r="BU23" s="17">
        <v>43212</v>
      </c>
      <c r="BV23" s="18"/>
      <c r="BW23" s="92"/>
      <c r="BX23" s="17">
        <v>152868</v>
      </c>
      <c r="BY23" s="18"/>
      <c r="BZ23" s="18"/>
      <c r="CA23" s="18"/>
      <c r="CB23" s="18"/>
      <c r="CC23" s="17">
        <v>383</v>
      </c>
      <c r="CD23" s="17">
        <v>249002</v>
      </c>
      <c r="CE23" s="18"/>
      <c r="CF23" s="18"/>
      <c r="CG23" s="18"/>
      <c r="CH23" s="18"/>
      <c r="CI23" s="17">
        <v>13250</v>
      </c>
      <c r="CJ23" s="18"/>
      <c r="CK23" s="17">
        <v>31164</v>
      </c>
      <c r="CL23" s="18"/>
      <c r="CM23" s="18"/>
      <c r="CN23" s="19" t="s">
        <v>11</v>
      </c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>
        <f>J23+N23+O23+P23+Q23+R23+S23+T23+U23+V23+X23+Z23+AA23+AB23+AD23+AE23+AI23+AV23+AY23+AZ23+BA23+BB23+BC23+BD23+BE23+BF23+BG23+BH23+BI23+BJ23+BK23+BL23+BM23+BN23+BO23+BP23+BQ23+BR23+BS23+BT23+BU23+BV23+BW23+BX23+CI23+CK23+CA23</f>
        <v>788915</v>
      </c>
      <c r="DD23" s="18">
        <f>CD23+CE23+CJ23+CL23</f>
        <v>249002</v>
      </c>
      <c r="DE23" s="18">
        <f>DC23+DD23</f>
        <v>1037917</v>
      </c>
      <c r="DF23" s="20">
        <f>DC23/DE23*100</f>
        <v>76.009449695881273</v>
      </c>
      <c r="DG23" s="18">
        <f>DC23+CP23+CQ23+CR23+CS23+CT23+CU23+CV23+CW23+CX23+CY23+CZ23+DB23</f>
        <v>788915</v>
      </c>
      <c r="DH23" s="18">
        <f>DD23+DA23</f>
        <v>249002</v>
      </c>
      <c r="DI23" s="18">
        <f>DH23+DG23</f>
        <v>1037917</v>
      </c>
      <c r="DJ23" s="20">
        <f>(DC23+CO23)/(DE23+CO23)*100</f>
        <v>76.009449695881273</v>
      </c>
      <c r="DK23" s="20">
        <f>(DG23+CO23)/(DI23+CO23)*100</f>
        <v>76.009449695881273</v>
      </c>
      <c r="DL23" s="32">
        <f>DE23/F23</f>
        <v>503.11051866214251</v>
      </c>
    </row>
    <row r="24" spans="1:116" x14ac:dyDescent="0.2">
      <c r="A24" s="15" t="s">
        <v>7</v>
      </c>
      <c r="B24" s="16" t="s">
        <v>8</v>
      </c>
      <c r="C24" s="16">
        <v>1</v>
      </c>
      <c r="D24" s="16" t="s">
        <v>18</v>
      </c>
      <c r="E24" s="16" t="s">
        <v>19</v>
      </c>
      <c r="F24" s="17">
        <v>3658</v>
      </c>
      <c r="G24" s="18"/>
      <c r="H24" s="18"/>
      <c r="I24" s="18"/>
      <c r="J24" s="91">
        <v>8</v>
      </c>
      <c r="K24" s="18"/>
      <c r="L24" s="18"/>
      <c r="M24" s="18"/>
      <c r="N24" s="17">
        <v>61193</v>
      </c>
      <c r="O24" s="17">
        <v>162838</v>
      </c>
      <c r="P24" s="18"/>
      <c r="Q24" s="91">
        <v>22525</v>
      </c>
      <c r="R24" s="92"/>
      <c r="S24" s="17">
        <v>146926</v>
      </c>
      <c r="T24" s="18"/>
      <c r="U24" s="18"/>
      <c r="V24" s="17">
        <v>336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1532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7">
        <v>144492</v>
      </c>
      <c r="AZ24" s="18"/>
      <c r="BA24" s="17">
        <v>280310</v>
      </c>
      <c r="BB24" s="17">
        <v>20518</v>
      </c>
      <c r="BC24" s="91">
        <v>20</v>
      </c>
      <c r="BD24" s="18"/>
      <c r="BE24" s="18"/>
      <c r="BF24" s="18"/>
      <c r="BG24" s="18"/>
      <c r="BH24" s="17">
        <v>67</v>
      </c>
      <c r="BI24" s="17">
        <v>3515</v>
      </c>
      <c r="BJ24" s="17">
        <v>2940</v>
      </c>
      <c r="BK24" s="17">
        <v>45</v>
      </c>
      <c r="BL24" s="17">
        <v>119</v>
      </c>
      <c r="BM24" s="18"/>
      <c r="BN24" s="18"/>
      <c r="BO24" s="91">
        <v>205</v>
      </c>
      <c r="BP24" s="92"/>
      <c r="BQ24" s="17">
        <v>602</v>
      </c>
      <c r="BR24" s="18"/>
      <c r="BS24" s="17">
        <v>2385</v>
      </c>
      <c r="BT24" s="17">
        <v>8895</v>
      </c>
      <c r="BU24" s="17">
        <v>19590</v>
      </c>
      <c r="BV24" s="91">
        <v>202</v>
      </c>
      <c r="BW24" s="17">
        <v>7493</v>
      </c>
      <c r="BX24" s="17">
        <v>295682</v>
      </c>
      <c r="BY24" s="18"/>
      <c r="BZ24" s="18"/>
      <c r="CA24" s="18"/>
      <c r="CB24" s="18"/>
      <c r="CC24" s="17">
        <v>820</v>
      </c>
      <c r="CD24" s="17">
        <v>394570</v>
      </c>
      <c r="CE24" s="18"/>
      <c r="CF24" s="18"/>
      <c r="CG24" s="91">
        <v>260</v>
      </c>
      <c r="CH24" s="18"/>
      <c r="CI24" s="18"/>
      <c r="CJ24" s="18"/>
      <c r="CK24" s="92"/>
      <c r="CL24" s="91">
        <v>15074</v>
      </c>
      <c r="CM24" s="94">
        <v>40984</v>
      </c>
      <c r="CN24" s="19" t="s">
        <v>20</v>
      </c>
      <c r="CO24" s="94">
        <v>40984</v>
      </c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>
        <f>J24+N24+O24+P24+Q24+R24+S24+T24+U24+V24+X24+Z24+AA24+AB24+AD24+AE24+AI24+AV24+AY24+AZ24+BA24+BB24+BC24+BD24+BE24+BF24+BG24+BH24+BI24+BJ24+BK24+BL24+BM24+BN24+BO24+BP24+BQ24+BR24+BS24+BT24+BU24+BV24+BW24+BX24+CI24+CK24+CA24</f>
        <v>1182438</v>
      </c>
      <c r="DD24" s="18">
        <f>CD24+CE24+CJ24+CL24</f>
        <v>409644</v>
      </c>
      <c r="DE24" s="18">
        <f>DC24+DD24</f>
        <v>1592082</v>
      </c>
      <c r="DF24" s="20">
        <f>DC24/DE24*100</f>
        <v>74.269918257979171</v>
      </c>
      <c r="DG24" s="18">
        <f>DC24+CP24+CQ24+CR24+CS24+CT24+CU24+CV24+CW24+CX24+CY24+CZ24+DB24</f>
        <v>1182438</v>
      </c>
      <c r="DH24" s="18">
        <f>DD24+DA24</f>
        <v>409644</v>
      </c>
      <c r="DI24" s="18">
        <f>DH24+DG24</f>
        <v>1592082</v>
      </c>
      <c r="DJ24" s="20">
        <f>(DC24+CO24)/(DE24+CO24)*100</f>
        <v>74.915649459360495</v>
      </c>
      <c r="DK24" s="20">
        <f>(DG24+CO24)/(DI24+CO24)*100</f>
        <v>74.915649459360495</v>
      </c>
      <c r="DL24" s="32">
        <f>DE24/F24</f>
        <v>435.23291416074358</v>
      </c>
    </row>
    <row r="25" spans="1:116" x14ac:dyDescent="0.2">
      <c r="A25" s="15" t="s">
        <v>7</v>
      </c>
      <c r="B25" s="16" t="s">
        <v>8</v>
      </c>
      <c r="C25" s="16">
        <v>1</v>
      </c>
      <c r="D25" s="16" t="s">
        <v>21</v>
      </c>
      <c r="E25" s="16" t="s">
        <v>22</v>
      </c>
      <c r="F25" s="17">
        <v>14338</v>
      </c>
      <c r="G25" s="18"/>
      <c r="H25" s="18"/>
      <c r="I25" s="18"/>
      <c r="J25" s="91">
        <v>389</v>
      </c>
      <c r="K25" s="18"/>
      <c r="L25" s="18"/>
      <c r="M25" s="18"/>
      <c r="N25" s="17">
        <v>212590</v>
      </c>
      <c r="O25" s="91">
        <v>566260</v>
      </c>
      <c r="P25" s="18"/>
      <c r="Q25" s="18"/>
      <c r="R25" s="17">
        <v>1540</v>
      </c>
      <c r="S25" s="17">
        <v>772880</v>
      </c>
      <c r="T25" s="18"/>
      <c r="U25" s="91">
        <v>235</v>
      </c>
      <c r="V25" s="17">
        <v>4160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92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91">
        <v>142130</v>
      </c>
      <c r="AW25" s="18"/>
      <c r="AX25" s="18"/>
      <c r="AY25" s="17">
        <v>669450</v>
      </c>
      <c r="AZ25" s="18"/>
      <c r="BA25" s="17">
        <v>1828700</v>
      </c>
      <c r="BB25" s="17">
        <v>62580</v>
      </c>
      <c r="BC25" s="18"/>
      <c r="BD25" s="18"/>
      <c r="BE25" s="18"/>
      <c r="BF25" s="18"/>
      <c r="BG25" s="18"/>
      <c r="BH25" s="17">
        <v>580</v>
      </c>
      <c r="BI25" s="17">
        <v>27420</v>
      </c>
      <c r="BJ25" s="17">
        <v>8380</v>
      </c>
      <c r="BK25" s="92"/>
      <c r="BL25" s="91">
        <v>7389</v>
      </c>
      <c r="BM25" s="18"/>
      <c r="BN25" s="18"/>
      <c r="BO25" s="18"/>
      <c r="BP25" s="91">
        <v>840</v>
      </c>
      <c r="BQ25" s="17">
        <v>4060</v>
      </c>
      <c r="BR25" s="18"/>
      <c r="BS25" s="17">
        <v>21400</v>
      </c>
      <c r="BT25" s="17">
        <v>28100</v>
      </c>
      <c r="BU25" s="17">
        <v>663820</v>
      </c>
      <c r="BV25" s="91">
        <v>72580</v>
      </c>
      <c r="BW25" s="17">
        <v>90830</v>
      </c>
      <c r="BX25" s="17">
        <v>601560</v>
      </c>
      <c r="BY25" s="18"/>
      <c r="BZ25" s="18"/>
      <c r="CA25" s="18"/>
      <c r="CB25" s="18"/>
      <c r="CC25" s="17">
        <v>4910</v>
      </c>
      <c r="CD25" s="17">
        <v>1539060</v>
      </c>
      <c r="CE25" s="18"/>
      <c r="CF25" s="18"/>
      <c r="CG25" s="18"/>
      <c r="CH25" s="18"/>
      <c r="CI25" s="91">
        <v>67320</v>
      </c>
      <c r="CJ25" s="18"/>
      <c r="CK25" s="17">
        <v>112770</v>
      </c>
      <c r="CL25" s="18"/>
      <c r="CM25" s="94">
        <v>156600</v>
      </c>
      <c r="CN25" s="19" t="s">
        <v>20</v>
      </c>
      <c r="CO25" s="94">
        <v>156600</v>
      </c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>
        <f>J25+N25+O25+P25+Q25+R25+S25+T25+U25+V25+X25+Z25+AA25+AB25+AD25+AE25+AI25+AV25+AY25+AZ25+BA25+BB25+BC25+BD25+BE25+BF25+BG25+BH25+BI25+BJ25+BK25+BL25+BM25+BN25+BO25+BP25+BQ25+BR25+BS25+BT25+BU25+BV25+BW25+BX25+CI25+CK25+CA25</f>
        <v>5967963</v>
      </c>
      <c r="DD25" s="18">
        <f>CD25+CE25+CJ25+CL25</f>
        <v>1539060</v>
      </c>
      <c r="DE25" s="18">
        <f>DC25+DD25</f>
        <v>7507023</v>
      </c>
      <c r="DF25" s="20">
        <f>DC25/DE25*100</f>
        <v>79.498397700393355</v>
      </c>
      <c r="DG25" s="18">
        <f>DC25+CP25+CQ25+CR25+CS25+CT25+CU25+CV25+CW25+CX25+CY25+CZ25+DB25</f>
        <v>5967963</v>
      </c>
      <c r="DH25" s="18">
        <f>DD25+DA25</f>
        <v>1539060</v>
      </c>
      <c r="DI25" s="18">
        <f>DH25+DG25</f>
        <v>7507023</v>
      </c>
      <c r="DJ25" s="20">
        <f>(DC25+CO25)/(DE25+CO25)*100</f>
        <v>79.917331528442887</v>
      </c>
      <c r="DK25" s="20">
        <f>(DG25+CO25)/(DI25+CO25)*100</f>
        <v>79.917331528442887</v>
      </c>
      <c r="DL25" s="32">
        <f>DE25/F25</f>
        <v>523.57532431301433</v>
      </c>
    </row>
    <row r="26" spans="1:116" x14ac:dyDescent="0.2">
      <c r="A26" s="15" t="s">
        <v>7</v>
      </c>
      <c r="B26" s="16" t="s">
        <v>8</v>
      </c>
      <c r="C26" s="16">
        <v>1</v>
      </c>
      <c r="D26" s="16" t="s">
        <v>23</v>
      </c>
      <c r="E26" s="16" t="s">
        <v>24</v>
      </c>
      <c r="F26" s="17">
        <v>2698</v>
      </c>
      <c r="G26" s="18"/>
      <c r="H26" s="18"/>
      <c r="I26" s="18"/>
      <c r="J26" s="91">
        <v>75</v>
      </c>
      <c r="K26" s="18"/>
      <c r="L26" s="18"/>
      <c r="M26" s="18"/>
      <c r="N26" s="91">
        <v>2580</v>
      </c>
      <c r="O26" s="18"/>
      <c r="P26" s="18"/>
      <c r="Q26" s="18"/>
      <c r="R26" s="17">
        <v>207545</v>
      </c>
      <c r="S26" s="17">
        <v>103898</v>
      </c>
      <c r="T26" s="18"/>
      <c r="U26" s="18"/>
      <c r="V26" s="91">
        <v>837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4547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7">
        <v>242569</v>
      </c>
      <c r="AZ26" s="18"/>
      <c r="BA26" s="17">
        <v>277063</v>
      </c>
      <c r="BB26" s="17">
        <v>9305</v>
      </c>
      <c r="BC26" s="18"/>
      <c r="BD26" s="18"/>
      <c r="BE26" s="18"/>
      <c r="BF26" s="18"/>
      <c r="BG26" s="18"/>
      <c r="BH26" s="91">
        <v>13</v>
      </c>
      <c r="BI26" s="91">
        <v>2486</v>
      </c>
      <c r="BJ26" s="17">
        <v>2907</v>
      </c>
      <c r="BK26" s="91">
        <v>52</v>
      </c>
      <c r="BL26" s="18"/>
      <c r="BM26" s="18"/>
      <c r="BN26" s="18"/>
      <c r="BO26" s="18"/>
      <c r="BP26" s="18"/>
      <c r="BQ26" s="17">
        <v>452</v>
      </c>
      <c r="BR26" s="18"/>
      <c r="BS26" s="17">
        <v>2508</v>
      </c>
      <c r="BT26" s="17">
        <v>3857</v>
      </c>
      <c r="BU26" s="17">
        <v>18482</v>
      </c>
      <c r="BV26" s="18"/>
      <c r="BW26" s="17">
        <v>3964</v>
      </c>
      <c r="BX26" s="17">
        <v>141725</v>
      </c>
      <c r="BY26" s="18"/>
      <c r="BZ26" s="18"/>
      <c r="CA26" s="18"/>
      <c r="CB26" s="18"/>
      <c r="CC26" s="17">
        <v>744</v>
      </c>
      <c r="CD26" s="17">
        <v>198000</v>
      </c>
      <c r="CE26" s="18"/>
      <c r="CF26" s="18"/>
      <c r="CG26" s="91">
        <v>450</v>
      </c>
      <c r="CH26" s="18"/>
      <c r="CI26" s="91">
        <v>24838</v>
      </c>
      <c r="CJ26" s="18"/>
      <c r="CK26" s="17">
        <v>23248</v>
      </c>
      <c r="CL26" s="18"/>
      <c r="CM26" s="18"/>
      <c r="CN26" s="19" t="s">
        <v>11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>
        <f>J26+N26+O26+P26+Q26+R26+S26+T26+U26+V26+X26+Z26+AA26+AB26+AD26+AE26+AI26+AV26+AY26+AZ26+BA26+BB26+BC26+BD26+BE26+BF26+BG26+BH26+BI26+BJ26+BK26+BL26+BM26+BN26+BO26+BP26+BQ26+BR26+BS26+BT26+BU26+BV26+BW26+BX26+CI26+CK26+CA26</f>
        <v>1072951</v>
      </c>
      <c r="DD26" s="18">
        <f>CD26+CE26+CJ26+CL26</f>
        <v>198000</v>
      </c>
      <c r="DE26" s="18">
        <f>DC26+DD26</f>
        <v>1270951</v>
      </c>
      <c r="DF26" s="20">
        <f>DC26/DE26*100</f>
        <v>84.421114582702245</v>
      </c>
      <c r="DG26" s="18">
        <f>DC26+CP26+CQ26+CR26+CS26+CT26+CU26+CV26+CW26+CX26+CY26+CZ26+DB26</f>
        <v>1072951</v>
      </c>
      <c r="DH26" s="18">
        <f>DD26+DA26</f>
        <v>198000</v>
      </c>
      <c r="DI26" s="18">
        <f>DH26+DG26</f>
        <v>1270951</v>
      </c>
      <c r="DJ26" s="20">
        <f>(DC26+CO26)/(DE26+CO26)*100</f>
        <v>84.421114582702245</v>
      </c>
      <c r="DK26" s="20">
        <f>(DG26+CO26)/(DI26+CO26)*100</f>
        <v>84.421114582702245</v>
      </c>
      <c r="DL26" s="32">
        <f>DE26/F26</f>
        <v>471.07153446997773</v>
      </c>
    </row>
    <row r="27" spans="1:116" x14ac:dyDescent="0.2">
      <c r="A27" s="15" t="s">
        <v>7</v>
      </c>
      <c r="B27" s="16" t="s">
        <v>8</v>
      </c>
      <c r="C27" s="16">
        <v>1</v>
      </c>
      <c r="D27" s="16" t="s">
        <v>25</v>
      </c>
      <c r="E27" s="16" t="s">
        <v>26</v>
      </c>
      <c r="F27" s="17">
        <v>620</v>
      </c>
      <c r="G27" s="18"/>
      <c r="H27" s="18"/>
      <c r="I27" s="18"/>
      <c r="J27" s="18"/>
      <c r="K27" s="18"/>
      <c r="L27" s="18"/>
      <c r="M27" s="18"/>
      <c r="N27" s="92"/>
      <c r="O27" s="18"/>
      <c r="P27" s="18"/>
      <c r="Q27" s="18"/>
      <c r="R27" s="17">
        <v>35196</v>
      </c>
      <c r="S27" s="17">
        <v>28232</v>
      </c>
      <c r="T27" s="18"/>
      <c r="U27" s="18"/>
      <c r="V27" s="17">
        <v>757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7463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7">
        <v>61283</v>
      </c>
      <c r="AZ27" s="18"/>
      <c r="BA27" s="17">
        <v>59981</v>
      </c>
      <c r="BB27" s="17">
        <v>1470</v>
      </c>
      <c r="BC27" s="18"/>
      <c r="BD27" s="18"/>
      <c r="BE27" s="18"/>
      <c r="BF27" s="18"/>
      <c r="BG27" s="18"/>
      <c r="BH27" s="92"/>
      <c r="BI27" s="17">
        <v>1215</v>
      </c>
      <c r="BJ27" s="17">
        <v>538</v>
      </c>
      <c r="BK27" s="17">
        <v>99</v>
      </c>
      <c r="BL27" s="92"/>
      <c r="BM27" s="18"/>
      <c r="BN27" s="18"/>
      <c r="BO27" s="18"/>
      <c r="BP27" s="17">
        <v>15</v>
      </c>
      <c r="BQ27" s="17">
        <v>172</v>
      </c>
      <c r="BR27" s="18"/>
      <c r="BS27" s="17">
        <v>1227</v>
      </c>
      <c r="BT27" s="17">
        <v>2156</v>
      </c>
      <c r="BU27" s="17">
        <v>10906</v>
      </c>
      <c r="BV27" s="18"/>
      <c r="BW27" s="17">
        <v>3522</v>
      </c>
      <c r="BX27" s="17">
        <v>18843</v>
      </c>
      <c r="BY27" s="18"/>
      <c r="BZ27" s="18"/>
      <c r="CA27" s="18"/>
      <c r="CB27" s="18"/>
      <c r="CC27" s="17">
        <v>97</v>
      </c>
      <c r="CD27" s="17">
        <v>70215</v>
      </c>
      <c r="CE27" s="92"/>
      <c r="CF27" s="92"/>
      <c r="CG27" s="92"/>
      <c r="CH27" s="18"/>
      <c r="CI27" s="92"/>
      <c r="CJ27" s="18"/>
      <c r="CK27" s="17">
        <v>9643</v>
      </c>
      <c r="CL27" s="18"/>
      <c r="CM27" s="18"/>
      <c r="CN27" s="19" t="s">
        <v>11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>
        <f>J27+N27+O27+P27+Q27+R27+S27+T27+U27+V27+X27+Z27+AA27+AB27+AD27+AE27+AI27+AV27+AY27+AZ27+BA27+BB27+BC27+BD27+BE27+BF27+BG27+BH27+BI27+BJ27+BK27+BL27+BM27+BN27+BO27+BP27+BQ27+BR27+BS27+BT27+BU27+BV27+BW27+BX27+CI27+CK27+CA27</f>
        <v>242718</v>
      </c>
      <c r="DD27" s="18">
        <f>CD27+CE27+CJ27+CL27</f>
        <v>70215</v>
      </c>
      <c r="DE27" s="18">
        <f>DC27+DD27</f>
        <v>312933</v>
      </c>
      <c r="DF27" s="20">
        <f>DC27/DE27*100</f>
        <v>77.562289691403592</v>
      </c>
      <c r="DG27" s="18">
        <f>DC27+CP27+CQ27+CR27+CS27+CT27+CU27+CV27+CW27+CX27+CY27+CZ27+DB27</f>
        <v>242718</v>
      </c>
      <c r="DH27" s="18">
        <f>DD27+DA27</f>
        <v>70215</v>
      </c>
      <c r="DI27" s="18">
        <f>DH27+DG27</f>
        <v>312933</v>
      </c>
      <c r="DJ27" s="20">
        <f>(DC27+CO27)/(DE27+CO27)*100</f>
        <v>77.562289691403592</v>
      </c>
      <c r="DK27" s="20">
        <f>(DG27+CO27)/(DI27+CO27)*100</f>
        <v>77.562289691403592</v>
      </c>
      <c r="DL27" s="32">
        <f>DE27/F27</f>
        <v>504.73064516129034</v>
      </c>
    </row>
    <row r="28" spans="1:116" x14ac:dyDescent="0.2">
      <c r="A28" s="15" t="s">
        <v>7</v>
      </c>
      <c r="B28" s="16" t="s">
        <v>8</v>
      </c>
      <c r="C28" s="16">
        <v>1</v>
      </c>
      <c r="D28" s="16" t="s">
        <v>27</v>
      </c>
      <c r="E28" s="16" t="s">
        <v>28</v>
      </c>
      <c r="F28" s="17">
        <v>2509</v>
      </c>
      <c r="G28" s="18"/>
      <c r="H28" s="18"/>
      <c r="I28" s="18"/>
      <c r="J28" s="91">
        <v>3</v>
      </c>
      <c r="K28" s="18"/>
      <c r="L28" s="18"/>
      <c r="M28" s="18"/>
      <c r="N28" s="17">
        <v>41529</v>
      </c>
      <c r="O28" s="91">
        <v>93524</v>
      </c>
      <c r="P28" s="18"/>
      <c r="Q28" s="91">
        <v>17100</v>
      </c>
      <c r="R28" s="92"/>
      <c r="S28" s="17">
        <v>86843</v>
      </c>
      <c r="T28" s="18"/>
      <c r="U28" s="18"/>
      <c r="V28" s="17">
        <v>730</v>
      </c>
      <c r="W28" s="18"/>
      <c r="X28" s="18"/>
      <c r="Y28" s="18"/>
      <c r="Z28" s="18"/>
      <c r="AA28" s="18"/>
      <c r="AB28" s="18"/>
      <c r="AC28" s="18"/>
      <c r="AD28" s="91">
        <v>5</v>
      </c>
      <c r="AE28" s="18"/>
      <c r="AF28" s="18"/>
      <c r="AG28" s="18"/>
      <c r="AH28" s="18"/>
      <c r="AI28" s="17">
        <v>1740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7">
        <v>100023</v>
      </c>
      <c r="AZ28" s="18"/>
      <c r="BA28" s="17">
        <v>151410</v>
      </c>
      <c r="BB28" s="17">
        <v>11563</v>
      </c>
      <c r="BC28" s="18"/>
      <c r="BD28" s="18"/>
      <c r="BE28" s="18"/>
      <c r="BF28" s="18"/>
      <c r="BG28" s="18"/>
      <c r="BH28" s="17">
        <v>5</v>
      </c>
      <c r="BI28" s="17">
        <v>7465</v>
      </c>
      <c r="BJ28" s="17">
        <v>3123</v>
      </c>
      <c r="BK28" s="17">
        <v>20</v>
      </c>
      <c r="BL28" s="17">
        <v>375</v>
      </c>
      <c r="BM28" s="18"/>
      <c r="BN28" s="18"/>
      <c r="BO28" s="91">
        <v>158</v>
      </c>
      <c r="BP28" s="92"/>
      <c r="BQ28" s="17">
        <v>431</v>
      </c>
      <c r="BR28" s="18"/>
      <c r="BS28" s="17">
        <v>4270</v>
      </c>
      <c r="BT28" s="17">
        <v>4912</v>
      </c>
      <c r="BU28" s="17">
        <v>15013</v>
      </c>
      <c r="BV28" s="91">
        <v>515</v>
      </c>
      <c r="BW28" s="17">
        <v>3576</v>
      </c>
      <c r="BX28" s="17">
        <v>260597</v>
      </c>
      <c r="BY28" s="18"/>
      <c r="BZ28" s="18"/>
      <c r="CA28" s="18"/>
      <c r="CB28" s="18"/>
      <c r="CC28" s="17">
        <v>830</v>
      </c>
      <c r="CD28" s="17">
        <v>269120</v>
      </c>
      <c r="CE28" s="92"/>
      <c r="CF28" s="92"/>
      <c r="CG28" s="91">
        <v>440</v>
      </c>
      <c r="CH28" s="18"/>
      <c r="CI28" s="18"/>
      <c r="CJ28" s="91">
        <v>53780</v>
      </c>
      <c r="CK28" s="92"/>
      <c r="CL28" s="91">
        <v>10477</v>
      </c>
      <c r="CM28" s="94">
        <v>76400</v>
      </c>
      <c r="CN28" s="19" t="s">
        <v>20</v>
      </c>
      <c r="CO28" s="94">
        <v>76400</v>
      </c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>
        <f>J28+N28+O28+P28+Q28+R28+S28+T28+U28+V28+X28+Z28+AA28+AB28+AD28+AE28+AI28+AV28+AY28+AZ28+BA28+BB28+BC28+BD28+BE28+BF28+BG28+BH28+BI28+BJ28+BK28+BL28+BM28+BN28+BO28+BP28+BQ28+BR28+BS28+BT28+BU28+BV28+BW28+BX28+CI28+CK28+CA28</f>
        <v>804930</v>
      </c>
      <c r="DD28" s="18">
        <f>CD28+CE28+CJ28+CL28</f>
        <v>333377</v>
      </c>
      <c r="DE28" s="18">
        <f>DC28+DD28</f>
        <v>1138307</v>
      </c>
      <c r="DF28" s="20">
        <f>DC28/DE28*100</f>
        <v>70.712909610500503</v>
      </c>
      <c r="DG28" s="18">
        <f>DC28+CP28+CQ28+CR28+CS28+CT28+CU28+CV28+CW28+CX28+CY28+CZ28+DB28</f>
        <v>804930</v>
      </c>
      <c r="DH28" s="18">
        <f>DD28+DA28</f>
        <v>333377</v>
      </c>
      <c r="DI28" s="18">
        <f>DH28+DG28</f>
        <v>1138307</v>
      </c>
      <c r="DJ28" s="20">
        <f>(DC28+CO28)/(DE28+CO28)*100</f>
        <v>72.5549453489607</v>
      </c>
      <c r="DK28" s="20">
        <f>(DG28+CO28)/(DI28+CO28)*100</f>
        <v>72.5549453489607</v>
      </c>
      <c r="DL28" s="32">
        <f>DE28/F28</f>
        <v>453.68951773614987</v>
      </c>
    </row>
    <row r="29" spans="1:116" x14ac:dyDescent="0.2">
      <c r="A29" s="15" t="s">
        <v>7</v>
      </c>
      <c r="B29" s="16" t="s">
        <v>8</v>
      </c>
      <c r="C29" s="16">
        <v>1</v>
      </c>
      <c r="D29" s="16" t="s">
        <v>29</v>
      </c>
      <c r="E29" s="16" t="s">
        <v>30</v>
      </c>
      <c r="F29" s="17">
        <v>1066</v>
      </c>
      <c r="G29" s="18"/>
      <c r="H29" s="18"/>
      <c r="I29" s="18"/>
      <c r="J29" s="92"/>
      <c r="K29" s="18"/>
      <c r="L29" s="18"/>
      <c r="M29" s="18"/>
      <c r="N29" s="18"/>
      <c r="O29" s="18"/>
      <c r="P29" s="18"/>
      <c r="Q29" s="18"/>
      <c r="R29" s="17">
        <v>69274</v>
      </c>
      <c r="S29" s="17">
        <v>50369</v>
      </c>
      <c r="T29" s="18"/>
      <c r="U29" s="18"/>
      <c r="V29" s="17">
        <v>1444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14247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7">
        <v>56817</v>
      </c>
      <c r="AZ29" s="18"/>
      <c r="BA29" s="17">
        <v>102230</v>
      </c>
      <c r="BB29" s="17">
        <v>1575</v>
      </c>
      <c r="BC29" s="18"/>
      <c r="BD29" s="18"/>
      <c r="BE29" s="18"/>
      <c r="BF29" s="18"/>
      <c r="BG29" s="18"/>
      <c r="BH29" s="18"/>
      <c r="BI29" s="17">
        <v>2319</v>
      </c>
      <c r="BJ29" s="17">
        <v>1397</v>
      </c>
      <c r="BK29" s="17">
        <v>189</v>
      </c>
      <c r="BL29" s="91">
        <v>1915</v>
      </c>
      <c r="BM29" s="18"/>
      <c r="BN29" s="18"/>
      <c r="BO29" s="18"/>
      <c r="BP29" s="91">
        <v>28</v>
      </c>
      <c r="BQ29" s="17">
        <v>328</v>
      </c>
      <c r="BR29" s="18"/>
      <c r="BS29" s="17">
        <v>2343</v>
      </c>
      <c r="BT29" s="17">
        <v>4114</v>
      </c>
      <c r="BU29" s="17">
        <v>20825</v>
      </c>
      <c r="BV29" s="18"/>
      <c r="BW29" s="17">
        <v>6725</v>
      </c>
      <c r="BX29" s="17">
        <v>37861</v>
      </c>
      <c r="BY29" s="18"/>
      <c r="BZ29" s="18"/>
      <c r="CA29" s="18"/>
      <c r="CB29" s="18"/>
      <c r="CC29" s="92"/>
      <c r="CD29" s="17">
        <v>108962</v>
      </c>
      <c r="CE29" s="18"/>
      <c r="CF29" s="18"/>
      <c r="CG29" s="91">
        <v>230</v>
      </c>
      <c r="CH29" s="18"/>
      <c r="CI29" s="18"/>
      <c r="CJ29" s="18"/>
      <c r="CK29" s="17">
        <v>18406</v>
      </c>
      <c r="CL29" s="18"/>
      <c r="CM29" s="18"/>
      <c r="CN29" s="19" t="s">
        <v>11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>
        <f>J29+N29+O29+P29+Q29+R29+S29+T29+U29+V29+X29+Z29+AA29+AB29+AD29+AE29+AI29+AV29+AY29+AZ29+BA29+BB29+BC29+BD29+BE29+BF29+BG29+BH29+BI29+BJ29+BK29+BL29+BM29+BN29+BO29+BP29+BQ29+BR29+BS29+BT29+BU29+BV29+BW29+BX29+CI29+CK29+CA29</f>
        <v>392406</v>
      </c>
      <c r="DD29" s="18">
        <f>CD29+CE29+CJ29+CL29</f>
        <v>108962</v>
      </c>
      <c r="DE29" s="18">
        <f>DC29+DD29</f>
        <v>501368</v>
      </c>
      <c r="DF29" s="20">
        <f>DC29/DE29*100</f>
        <v>78.267061320227853</v>
      </c>
      <c r="DG29" s="18">
        <f>DC29+CP29+CQ29+CR29+CS29+CT29+CU29+CV29+CW29+CX29+CY29+CZ29+DB29</f>
        <v>392406</v>
      </c>
      <c r="DH29" s="18">
        <f>DD29+DA29</f>
        <v>108962</v>
      </c>
      <c r="DI29" s="18">
        <f>DH29+DG29</f>
        <v>501368</v>
      </c>
      <c r="DJ29" s="20">
        <f>(DC29+CO29)/(DE29+CO29)*100</f>
        <v>78.267061320227853</v>
      </c>
      <c r="DK29" s="20">
        <f>(DG29+CO29)/(DI29+CO29)*100</f>
        <v>78.267061320227853</v>
      </c>
      <c r="DL29" s="32">
        <f>DE29/F29</f>
        <v>470.32645403377109</v>
      </c>
    </row>
    <row r="30" spans="1:116" x14ac:dyDescent="0.2">
      <c r="A30" s="15" t="s">
        <v>7</v>
      </c>
      <c r="B30" s="16" t="s">
        <v>8</v>
      </c>
      <c r="C30" s="16">
        <v>1</v>
      </c>
      <c r="D30" s="16" t="s">
        <v>31</v>
      </c>
      <c r="E30" s="16" t="s">
        <v>32</v>
      </c>
      <c r="F30" s="17">
        <v>7006</v>
      </c>
      <c r="G30" s="18"/>
      <c r="H30" s="18"/>
      <c r="I30" s="18"/>
      <c r="J30" s="17">
        <v>487</v>
      </c>
      <c r="K30" s="18"/>
      <c r="L30" s="18"/>
      <c r="M30" s="18"/>
      <c r="N30" s="17">
        <v>1158281</v>
      </c>
      <c r="O30" s="17">
        <v>118260</v>
      </c>
      <c r="P30" s="92"/>
      <c r="Q30" s="92"/>
      <c r="R30" s="91">
        <v>536374</v>
      </c>
      <c r="S30" s="17">
        <v>261767</v>
      </c>
      <c r="T30" s="92"/>
      <c r="U30" s="18"/>
      <c r="V30" s="17">
        <v>1708</v>
      </c>
      <c r="W30" s="18"/>
      <c r="X30" s="91">
        <v>38</v>
      </c>
      <c r="Y30" s="18"/>
      <c r="Z30" s="18"/>
      <c r="AA30" s="18"/>
      <c r="AB30" s="18"/>
      <c r="AC30" s="18"/>
      <c r="AD30" s="92"/>
      <c r="AE30" s="18"/>
      <c r="AF30" s="18"/>
      <c r="AG30" s="18"/>
      <c r="AH30" s="18"/>
      <c r="AI30" s="17">
        <v>77299</v>
      </c>
      <c r="AJ30" s="18"/>
      <c r="AK30" s="18"/>
      <c r="AL30" s="18"/>
      <c r="AM30" s="18"/>
      <c r="AN30" s="18"/>
      <c r="AO30" s="18"/>
      <c r="AP30" s="18"/>
      <c r="AQ30" s="92"/>
      <c r="AR30" s="18"/>
      <c r="AS30" s="18"/>
      <c r="AT30" s="92"/>
      <c r="AU30" s="92"/>
      <c r="AV30" s="18"/>
      <c r="AW30" s="18"/>
      <c r="AX30" s="18"/>
      <c r="AY30" s="17">
        <v>494280</v>
      </c>
      <c r="AZ30" s="18"/>
      <c r="BA30" s="17">
        <v>736159</v>
      </c>
      <c r="BB30" s="17">
        <v>31710</v>
      </c>
      <c r="BC30" s="18"/>
      <c r="BD30" s="92"/>
      <c r="BE30" s="92"/>
      <c r="BF30" s="92"/>
      <c r="BG30" s="92"/>
      <c r="BH30" s="17">
        <v>274</v>
      </c>
      <c r="BI30" s="17">
        <v>6829</v>
      </c>
      <c r="BJ30" s="17">
        <v>4586</v>
      </c>
      <c r="BK30" s="17">
        <v>720</v>
      </c>
      <c r="BL30" s="17">
        <v>2729</v>
      </c>
      <c r="BM30" s="18"/>
      <c r="BN30" s="92"/>
      <c r="BO30" s="92"/>
      <c r="BP30" s="91">
        <v>668</v>
      </c>
      <c r="BQ30" s="17">
        <v>2863</v>
      </c>
      <c r="BR30" s="18"/>
      <c r="BS30" s="17">
        <v>6773</v>
      </c>
      <c r="BT30" s="17">
        <v>12595</v>
      </c>
      <c r="BU30" s="17">
        <v>130308</v>
      </c>
      <c r="BV30" s="92"/>
      <c r="BW30" s="17">
        <v>14525</v>
      </c>
      <c r="BX30" s="17">
        <v>239845</v>
      </c>
      <c r="BY30" s="18"/>
      <c r="BZ30" s="18"/>
      <c r="CA30" s="18"/>
      <c r="CB30" s="18"/>
      <c r="CC30" s="17">
        <v>795</v>
      </c>
      <c r="CD30" s="17">
        <v>873667</v>
      </c>
      <c r="CE30" s="18"/>
      <c r="CF30" s="18"/>
      <c r="CG30" s="18"/>
      <c r="CH30" s="18"/>
      <c r="CI30" s="17">
        <v>8280</v>
      </c>
      <c r="CJ30" s="18"/>
      <c r="CK30" s="91">
        <v>51137</v>
      </c>
      <c r="CL30" s="92"/>
      <c r="CM30" s="92"/>
      <c r="CN30" s="19" t="s">
        <v>11</v>
      </c>
      <c r="CO30" s="92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>
        <f>J30+N30+O30+P30+Q30+R30+S30+T30+U30+V30+X30+Z30+AA30+AB30+AD30+AE30+AI30+AV30+AY30+AZ30+BA30+BB30+BC30+BD30+BE30+BF30+BG30+BH30+BI30+BJ30+BK30+BL30+BM30+BN30+BO30+BP30+BQ30+BR30+BS30+BT30+BU30+BV30+BW30+BX30+CI30+CK30+CA30</f>
        <v>3898495</v>
      </c>
      <c r="DD30" s="18">
        <f>CD30+CE30+CJ30+CL30</f>
        <v>873667</v>
      </c>
      <c r="DE30" s="18">
        <f>DC30+DD30</f>
        <v>4772162</v>
      </c>
      <c r="DF30" s="20">
        <f>DC30/DE30*100</f>
        <v>81.692427876505448</v>
      </c>
      <c r="DG30" s="18">
        <f>DC30+CP30+CQ30+CR30+CS30+CT30+CU30+CV30+CW30+CX30+CY30+CZ30+DB30</f>
        <v>3898495</v>
      </c>
      <c r="DH30" s="18">
        <f>DD30+DA30</f>
        <v>873667</v>
      </c>
      <c r="DI30" s="18">
        <f>DH30+DG30</f>
        <v>4772162</v>
      </c>
      <c r="DJ30" s="20">
        <f>(DC30+CO30)/(DE30+CO30)*100</f>
        <v>81.692427876505448</v>
      </c>
      <c r="DK30" s="20">
        <f>(DG30+CO30)/(DI30+CO30)*100</f>
        <v>81.692427876505448</v>
      </c>
      <c r="DL30" s="32">
        <f>DE30/F30</f>
        <v>681.15358264344843</v>
      </c>
    </row>
    <row r="31" spans="1:116" x14ac:dyDescent="0.2">
      <c r="A31" s="15" t="s">
        <v>7</v>
      </c>
      <c r="B31" s="16" t="s">
        <v>8</v>
      </c>
      <c r="C31" s="16">
        <v>1</v>
      </c>
      <c r="D31" s="16" t="s">
        <v>33</v>
      </c>
      <c r="E31" s="16" t="s">
        <v>34</v>
      </c>
      <c r="F31" s="17">
        <v>2752</v>
      </c>
      <c r="G31" s="18"/>
      <c r="H31" s="18"/>
      <c r="I31" s="18"/>
      <c r="J31" s="17">
        <v>1</v>
      </c>
      <c r="K31" s="18"/>
      <c r="L31" s="18"/>
      <c r="M31" s="18"/>
      <c r="N31" s="17">
        <v>73967</v>
      </c>
      <c r="O31" s="17">
        <v>122830</v>
      </c>
      <c r="P31" s="92"/>
      <c r="Q31" s="17">
        <v>19059</v>
      </c>
      <c r="R31" s="18"/>
      <c r="S31" s="17">
        <v>105895</v>
      </c>
      <c r="T31" s="92"/>
      <c r="U31" s="18"/>
      <c r="V31" s="17">
        <v>320</v>
      </c>
      <c r="W31" s="18"/>
      <c r="X31" s="18"/>
      <c r="Y31" s="18"/>
      <c r="Z31" s="18"/>
      <c r="AA31" s="18"/>
      <c r="AB31" s="18"/>
      <c r="AC31" s="92"/>
      <c r="AD31" s="92"/>
      <c r="AE31" s="92"/>
      <c r="AF31" s="18"/>
      <c r="AG31" s="92"/>
      <c r="AH31" s="18"/>
      <c r="AI31" s="17">
        <v>1508</v>
      </c>
      <c r="AJ31" s="18"/>
      <c r="AK31" s="18"/>
      <c r="AL31" s="18"/>
      <c r="AM31" s="92"/>
      <c r="AN31" s="18"/>
      <c r="AO31" s="18"/>
      <c r="AP31" s="18"/>
      <c r="AQ31" s="92"/>
      <c r="AR31" s="18"/>
      <c r="AS31" s="92"/>
      <c r="AT31" s="92"/>
      <c r="AU31" s="92"/>
      <c r="AV31" s="18"/>
      <c r="AW31" s="92"/>
      <c r="AX31" s="18"/>
      <c r="AY31" s="17">
        <v>104884</v>
      </c>
      <c r="AZ31" s="18"/>
      <c r="BA31" s="17">
        <v>271740</v>
      </c>
      <c r="BB31" s="17">
        <v>14022</v>
      </c>
      <c r="BC31" s="17">
        <v>5</v>
      </c>
      <c r="BD31" s="92"/>
      <c r="BE31" s="92"/>
      <c r="BF31" s="92"/>
      <c r="BG31" s="92"/>
      <c r="BH31" s="17">
        <v>4</v>
      </c>
      <c r="BI31" s="17">
        <v>2570</v>
      </c>
      <c r="BJ31" s="17">
        <v>8</v>
      </c>
      <c r="BK31" s="17">
        <v>17</v>
      </c>
      <c r="BL31" s="17">
        <v>245</v>
      </c>
      <c r="BM31" s="18"/>
      <c r="BN31" s="92"/>
      <c r="BO31" s="17">
        <v>117</v>
      </c>
      <c r="BP31" s="18"/>
      <c r="BQ31" s="17">
        <v>127</v>
      </c>
      <c r="BR31" s="18"/>
      <c r="BS31" s="17">
        <v>1880</v>
      </c>
      <c r="BT31" s="17">
        <v>9045</v>
      </c>
      <c r="BU31" s="17">
        <v>17815</v>
      </c>
      <c r="BV31" s="17">
        <v>354</v>
      </c>
      <c r="BW31" s="17">
        <v>4580</v>
      </c>
      <c r="BX31" s="17">
        <v>264819</v>
      </c>
      <c r="BY31" s="92"/>
      <c r="BZ31" s="18"/>
      <c r="CA31" s="18"/>
      <c r="CB31" s="18"/>
      <c r="CC31" s="17">
        <v>1230</v>
      </c>
      <c r="CD31" s="17">
        <v>325960</v>
      </c>
      <c r="CE31" s="18"/>
      <c r="CF31" s="18"/>
      <c r="CG31" s="17">
        <v>780</v>
      </c>
      <c r="CH31" s="92"/>
      <c r="CI31" s="92"/>
      <c r="CJ31" s="18"/>
      <c r="CK31" s="18"/>
      <c r="CL31" s="17">
        <v>12620</v>
      </c>
      <c r="CM31" s="21">
        <v>15000</v>
      </c>
      <c r="CN31" s="19" t="s">
        <v>35</v>
      </c>
      <c r="CO31" s="75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>
        <f>J31+N31+O31+P31+Q31+R31+S31+T31+U31+V31+X31+Z31+AA31+AB31+AD31+AE31+AI31+AV31+AY31+AZ31+BA31+BB31+BC31+BD31+BE31+BF31+BG31+BH31+BI31+BJ31+BK31+BL31+BM31+BN31+BO31+BP31+BQ31+BR31+BS31+BT31+BU31+BV31+BW31+BX31+CI31+CK31+CA31</f>
        <v>1015812</v>
      </c>
      <c r="DD31" s="18">
        <f>CD31+CE31+CJ31+CL31</f>
        <v>338580</v>
      </c>
      <c r="DE31" s="18">
        <f>DC31+DD31</f>
        <v>1354392</v>
      </c>
      <c r="DF31" s="20">
        <f>DC31/DE31*100</f>
        <v>75.001329009622026</v>
      </c>
      <c r="DG31" s="18">
        <f>DC31+CP31+CQ31+CR31+CS31+CT31+CU31+CV31+CW31+CX31+CY31+CZ31+DB31</f>
        <v>1015812</v>
      </c>
      <c r="DH31" s="18">
        <f>DD31+DA31</f>
        <v>338580</v>
      </c>
      <c r="DI31" s="18">
        <f>DH31+DG31</f>
        <v>1354392</v>
      </c>
      <c r="DJ31" s="20">
        <f>(DC31+CO31)/(DE31+CO31)*100</f>
        <v>75.001329009622026</v>
      </c>
      <c r="DK31" s="20">
        <f>(DG31+CO31)/(DI31+CO31)*100</f>
        <v>75.001329009622026</v>
      </c>
      <c r="DL31" s="32">
        <f>DE31/F31</f>
        <v>492.14825581395348</v>
      </c>
    </row>
    <row r="32" spans="1:116" x14ac:dyDescent="0.2">
      <c r="A32" s="15" t="s">
        <v>7</v>
      </c>
      <c r="B32" s="16" t="s">
        <v>8</v>
      </c>
      <c r="C32" s="16">
        <v>1</v>
      </c>
      <c r="D32" s="16" t="s">
        <v>36</v>
      </c>
      <c r="E32" s="16" t="s">
        <v>37</v>
      </c>
      <c r="F32" s="17">
        <v>651</v>
      </c>
      <c r="G32" s="18"/>
      <c r="H32" s="18"/>
      <c r="I32" s="18"/>
      <c r="J32" s="92"/>
      <c r="K32" s="18"/>
      <c r="L32" s="18"/>
      <c r="M32" s="18"/>
      <c r="N32" s="92"/>
      <c r="O32" s="92"/>
      <c r="P32" s="18"/>
      <c r="Q32" s="18"/>
      <c r="R32" s="17">
        <v>40066</v>
      </c>
      <c r="S32" s="17">
        <v>25076</v>
      </c>
      <c r="T32" s="18"/>
      <c r="U32" s="18"/>
      <c r="V32" s="92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6000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7">
        <v>31355</v>
      </c>
      <c r="AZ32" s="18"/>
      <c r="BA32" s="17">
        <v>68072</v>
      </c>
      <c r="BB32" s="17">
        <v>2780</v>
      </c>
      <c r="BC32" s="18"/>
      <c r="BD32" s="18"/>
      <c r="BE32" s="18"/>
      <c r="BF32" s="18"/>
      <c r="BG32" s="18"/>
      <c r="BH32" s="17">
        <v>18</v>
      </c>
      <c r="BI32" s="17">
        <v>828</v>
      </c>
      <c r="BJ32" s="17">
        <v>296</v>
      </c>
      <c r="BK32" s="92"/>
      <c r="BL32" s="92"/>
      <c r="BM32" s="18"/>
      <c r="BN32" s="18"/>
      <c r="BO32" s="18"/>
      <c r="BP32" s="92"/>
      <c r="BQ32" s="17">
        <v>27</v>
      </c>
      <c r="BR32" s="18"/>
      <c r="BS32" s="17">
        <v>829</v>
      </c>
      <c r="BT32" s="17">
        <v>2359</v>
      </c>
      <c r="BU32" s="17">
        <v>3878</v>
      </c>
      <c r="BV32" s="18"/>
      <c r="BW32" s="17">
        <v>1894</v>
      </c>
      <c r="BX32" s="17">
        <v>36559</v>
      </c>
      <c r="BY32" s="18"/>
      <c r="BZ32" s="18"/>
      <c r="CA32" s="18"/>
      <c r="CB32" s="18"/>
      <c r="CC32" s="17">
        <v>93</v>
      </c>
      <c r="CD32" s="17">
        <v>53837</v>
      </c>
      <c r="CE32" s="18"/>
      <c r="CF32" s="18"/>
      <c r="CG32" s="17">
        <v>1460</v>
      </c>
      <c r="CH32" s="18"/>
      <c r="CI32" s="92"/>
      <c r="CJ32" s="18"/>
      <c r="CK32" s="17">
        <v>4974</v>
      </c>
      <c r="CL32" s="18"/>
      <c r="CM32" s="18"/>
      <c r="CN32" s="19" t="s">
        <v>11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>
        <f>J32+N32+O32+P32+Q32+R32+S32+T32+U32+V32+X32+Z32+AA32+AB32+AD32+AE32+AI32+AV32+AY32+AZ32+BA32+BB32+BC32+BD32+BE32+BF32+BG32+BH32+BI32+BJ32+BK32+BL32+BM32+BN32+BO32+BP32+BQ32+BR32+BS32+BT32+BU32+BV32+BW32+BX32+CI32+CK32+CA32</f>
        <v>225011</v>
      </c>
      <c r="DD32" s="18">
        <f>CD32+CE32+CJ32+CL32</f>
        <v>53837</v>
      </c>
      <c r="DE32" s="18">
        <f>DC32+DD32</f>
        <v>278848</v>
      </c>
      <c r="DF32" s="20">
        <f>DC32/DE32*100</f>
        <v>80.693065756254299</v>
      </c>
      <c r="DG32" s="18">
        <f>DC32+CP32+CQ32+CR32+CS32+CT32+CU32+CV32+CW32+CX32+CY32+CZ32+DB32</f>
        <v>225011</v>
      </c>
      <c r="DH32" s="18">
        <f>DD32+DA32</f>
        <v>53837</v>
      </c>
      <c r="DI32" s="18">
        <f>DH32+DG32</f>
        <v>278848</v>
      </c>
      <c r="DJ32" s="20">
        <f>(DC32+CO32)/(DE32+CO32)*100</f>
        <v>80.693065756254299</v>
      </c>
      <c r="DK32" s="20">
        <f>(DG32+CO32)/(DI32+CO32)*100</f>
        <v>80.693065756254299</v>
      </c>
      <c r="DL32" s="32">
        <f>DE32/F32</f>
        <v>428.33794162826422</v>
      </c>
    </row>
    <row r="33" spans="1:116" x14ac:dyDescent="0.2">
      <c r="A33" s="15" t="s">
        <v>7</v>
      </c>
      <c r="B33" s="16" t="s">
        <v>8</v>
      </c>
      <c r="C33" s="16">
        <v>1</v>
      </c>
      <c r="D33" s="16" t="s">
        <v>38</v>
      </c>
      <c r="E33" s="16" t="s">
        <v>39</v>
      </c>
      <c r="F33" s="17">
        <v>5830</v>
      </c>
      <c r="G33" s="18"/>
      <c r="H33" s="18"/>
      <c r="I33" s="18"/>
      <c r="J33" s="17">
        <v>50</v>
      </c>
      <c r="K33" s="18"/>
      <c r="L33" s="18"/>
      <c r="M33" s="18"/>
      <c r="N33" s="17">
        <v>156740</v>
      </c>
      <c r="O33" s="17">
        <v>214161</v>
      </c>
      <c r="P33" s="92"/>
      <c r="Q33" s="17">
        <v>36699</v>
      </c>
      <c r="R33" s="18"/>
      <c r="S33" s="17">
        <v>212900</v>
      </c>
      <c r="T33" s="92"/>
      <c r="U33" s="18"/>
      <c r="V33" s="17">
        <v>4380</v>
      </c>
      <c r="W33" s="18"/>
      <c r="X33" s="18"/>
      <c r="Y33" s="18"/>
      <c r="Z33" s="18"/>
      <c r="AA33" s="18"/>
      <c r="AB33" s="18"/>
      <c r="AC33" s="17">
        <v>140</v>
      </c>
      <c r="AD33" s="17">
        <v>60</v>
      </c>
      <c r="AE33" s="17">
        <v>40</v>
      </c>
      <c r="AF33" s="18"/>
      <c r="AG33" s="18"/>
      <c r="AH33" s="18"/>
      <c r="AI33" s="17">
        <v>70620</v>
      </c>
      <c r="AJ33" s="18"/>
      <c r="AK33" s="18"/>
      <c r="AL33" s="18"/>
      <c r="AM33" s="18"/>
      <c r="AN33" s="18"/>
      <c r="AO33" s="18"/>
      <c r="AP33" s="18"/>
      <c r="AQ33" s="17">
        <v>90</v>
      </c>
      <c r="AR33" s="18"/>
      <c r="AS33" s="17">
        <v>18</v>
      </c>
      <c r="AT33" s="18"/>
      <c r="AU33" s="18"/>
      <c r="AV33" s="18"/>
      <c r="AW33" s="18"/>
      <c r="AX33" s="18"/>
      <c r="AY33" s="17">
        <v>215860</v>
      </c>
      <c r="AZ33" s="18"/>
      <c r="BA33" s="17">
        <v>365710</v>
      </c>
      <c r="BB33" s="17">
        <v>24275</v>
      </c>
      <c r="BC33" s="92"/>
      <c r="BD33" s="92"/>
      <c r="BE33" s="17">
        <v>20</v>
      </c>
      <c r="BF33" s="92"/>
      <c r="BG33" s="17">
        <v>80</v>
      </c>
      <c r="BH33" s="17">
        <v>140</v>
      </c>
      <c r="BI33" s="17">
        <v>10200</v>
      </c>
      <c r="BJ33" s="17">
        <v>2590</v>
      </c>
      <c r="BK33" s="17">
        <v>810</v>
      </c>
      <c r="BL33" s="17">
        <v>4032</v>
      </c>
      <c r="BM33" s="18"/>
      <c r="BN33" s="17">
        <v>100</v>
      </c>
      <c r="BO33" s="17">
        <v>360</v>
      </c>
      <c r="BP33" s="18"/>
      <c r="BQ33" s="17">
        <v>2601</v>
      </c>
      <c r="BR33" s="18"/>
      <c r="BS33" s="17">
        <v>7890</v>
      </c>
      <c r="BT33" s="17">
        <v>20263</v>
      </c>
      <c r="BU33" s="17">
        <v>87530</v>
      </c>
      <c r="BV33" s="17">
        <v>1798</v>
      </c>
      <c r="BW33" s="17">
        <v>42580</v>
      </c>
      <c r="BX33" s="17">
        <v>279920</v>
      </c>
      <c r="BY33" s="18"/>
      <c r="BZ33" s="18"/>
      <c r="CA33" s="18"/>
      <c r="CB33" s="18"/>
      <c r="CC33" s="17">
        <v>2390</v>
      </c>
      <c r="CD33" s="17">
        <v>970540</v>
      </c>
      <c r="CE33" s="91"/>
      <c r="CF33" s="91">
        <v>92060</v>
      </c>
      <c r="CG33" s="17">
        <v>1760</v>
      </c>
      <c r="CH33" s="18"/>
      <c r="CI33" s="17">
        <v>63810</v>
      </c>
      <c r="CJ33" s="18"/>
      <c r="CK33" s="18"/>
      <c r="CL33" s="17">
        <v>49990</v>
      </c>
      <c r="CM33" s="21">
        <v>188550</v>
      </c>
      <c r="CN33" s="19" t="s">
        <v>20</v>
      </c>
      <c r="CO33" s="21">
        <v>188550</v>
      </c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>
        <f>J33+N33+O33+P33+Q33+R33+S33+T33+U33+V33+X33+Z33+AA33+AB33+AD33+AE33+AI33+AV33+AY33+AZ33+BA33+BB33+BC33+BD33+BE33+BF33+BG33+BH33+BI33+BJ33+BK33+BL33+BM33+BN33+BO33+BP33+BQ33+BR33+BS33+BT33+BU33+BV33+BW33+BX33+CI33+CK33+CA33</f>
        <v>1826219</v>
      </c>
      <c r="DD33" s="18">
        <f>CD33+CE33+CJ33+CL33</f>
        <v>1020530</v>
      </c>
      <c r="DE33" s="18">
        <f>DC33+DD33</f>
        <v>2846749</v>
      </c>
      <c r="DF33" s="20">
        <f>DC33/DE33*100</f>
        <v>64.151036849402601</v>
      </c>
      <c r="DG33" s="18">
        <f>DC33+CP33+CQ33+CR33+CS33+CT33+CU33+CV33+CW33+CX33+CY33+CZ33+DB33</f>
        <v>1826219</v>
      </c>
      <c r="DH33" s="18">
        <f>DD33+DA33</f>
        <v>1020530</v>
      </c>
      <c r="DI33" s="18">
        <f>DH33+DG33</f>
        <v>2846749</v>
      </c>
      <c r="DJ33" s="20">
        <f>(DC33+CO33)/(DE33+CO33)*100</f>
        <v>66.377941678892256</v>
      </c>
      <c r="DK33" s="20">
        <f>(DG33+CO33)/(DI33+CO33)*100</f>
        <v>66.377941678892256</v>
      </c>
      <c r="DL33" s="32">
        <f>DE33/F33</f>
        <v>488.29313893653517</v>
      </c>
    </row>
    <row r="34" spans="1:116" x14ac:dyDescent="0.2">
      <c r="A34" s="15" t="s">
        <v>7</v>
      </c>
      <c r="B34" s="16" t="s">
        <v>8</v>
      </c>
      <c r="C34" s="16">
        <v>1</v>
      </c>
      <c r="D34" s="16" t="s">
        <v>40</v>
      </c>
      <c r="E34" s="16" t="s">
        <v>41</v>
      </c>
      <c r="F34" s="17">
        <v>95670</v>
      </c>
      <c r="G34" s="18"/>
      <c r="H34" s="18"/>
      <c r="I34" s="18"/>
      <c r="J34" s="91">
        <v>5591</v>
      </c>
      <c r="K34" s="18"/>
      <c r="L34" s="18"/>
      <c r="M34" s="18"/>
      <c r="N34" s="91">
        <v>6112808</v>
      </c>
      <c r="O34" s="91">
        <v>183319</v>
      </c>
      <c r="P34" s="91">
        <v>10760</v>
      </c>
      <c r="Q34" s="18"/>
      <c r="R34" s="17">
        <v>4202939</v>
      </c>
      <c r="S34" s="17">
        <v>3714768</v>
      </c>
      <c r="T34" s="18"/>
      <c r="U34" s="91">
        <v>475</v>
      </c>
      <c r="V34" s="17">
        <v>26024</v>
      </c>
      <c r="W34" s="18"/>
      <c r="X34" s="91">
        <v>205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91">
        <v>1345993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7">
        <v>5100878</v>
      </c>
      <c r="AZ34" s="91">
        <v>4100</v>
      </c>
      <c r="BA34" s="17">
        <v>6996342</v>
      </c>
      <c r="BB34" s="17">
        <v>330450</v>
      </c>
      <c r="BC34" s="18"/>
      <c r="BD34" s="18"/>
      <c r="BE34" s="18"/>
      <c r="BF34" s="18"/>
      <c r="BG34" s="18"/>
      <c r="BH34" s="91">
        <v>1754</v>
      </c>
      <c r="BI34" s="17">
        <v>119089</v>
      </c>
      <c r="BJ34" s="17">
        <v>46793</v>
      </c>
      <c r="BK34" s="91">
        <v>3670</v>
      </c>
      <c r="BL34" s="17">
        <v>29600</v>
      </c>
      <c r="BM34" s="18"/>
      <c r="BN34" s="18"/>
      <c r="BO34" s="18"/>
      <c r="BP34" s="91">
        <v>7762</v>
      </c>
      <c r="BQ34" s="17">
        <v>21353</v>
      </c>
      <c r="BR34" s="18"/>
      <c r="BS34" s="17">
        <v>73180</v>
      </c>
      <c r="BT34" s="17">
        <v>241823</v>
      </c>
      <c r="BU34" s="17">
        <v>1850670</v>
      </c>
      <c r="BV34" s="18"/>
      <c r="BW34" s="17">
        <v>222171</v>
      </c>
      <c r="BX34" s="17">
        <v>4636026</v>
      </c>
      <c r="BY34" s="18"/>
      <c r="BZ34" s="18"/>
      <c r="CA34" s="18"/>
      <c r="CB34" s="18"/>
      <c r="CC34" s="17">
        <v>15672</v>
      </c>
      <c r="CD34" s="17">
        <v>17615476</v>
      </c>
      <c r="CE34" s="18"/>
      <c r="CF34" s="18"/>
      <c r="CG34" s="17">
        <v>54610</v>
      </c>
      <c r="CH34" s="91">
        <v>3329320</v>
      </c>
      <c r="CI34" s="91">
        <v>1192318</v>
      </c>
      <c r="CJ34" s="91">
        <v>50340</v>
      </c>
      <c r="CK34" s="17">
        <v>814929</v>
      </c>
      <c r="CL34" s="18"/>
      <c r="CM34" s="18"/>
      <c r="CN34" s="19" t="s">
        <v>11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>
        <f>J34+N34+O34+P34+Q34+R34+S34+T34+U34+V34+X34+Z34+AA34+AB34+AD34+AE34+AI34+AV34+AY34+AZ34+BA34+BB34+BC34+BD34+BE34+BF34+BG34+BH34+BI34+BJ34+BK34+BL34+BM34+BN34+BO34+BP34+BQ34+BR34+BS34+BT34+BU34+BV34+BW34+BX34+CI34+CK34+CA34</f>
        <v>37295790</v>
      </c>
      <c r="DD34" s="18">
        <f>CD34+CE34+CJ34+CL34</f>
        <v>17665816</v>
      </c>
      <c r="DE34" s="18">
        <f>DC34+DD34</f>
        <v>54961606</v>
      </c>
      <c r="DF34" s="20">
        <f>DC34/DE34*100</f>
        <v>67.857897019966998</v>
      </c>
      <c r="DG34" s="18">
        <f>DC34+CP34+CQ34+CR34+CS34+CT34+CU34+CV34+CW34+CX34+CY34+CZ34+DB34</f>
        <v>37295790</v>
      </c>
      <c r="DH34" s="18">
        <f>DD34+DA34</f>
        <v>17665816</v>
      </c>
      <c r="DI34" s="18">
        <f>DH34+DG34</f>
        <v>54961606</v>
      </c>
      <c r="DJ34" s="20">
        <f>(DC34+CO34)/(DE34+CO34)*100</f>
        <v>67.857897019966998</v>
      </c>
      <c r="DK34" s="20">
        <f>(DG34+CO34)/(DI34+CO34)*100</f>
        <v>67.857897019966998</v>
      </c>
      <c r="DL34" s="32">
        <f>DE34/F34</f>
        <v>574.49154384864642</v>
      </c>
    </row>
    <row r="35" spans="1:116" x14ac:dyDescent="0.2">
      <c r="A35" s="15" t="s">
        <v>7</v>
      </c>
      <c r="B35" s="16" t="s">
        <v>8</v>
      </c>
      <c r="C35" s="16">
        <v>1</v>
      </c>
      <c r="D35" s="16" t="s">
        <v>42</v>
      </c>
      <c r="E35" s="16" t="s">
        <v>43</v>
      </c>
      <c r="F35" s="17">
        <v>2726</v>
      </c>
      <c r="G35" s="18"/>
      <c r="H35" s="18"/>
      <c r="I35" s="18"/>
      <c r="J35" s="91">
        <v>20</v>
      </c>
      <c r="K35" s="18"/>
      <c r="L35" s="18"/>
      <c r="M35" s="18"/>
      <c r="N35" s="18"/>
      <c r="O35" s="18"/>
      <c r="P35" s="18"/>
      <c r="Q35" s="18"/>
      <c r="R35" s="17">
        <v>178461</v>
      </c>
      <c r="S35" s="17">
        <v>78029</v>
      </c>
      <c r="T35" s="18"/>
      <c r="U35" s="18"/>
      <c r="V35" s="9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9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7">
        <v>176859</v>
      </c>
      <c r="AZ35" s="18"/>
      <c r="BA35" s="17">
        <v>279807</v>
      </c>
      <c r="BB35" s="91">
        <v>10380</v>
      </c>
      <c r="BC35" s="18"/>
      <c r="BD35" s="18"/>
      <c r="BE35" s="18"/>
      <c r="BF35" s="18"/>
      <c r="BG35" s="18"/>
      <c r="BH35" s="92"/>
      <c r="BI35" s="92"/>
      <c r="BJ35" s="17">
        <v>1322</v>
      </c>
      <c r="BK35" s="92"/>
      <c r="BL35" s="18"/>
      <c r="BM35" s="18"/>
      <c r="BN35" s="18"/>
      <c r="BO35" s="18"/>
      <c r="BP35" s="18"/>
      <c r="BQ35" s="92"/>
      <c r="BR35" s="18"/>
      <c r="BS35" s="92"/>
      <c r="BT35" s="92"/>
      <c r="BU35" s="17">
        <v>32248</v>
      </c>
      <c r="BV35" s="18"/>
      <c r="BW35" s="92"/>
      <c r="BX35" s="17">
        <v>135250</v>
      </c>
      <c r="BY35" s="18"/>
      <c r="BZ35" s="18"/>
      <c r="CA35" s="18"/>
      <c r="CB35" s="18"/>
      <c r="CC35" s="17">
        <v>62</v>
      </c>
      <c r="CD35" s="17">
        <v>315131</v>
      </c>
      <c r="CE35" s="18"/>
      <c r="CF35" s="18"/>
      <c r="CG35" s="18"/>
      <c r="CH35" s="18"/>
      <c r="CI35" s="18"/>
      <c r="CJ35" s="18"/>
      <c r="CK35" s="17">
        <v>11000</v>
      </c>
      <c r="CL35" s="18"/>
      <c r="CM35" s="18"/>
      <c r="CN35" s="19" t="s">
        <v>11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>
        <f>J35+N35+O35+P35+Q35+R35+S35+T35+U35+V35+X35+Z35+AA35+AB35+AD35+AE35+AI35+AV35+AY35+AZ35+BA35+BB35+BC35+BD35+BE35+BF35+BG35+BH35+BI35+BJ35+BK35+BL35+BM35+BN35+BO35+BP35+BQ35+BR35+BS35+BT35+BU35+BV35+BW35+BX35+CI35+CK35+CA35</f>
        <v>903376</v>
      </c>
      <c r="DD35" s="18">
        <f>CD35+CE35+CJ35+CL35</f>
        <v>315131</v>
      </c>
      <c r="DE35" s="18">
        <f>DC35+DD35</f>
        <v>1218507</v>
      </c>
      <c r="DF35" s="20">
        <f>DC35/DE35*100</f>
        <v>74.137940939198543</v>
      </c>
      <c r="DG35" s="18">
        <f>DC35+CP35+CQ35+CR35+CS35+CT35+CU35+CV35+CW35+CX35+CY35+CZ35+DB35</f>
        <v>903376</v>
      </c>
      <c r="DH35" s="18">
        <f>DD35+DA35</f>
        <v>315131</v>
      </c>
      <c r="DI35" s="18">
        <f>DH35+DG35</f>
        <v>1218507</v>
      </c>
      <c r="DJ35" s="20">
        <f>(DC35+CO35)/(DE35+CO35)*100</f>
        <v>74.137940939198543</v>
      </c>
      <c r="DK35" s="20">
        <f>(DG35+CO35)/(DI35+CO35)*100</f>
        <v>74.137940939198543</v>
      </c>
      <c r="DL35" s="32">
        <f>DE35/F35</f>
        <v>446.99449743213501</v>
      </c>
    </row>
    <row r="36" spans="1:116" x14ac:dyDescent="0.2">
      <c r="A36" s="15" t="s">
        <v>7</v>
      </c>
      <c r="B36" s="16" t="s">
        <v>8</v>
      </c>
      <c r="C36" s="16">
        <v>1</v>
      </c>
      <c r="D36" s="16" t="s">
        <v>44</v>
      </c>
      <c r="E36" s="16" t="s">
        <v>45</v>
      </c>
      <c r="F36" s="17">
        <v>2061</v>
      </c>
      <c r="G36" s="18"/>
      <c r="H36" s="18"/>
      <c r="I36" s="18"/>
      <c r="J36" s="91">
        <v>114</v>
      </c>
      <c r="K36" s="18"/>
      <c r="L36" s="18"/>
      <c r="M36" s="18"/>
      <c r="N36" s="91">
        <v>169420</v>
      </c>
      <c r="O36" s="91">
        <v>91900</v>
      </c>
      <c r="P36" s="18"/>
      <c r="Q36" s="18"/>
      <c r="R36" s="17">
        <v>131531</v>
      </c>
      <c r="S36" s="17">
        <v>77619</v>
      </c>
      <c r="T36" s="18"/>
      <c r="U36" s="18"/>
      <c r="V36" s="17">
        <v>837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4547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7">
        <v>158340</v>
      </c>
      <c r="AZ36" s="18"/>
      <c r="BA36" s="17">
        <v>201310</v>
      </c>
      <c r="BB36" s="17">
        <v>8290</v>
      </c>
      <c r="BC36" s="18"/>
      <c r="BD36" s="18"/>
      <c r="BE36" s="18"/>
      <c r="BF36" s="18"/>
      <c r="BG36" s="18"/>
      <c r="BH36" s="17">
        <v>13</v>
      </c>
      <c r="BI36" s="17">
        <v>2486</v>
      </c>
      <c r="BJ36" s="17">
        <v>1085</v>
      </c>
      <c r="BK36" s="17">
        <v>52</v>
      </c>
      <c r="BL36" s="92"/>
      <c r="BM36" s="18"/>
      <c r="BN36" s="18"/>
      <c r="BO36" s="18"/>
      <c r="BP36" s="92"/>
      <c r="BQ36" s="17">
        <v>452</v>
      </c>
      <c r="BR36" s="18"/>
      <c r="BS36" s="17">
        <v>1839</v>
      </c>
      <c r="BT36" s="17">
        <v>3857</v>
      </c>
      <c r="BU36" s="17">
        <v>18482</v>
      </c>
      <c r="BV36" s="18"/>
      <c r="BW36" s="17">
        <v>3964</v>
      </c>
      <c r="BX36" s="17">
        <v>150738</v>
      </c>
      <c r="BY36" s="18"/>
      <c r="BZ36" s="18"/>
      <c r="CA36" s="18"/>
      <c r="CB36" s="18"/>
      <c r="CC36" s="17">
        <v>404</v>
      </c>
      <c r="CD36" s="17">
        <v>161484</v>
      </c>
      <c r="CE36" s="18"/>
      <c r="CF36" s="18"/>
      <c r="CG36" s="91">
        <v>180</v>
      </c>
      <c r="CH36" s="18"/>
      <c r="CI36" s="18"/>
      <c r="CJ36" s="18"/>
      <c r="CK36" s="17">
        <v>17056</v>
      </c>
      <c r="CL36" s="18"/>
      <c r="CM36" s="18"/>
      <c r="CN36" s="19" t="s">
        <v>11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>
        <f>J36+N36+O36+P36+Q36+R36+S36+T36+U36+V36+X36+Z36+AA36+AB36+AD36+AE36+AI36+AV36+AY36+AZ36+BA36+BB36+BC36+BD36+BE36+BF36+BG36+BH36+BI36+BJ36+BK36+BL36+BM36+BN36+BO36+BP36+BQ36+BR36+BS36+BT36+BU36+BV36+BW36+BX36+CI36+CK36+CA36</f>
        <v>1043932</v>
      </c>
      <c r="DD36" s="18">
        <f>CD36+CE36+CJ36+CL36</f>
        <v>161484</v>
      </c>
      <c r="DE36" s="18">
        <f>DC36+DD36</f>
        <v>1205416</v>
      </c>
      <c r="DF36" s="20">
        <f>DC36/DE36*100</f>
        <v>86.603463036827122</v>
      </c>
      <c r="DG36" s="18">
        <f>DC36+CP36+CQ36+CR36+CS36+CT36+CU36+CV36+CW36+CX36+CY36+CZ36+DB36</f>
        <v>1043932</v>
      </c>
      <c r="DH36" s="18">
        <f>DD36+DA36</f>
        <v>161484</v>
      </c>
      <c r="DI36" s="18">
        <f>DH36+DG36</f>
        <v>1205416</v>
      </c>
      <c r="DJ36" s="20">
        <f>(DC36+CO36)/(DE36+CO36)*100</f>
        <v>86.603463036827122</v>
      </c>
      <c r="DK36" s="20">
        <f>(DG36+CO36)/(DI36+CO36)*100</f>
        <v>86.603463036827122</v>
      </c>
      <c r="DL36" s="32">
        <f>DE36/F36</f>
        <v>584.86948083454638</v>
      </c>
    </row>
    <row r="37" spans="1:116" x14ac:dyDescent="0.2">
      <c r="A37" s="15" t="s">
        <v>7</v>
      </c>
      <c r="B37" s="16" t="s">
        <v>8</v>
      </c>
      <c r="C37" s="16">
        <v>1</v>
      </c>
      <c r="D37" s="16" t="s">
        <v>46</v>
      </c>
      <c r="E37" s="16" t="s">
        <v>47</v>
      </c>
      <c r="F37" s="17">
        <v>602</v>
      </c>
      <c r="G37" s="18"/>
      <c r="H37" s="18"/>
      <c r="I37" s="18"/>
      <c r="J37" s="92"/>
      <c r="K37" s="18"/>
      <c r="L37" s="18"/>
      <c r="M37" s="18"/>
      <c r="N37" s="92"/>
      <c r="O37" s="92"/>
      <c r="P37" s="18"/>
      <c r="Q37" s="18"/>
      <c r="R37" s="17">
        <v>34563</v>
      </c>
      <c r="S37" s="17">
        <v>24490</v>
      </c>
      <c r="T37" s="18"/>
      <c r="U37" s="92"/>
      <c r="V37" s="17">
        <v>258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1400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7">
        <v>33580</v>
      </c>
      <c r="AZ37" s="18"/>
      <c r="BA37" s="17">
        <v>59981</v>
      </c>
      <c r="BB37" s="17">
        <v>2540</v>
      </c>
      <c r="BC37" s="18"/>
      <c r="BD37" s="18"/>
      <c r="BE37" s="18"/>
      <c r="BF37" s="18"/>
      <c r="BG37" s="18"/>
      <c r="BH37" s="17">
        <v>4</v>
      </c>
      <c r="BI37" s="17">
        <v>765</v>
      </c>
      <c r="BJ37" s="17">
        <v>583</v>
      </c>
      <c r="BK37" s="17">
        <v>16</v>
      </c>
      <c r="BL37" s="92"/>
      <c r="BM37" s="18"/>
      <c r="BN37" s="18"/>
      <c r="BO37" s="18"/>
      <c r="BP37" s="92"/>
      <c r="BQ37" s="17">
        <v>141</v>
      </c>
      <c r="BR37" s="18"/>
      <c r="BS37" s="17">
        <v>502</v>
      </c>
      <c r="BT37" s="17">
        <v>1187</v>
      </c>
      <c r="BU37" s="17">
        <v>5689</v>
      </c>
      <c r="BV37" s="18"/>
      <c r="BW37" s="17">
        <v>1219</v>
      </c>
      <c r="BX37" s="17">
        <v>17288</v>
      </c>
      <c r="BY37" s="18"/>
      <c r="BZ37" s="18"/>
      <c r="CA37" s="18"/>
      <c r="CB37" s="18"/>
      <c r="CC37" s="17">
        <v>123</v>
      </c>
      <c r="CD37" s="17">
        <v>70717</v>
      </c>
      <c r="CE37" s="18"/>
      <c r="CF37" s="18"/>
      <c r="CG37" s="92"/>
      <c r="CH37" s="92"/>
      <c r="CI37" s="92"/>
      <c r="CJ37" s="18"/>
      <c r="CK37" s="17">
        <v>4654</v>
      </c>
      <c r="CL37" s="18"/>
      <c r="CM37" s="18"/>
      <c r="CN37" s="19" t="s">
        <v>11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>
        <f>J37+N37+O37+P37+Q37+R37+S37+T37+U37+V37+X37+Z37+AA37+AB37+AD37+AE37+AI37+AV37+AY37+AZ37+BA37+BB37+BC37+BD37+BE37+BF37+BG37+BH37+BI37+BJ37+BK37+BL37+BM37+BN37+BO37+BP37+BQ37+BR37+BS37+BT37+BU37+BV37+BW37+BX37+CI37+CK37+CA37</f>
        <v>188860</v>
      </c>
      <c r="DD37" s="18">
        <f>CD37+CE37+CJ37+CL37</f>
        <v>70717</v>
      </c>
      <c r="DE37" s="18">
        <f>DC37+DD37</f>
        <v>259577</v>
      </c>
      <c r="DF37" s="20">
        <f>DC37/DE37*100</f>
        <v>72.756831306317579</v>
      </c>
      <c r="DG37" s="18">
        <f>DC37+CP37+CQ37+CR37+CS37+CT37+CU37+CV37+CW37+CX37+CY37+CZ37+DB37</f>
        <v>188860</v>
      </c>
      <c r="DH37" s="18">
        <f>DD37+DA37</f>
        <v>70717</v>
      </c>
      <c r="DI37" s="18">
        <f>DH37+DG37</f>
        <v>259577</v>
      </c>
      <c r="DJ37" s="20">
        <f>(DC37+CO37)/(DE37+CO37)*100</f>
        <v>72.756831306317579</v>
      </c>
      <c r="DK37" s="20">
        <f>(DG37+CO37)/(DI37+CO37)*100</f>
        <v>72.756831306317579</v>
      </c>
      <c r="DL37" s="32">
        <f>DE37/F37</f>
        <v>431.19102990033224</v>
      </c>
    </row>
    <row r="38" spans="1:116" x14ac:dyDescent="0.2">
      <c r="A38" s="15" t="s">
        <v>7</v>
      </c>
      <c r="B38" s="16" t="s">
        <v>8</v>
      </c>
      <c r="C38" s="16">
        <v>1</v>
      </c>
      <c r="D38" s="16" t="s">
        <v>48</v>
      </c>
      <c r="E38" s="16" t="s">
        <v>49</v>
      </c>
      <c r="F38" s="17">
        <v>1798</v>
      </c>
      <c r="G38" s="18"/>
      <c r="H38" s="18"/>
      <c r="I38" s="18"/>
      <c r="J38" s="17">
        <v>20</v>
      </c>
      <c r="K38" s="18"/>
      <c r="L38" s="18"/>
      <c r="M38" s="18"/>
      <c r="N38" s="92"/>
      <c r="O38" s="17">
        <v>9360</v>
      </c>
      <c r="P38" s="18"/>
      <c r="Q38" s="18"/>
      <c r="R38" s="17">
        <v>119401</v>
      </c>
      <c r="S38" s="17">
        <v>77201</v>
      </c>
      <c r="T38" s="18"/>
      <c r="U38" s="18"/>
      <c r="V38" s="91">
        <v>998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12738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7">
        <v>107499</v>
      </c>
      <c r="AZ38" s="18"/>
      <c r="BA38" s="17">
        <v>178822</v>
      </c>
      <c r="BB38" s="17">
        <v>7470</v>
      </c>
      <c r="BC38" s="18"/>
      <c r="BD38" s="18"/>
      <c r="BE38" s="18"/>
      <c r="BF38" s="18"/>
      <c r="BG38" s="18"/>
      <c r="BH38" s="17">
        <v>79</v>
      </c>
      <c r="BI38" s="17">
        <v>2748</v>
      </c>
      <c r="BJ38" s="17">
        <v>1224</v>
      </c>
      <c r="BK38" s="91">
        <v>40</v>
      </c>
      <c r="BL38" s="91">
        <v>446</v>
      </c>
      <c r="BM38" s="18"/>
      <c r="BN38" s="18"/>
      <c r="BO38" s="18"/>
      <c r="BP38" s="17">
        <v>131</v>
      </c>
      <c r="BQ38" s="17">
        <v>64</v>
      </c>
      <c r="BR38" s="18"/>
      <c r="BS38" s="17">
        <v>2688</v>
      </c>
      <c r="BT38" s="17">
        <v>3288</v>
      </c>
      <c r="BU38" s="17">
        <v>22714</v>
      </c>
      <c r="BV38" s="18"/>
      <c r="BW38" s="17">
        <v>5917</v>
      </c>
      <c r="BX38" s="17">
        <v>53969</v>
      </c>
      <c r="BY38" s="18"/>
      <c r="BZ38" s="18"/>
      <c r="CA38" s="18"/>
      <c r="CB38" s="18"/>
      <c r="CC38" s="17">
        <v>419</v>
      </c>
      <c r="CD38" s="17">
        <v>212362</v>
      </c>
      <c r="CE38" s="18"/>
      <c r="CF38" s="18"/>
      <c r="CG38" s="17">
        <v>150</v>
      </c>
      <c r="CH38" s="18"/>
      <c r="CI38" s="92"/>
      <c r="CJ38" s="18"/>
      <c r="CK38" s="17">
        <v>19734</v>
      </c>
      <c r="CL38" s="18"/>
      <c r="CM38" s="18"/>
      <c r="CN38" s="19" t="s">
        <v>11</v>
      </c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>
        <f>J38+N38+O38+P38+Q38+R38+S38+T38+U38+V38+X38+Z38+AA38+AB38+AD38+AE38+AI38+AV38+AY38+AZ38+BA38+BB38+BC38+BD38+BE38+BF38+BG38+BH38+BI38+BJ38+BK38+BL38+BM38+BN38+BO38+BP38+BQ38+BR38+BS38+BT38+BU38+BV38+BW38+BX38+CI38+CK38+CA38</f>
        <v>626551</v>
      </c>
      <c r="DD38" s="18">
        <f>CD38+CE38+CJ38+CL38</f>
        <v>212362</v>
      </c>
      <c r="DE38" s="18">
        <f>DC38+DD38</f>
        <v>838913</v>
      </c>
      <c r="DF38" s="20">
        <f>DC38/DE38*100</f>
        <v>74.686052069761701</v>
      </c>
      <c r="DG38" s="18">
        <f>DC38+CP38+CQ38+CR38+CS38+CT38+CU38+CV38+CW38+CX38+CY38+CZ38+DB38</f>
        <v>626551</v>
      </c>
      <c r="DH38" s="18">
        <f>DD38+DA38</f>
        <v>212362</v>
      </c>
      <c r="DI38" s="18">
        <f>DH38+DG38</f>
        <v>838913</v>
      </c>
      <c r="DJ38" s="20">
        <f>(DC38+CO38)/(DE38+CO38)*100</f>
        <v>74.686052069761701</v>
      </c>
      <c r="DK38" s="20">
        <f>(DG38+CO38)/(DI38+CO38)*100</f>
        <v>74.686052069761701</v>
      </c>
      <c r="DL38" s="32">
        <f>DE38/F38</f>
        <v>466.58120133481646</v>
      </c>
    </row>
    <row r="39" spans="1:116" x14ac:dyDescent="0.2">
      <c r="A39" s="15" t="s">
        <v>7</v>
      </c>
      <c r="B39" s="16" t="s">
        <v>8</v>
      </c>
      <c r="C39" s="16">
        <v>1</v>
      </c>
      <c r="D39" s="16" t="s">
        <v>50</v>
      </c>
      <c r="E39" s="16" t="s">
        <v>51</v>
      </c>
      <c r="F39" s="17">
        <v>4554</v>
      </c>
      <c r="G39" s="18"/>
      <c r="H39" s="18"/>
      <c r="I39" s="18"/>
      <c r="J39" s="17">
        <v>65</v>
      </c>
      <c r="K39" s="18"/>
      <c r="L39" s="18"/>
      <c r="M39" s="18"/>
      <c r="N39" s="17">
        <v>50401</v>
      </c>
      <c r="O39" s="17">
        <v>199426</v>
      </c>
      <c r="P39" s="18"/>
      <c r="Q39" s="17">
        <v>28928</v>
      </c>
      <c r="R39" s="18"/>
      <c r="S39" s="17">
        <v>164658</v>
      </c>
      <c r="T39" s="18"/>
      <c r="U39" s="18"/>
      <c r="V39" s="17">
        <v>863</v>
      </c>
      <c r="W39" s="18"/>
      <c r="X39" s="18"/>
      <c r="Y39" s="18"/>
      <c r="Z39" s="18"/>
      <c r="AA39" s="18"/>
      <c r="AB39" s="18"/>
      <c r="AC39" s="18"/>
      <c r="AD39" s="91">
        <v>7</v>
      </c>
      <c r="AE39" s="18"/>
      <c r="AF39" s="18"/>
      <c r="AG39" s="18"/>
      <c r="AH39" s="18"/>
      <c r="AI39" s="17">
        <v>5438</v>
      </c>
      <c r="AJ39" s="18"/>
      <c r="AK39" s="18"/>
      <c r="AL39" s="18"/>
      <c r="AM39" s="18"/>
      <c r="AN39" s="18"/>
      <c r="AO39" s="18"/>
      <c r="AP39" s="18"/>
      <c r="AQ39" s="91">
        <v>68</v>
      </c>
      <c r="AR39" s="18"/>
      <c r="AS39" s="18"/>
      <c r="AT39" s="91">
        <v>60</v>
      </c>
      <c r="AU39" s="18"/>
      <c r="AV39" s="18"/>
      <c r="AW39" s="18"/>
      <c r="AX39" s="18"/>
      <c r="AY39" s="17">
        <v>179182</v>
      </c>
      <c r="AZ39" s="18"/>
      <c r="BA39" s="17">
        <v>336870</v>
      </c>
      <c r="BB39" s="17">
        <v>23069</v>
      </c>
      <c r="BC39" s="91">
        <v>43</v>
      </c>
      <c r="BD39" s="91">
        <v>7</v>
      </c>
      <c r="BE39" s="18"/>
      <c r="BF39" s="18"/>
      <c r="BG39" s="91">
        <v>10</v>
      </c>
      <c r="BH39" s="91">
        <v>73</v>
      </c>
      <c r="BI39" s="17">
        <v>4300</v>
      </c>
      <c r="BJ39" s="17">
        <v>1174</v>
      </c>
      <c r="BK39" s="17">
        <v>69</v>
      </c>
      <c r="BL39" s="91">
        <v>870</v>
      </c>
      <c r="BM39" s="18"/>
      <c r="BN39" s="91">
        <v>8</v>
      </c>
      <c r="BO39" s="17">
        <v>152</v>
      </c>
      <c r="BP39" s="18"/>
      <c r="BQ39" s="17">
        <v>818</v>
      </c>
      <c r="BR39" s="18"/>
      <c r="BS39" s="17">
        <v>3751</v>
      </c>
      <c r="BT39" s="17">
        <v>9535</v>
      </c>
      <c r="BU39" s="17">
        <v>31402</v>
      </c>
      <c r="BV39" s="17">
        <v>1328</v>
      </c>
      <c r="BW39" s="17">
        <v>10122</v>
      </c>
      <c r="BX39" s="17">
        <v>266100</v>
      </c>
      <c r="BY39" s="18"/>
      <c r="BZ39" s="18"/>
      <c r="CA39" s="18"/>
      <c r="CB39" s="18"/>
      <c r="CC39" s="17">
        <v>2875</v>
      </c>
      <c r="CD39" s="17">
        <v>399170</v>
      </c>
      <c r="CE39" s="18"/>
      <c r="CF39" s="18"/>
      <c r="CG39" s="91">
        <v>960</v>
      </c>
      <c r="CH39" s="18"/>
      <c r="CI39" s="18"/>
      <c r="CJ39" s="91">
        <v>1520</v>
      </c>
      <c r="CK39" s="18"/>
      <c r="CL39" s="17">
        <v>25979</v>
      </c>
      <c r="CM39" s="21">
        <v>108810</v>
      </c>
      <c r="CN39" s="19" t="s">
        <v>35</v>
      </c>
      <c r="CO39" s="75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>
        <f>J39+N39+O39+P39+Q39+R39+S39+T39+U39+V39+X39+Z39+AA39+AB39+AD39+AE39+AI39+AV39+AY39+AZ39+BA39+BB39+BC39+BD39+BE39+BF39+BG39+BH39+BI39+BJ39+BK39+BL39+BM39+BN39+BO39+BP39+BQ39+BR39+BS39+BT39+BU39+BV39+BW39+BX39+CI39+CK39+CA39</f>
        <v>1318669</v>
      </c>
      <c r="DD39" s="18">
        <f>CD39+CE39+CJ39+CL39</f>
        <v>426669</v>
      </c>
      <c r="DE39" s="18">
        <f>DC39+DD39</f>
        <v>1745338</v>
      </c>
      <c r="DF39" s="20">
        <f>DC39/DE39*100</f>
        <v>75.553789581158497</v>
      </c>
      <c r="DG39" s="18">
        <f>DC39+CP39+CQ39+CR39+CS39+CT39+CU39+CV39+CW39+CX39+CY39+CZ39+DB39</f>
        <v>1318669</v>
      </c>
      <c r="DH39" s="18">
        <f>DD39+DA39</f>
        <v>426669</v>
      </c>
      <c r="DI39" s="18">
        <f>DH39+DG39</f>
        <v>1745338</v>
      </c>
      <c r="DJ39" s="20">
        <f>(DC39+CO39)/(DE39+CO39)*100</f>
        <v>75.553789581158497</v>
      </c>
      <c r="DK39" s="20">
        <f>(DG39+CO39)/(DI39+CO39)*100</f>
        <v>75.553789581158497</v>
      </c>
      <c r="DL39" s="32">
        <f>DE39/F39</f>
        <v>383.25384277558192</v>
      </c>
    </row>
    <row r="40" spans="1:116" x14ac:dyDescent="0.2">
      <c r="A40" s="15" t="s">
        <v>7</v>
      </c>
      <c r="B40" s="16" t="s">
        <v>8</v>
      </c>
      <c r="C40" s="16">
        <v>1</v>
      </c>
      <c r="D40" s="16" t="s">
        <v>52</v>
      </c>
      <c r="E40" s="16" t="s">
        <v>53</v>
      </c>
      <c r="F40" s="17">
        <v>3201</v>
      </c>
      <c r="G40" s="18"/>
      <c r="H40" s="18"/>
      <c r="I40" s="18"/>
      <c r="J40" s="17">
        <v>39</v>
      </c>
      <c r="K40" s="18"/>
      <c r="L40" s="18"/>
      <c r="M40" s="18"/>
      <c r="N40" s="92"/>
      <c r="O40" s="17">
        <v>103190</v>
      </c>
      <c r="P40" s="18"/>
      <c r="Q40" s="91">
        <v>18760</v>
      </c>
      <c r="R40" s="92"/>
      <c r="S40" s="17">
        <v>117930</v>
      </c>
      <c r="T40" s="18"/>
      <c r="U40" s="18"/>
      <c r="V40" s="17">
        <v>2620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9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91">
        <v>17670</v>
      </c>
      <c r="AW40" s="18"/>
      <c r="AX40" s="18"/>
      <c r="AY40" s="17">
        <v>191850</v>
      </c>
      <c r="AZ40" s="18"/>
      <c r="BA40" s="17">
        <v>284030</v>
      </c>
      <c r="BB40" s="17">
        <v>14195</v>
      </c>
      <c r="BC40" s="18"/>
      <c r="BD40" s="18"/>
      <c r="BE40" s="18"/>
      <c r="BF40" s="18"/>
      <c r="BG40" s="18"/>
      <c r="BH40" s="17">
        <v>90</v>
      </c>
      <c r="BI40" s="17">
        <v>7460</v>
      </c>
      <c r="BJ40" s="17">
        <v>1960</v>
      </c>
      <c r="BK40" s="92"/>
      <c r="BL40" s="18"/>
      <c r="BM40" s="18"/>
      <c r="BN40" s="18"/>
      <c r="BO40" s="18"/>
      <c r="BP40" s="91">
        <v>176</v>
      </c>
      <c r="BQ40" s="17">
        <v>1544</v>
      </c>
      <c r="BR40" s="91">
        <v>261</v>
      </c>
      <c r="BS40" s="17">
        <v>7200</v>
      </c>
      <c r="BT40" s="17">
        <v>10420</v>
      </c>
      <c r="BU40" s="17">
        <v>39950</v>
      </c>
      <c r="BV40" s="91">
        <v>8700</v>
      </c>
      <c r="BW40" s="17">
        <v>11180</v>
      </c>
      <c r="BX40" s="17">
        <v>93170</v>
      </c>
      <c r="BY40" s="18"/>
      <c r="BZ40" s="18"/>
      <c r="CA40" s="18"/>
      <c r="CB40" s="18"/>
      <c r="CC40" s="17">
        <v>390</v>
      </c>
      <c r="CD40" s="17">
        <v>432100</v>
      </c>
      <c r="CE40" s="18"/>
      <c r="CF40" s="18"/>
      <c r="CG40" s="92"/>
      <c r="CH40" s="18"/>
      <c r="CI40" s="18"/>
      <c r="CJ40" s="18"/>
      <c r="CK40" s="17">
        <v>24820</v>
      </c>
      <c r="CL40" s="18"/>
      <c r="CM40" s="94">
        <v>44700</v>
      </c>
      <c r="CN40" s="19" t="s">
        <v>20</v>
      </c>
      <c r="CO40" s="94">
        <v>44700</v>
      </c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>
        <f>J40+N40+O40+P40+Q40+R40+S40+T40+U40+V40+X40+Z40+AA40+AB40+AD40+AE40+AI40+AV40+AY40+AZ40+BA40+BB40+BC40+BD40+BE40+BF40+BG40+BH40+BI40+BJ40+BK40+BL40+BM40+BN40+BO40+BP40+BQ40+BR40+BS40+BT40+BU40+BV40+BW40+BX40+CI40+CK40+CA40</f>
        <v>957215</v>
      </c>
      <c r="DD40" s="18">
        <f>CD40+CE40+CJ40+CL40</f>
        <v>432100</v>
      </c>
      <c r="DE40" s="18">
        <f>DC40+DD40</f>
        <v>1389315</v>
      </c>
      <c r="DF40" s="20">
        <f>DC40/DE40*100</f>
        <v>68.898341988677871</v>
      </c>
      <c r="DG40" s="18">
        <f>DC40+CP40+CQ40+CR40+CS40+CT40+CU40+CV40+CW40+CX40+CY40+CZ40+DB40</f>
        <v>957215</v>
      </c>
      <c r="DH40" s="18">
        <f>DD40+DA40</f>
        <v>432100</v>
      </c>
      <c r="DI40" s="18">
        <f>DH40+DG40</f>
        <v>1389315</v>
      </c>
      <c r="DJ40" s="20">
        <f>(DC40+CO40)/(DE40+CO40)*100</f>
        <v>69.867818676931549</v>
      </c>
      <c r="DK40" s="20">
        <f>(DG40+CO40)/(DI40+CO40)*100</f>
        <v>69.867818676931549</v>
      </c>
      <c r="DL40" s="32">
        <f>DE40/F40</f>
        <v>434.02530459231491</v>
      </c>
    </row>
    <row r="41" spans="1:116" x14ac:dyDescent="0.2">
      <c r="A41" s="15" t="s">
        <v>7</v>
      </c>
      <c r="B41" s="16" t="s">
        <v>8</v>
      </c>
      <c r="C41" s="16">
        <v>1</v>
      </c>
      <c r="D41" s="16" t="s">
        <v>90</v>
      </c>
      <c r="E41" s="16" t="s">
        <v>91</v>
      </c>
      <c r="F41" s="17">
        <v>3907</v>
      </c>
      <c r="G41" s="18"/>
      <c r="H41" s="18"/>
      <c r="I41" s="18"/>
      <c r="J41" s="17">
        <v>19</v>
      </c>
      <c r="K41" s="18"/>
      <c r="L41" s="18"/>
      <c r="M41" s="18"/>
      <c r="N41" s="17">
        <v>118480</v>
      </c>
      <c r="O41" s="17">
        <v>45900</v>
      </c>
      <c r="P41" s="18"/>
      <c r="Q41" s="18"/>
      <c r="R41" s="17">
        <v>279489</v>
      </c>
      <c r="S41" s="17">
        <v>135526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13836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7">
        <v>312305</v>
      </c>
      <c r="AZ41" s="18"/>
      <c r="BA41" s="17">
        <v>459430</v>
      </c>
      <c r="BB41" s="17">
        <v>17165</v>
      </c>
      <c r="BC41" s="18"/>
      <c r="BD41" s="18"/>
      <c r="BE41" s="18"/>
      <c r="BF41" s="18"/>
      <c r="BG41" s="18"/>
      <c r="BH41" s="17">
        <v>220</v>
      </c>
      <c r="BI41" s="17">
        <v>6160</v>
      </c>
      <c r="BJ41" s="17">
        <v>2717</v>
      </c>
      <c r="BK41" s="17">
        <v>150</v>
      </c>
      <c r="BL41" s="17">
        <v>2007</v>
      </c>
      <c r="BM41" s="18"/>
      <c r="BN41" s="18"/>
      <c r="BO41" s="18"/>
      <c r="BP41" s="17">
        <v>668</v>
      </c>
      <c r="BQ41" s="17">
        <v>963</v>
      </c>
      <c r="BR41" s="18"/>
      <c r="BS41" s="17">
        <v>11470</v>
      </c>
      <c r="BT41" s="17">
        <v>15710</v>
      </c>
      <c r="BU41" s="17">
        <v>41648</v>
      </c>
      <c r="BV41" s="18"/>
      <c r="BW41" s="17">
        <v>19523</v>
      </c>
      <c r="BX41" s="17">
        <v>233247</v>
      </c>
      <c r="BY41" s="18"/>
      <c r="BZ41" s="18"/>
      <c r="CA41" s="18"/>
      <c r="CB41" s="18"/>
      <c r="CC41" s="17">
        <v>975</v>
      </c>
      <c r="CD41" s="17">
        <v>343351</v>
      </c>
      <c r="CE41" s="18"/>
      <c r="CF41" s="18"/>
      <c r="CG41" s="17">
        <v>1640</v>
      </c>
      <c r="CH41" s="18"/>
      <c r="CI41" s="18"/>
      <c r="CJ41" s="18"/>
      <c r="CK41" s="17">
        <v>60552</v>
      </c>
      <c r="CL41" s="18"/>
      <c r="CM41" s="18"/>
      <c r="CN41" s="19" t="s">
        <v>11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>
        <f>J41+N41+O41+P41+Q41+R41+S41+T41+U41+V41+X41+Z41+AA41+AB41+AD41+AE41+AI41+AV41+AY41+AZ41+BA41+BB41+BC41+BD41+BE41+BF41+BG41+BH41+BI41+BJ41+BK41+BL41+BM41+BN41+BO41+BP41+BQ41+BR41+BS41+BT41+BU41+BV41+BW41+BX41+CI41+CK41+CA41</f>
        <v>1777185</v>
      </c>
      <c r="DD41" s="18">
        <f>CD41+CE41+CJ41+CL41</f>
        <v>343351</v>
      </c>
      <c r="DE41" s="18">
        <f>DC41+DD41</f>
        <v>2120536</v>
      </c>
      <c r="DF41" s="20">
        <f>DC41/DE41*100</f>
        <v>83.808291865830157</v>
      </c>
      <c r="DG41" s="18">
        <f>DC41+CP41+CQ41+CR41+CS41+CT41+CU41+CV41+CW41+CX41+CY41+CZ41+DB41</f>
        <v>1777185</v>
      </c>
      <c r="DH41" s="18">
        <f>DD41+DA41</f>
        <v>343351</v>
      </c>
      <c r="DI41" s="18">
        <f>DH41+DG41</f>
        <v>2120536</v>
      </c>
      <c r="DJ41" s="20">
        <f>(DC41+CO41)/(DE41+CO41)*100</f>
        <v>83.808291865830157</v>
      </c>
      <c r="DK41" s="20">
        <f>(DG41+CO41)/(DI41+CO41)*100</f>
        <v>83.808291865830157</v>
      </c>
      <c r="DL41" s="32">
        <f>DE41/F41</f>
        <v>542.75300742257491</v>
      </c>
    </row>
    <row r="42" spans="1:116" x14ac:dyDescent="0.2">
      <c r="A42" s="15" t="s">
        <v>7</v>
      </c>
      <c r="B42" s="16" t="s">
        <v>8</v>
      </c>
      <c r="C42" s="16">
        <v>1</v>
      </c>
      <c r="D42" s="16" t="s">
        <v>92</v>
      </c>
      <c r="E42" s="16" t="s">
        <v>93</v>
      </c>
      <c r="F42" s="17">
        <v>1459</v>
      </c>
      <c r="G42" s="18"/>
      <c r="H42" s="18"/>
      <c r="I42" s="18"/>
      <c r="J42" s="17">
        <v>2</v>
      </c>
      <c r="K42" s="18"/>
      <c r="L42" s="18"/>
      <c r="M42" s="18"/>
      <c r="N42" s="17">
        <v>76713</v>
      </c>
      <c r="O42" s="17">
        <v>66850</v>
      </c>
      <c r="P42" s="18"/>
      <c r="Q42" s="17">
        <v>8061</v>
      </c>
      <c r="R42" s="18"/>
      <c r="S42" s="17">
        <v>73008</v>
      </c>
      <c r="T42" s="18"/>
      <c r="U42" s="18"/>
      <c r="V42" s="17">
        <v>445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665</v>
      </c>
      <c r="AJ42" s="18"/>
      <c r="AK42" s="17">
        <v>150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7">
        <v>52768</v>
      </c>
      <c r="AZ42" s="18"/>
      <c r="BA42" s="17">
        <v>129000</v>
      </c>
      <c r="BB42" s="17">
        <v>5586</v>
      </c>
      <c r="BC42" s="18"/>
      <c r="BD42" s="18"/>
      <c r="BE42" s="18"/>
      <c r="BF42" s="18"/>
      <c r="BG42" s="18"/>
      <c r="BH42" s="17">
        <v>117</v>
      </c>
      <c r="BI42" s="17">
        <v>10751</v>
      </c>
      <c r="BJ42" s="17">
        <v>50</v>
      </c>
      <c r="BK42" s="17">
        <v>18</v>
      </c>
      <c r="BL42" s="17">
        <v>50</v>
      </c>
      <c r="BM42" s="18"/>
      <c r="BN42" s="18"/>
      <c r="BO42" s="17">
        <v>91</v>
      </c>
      <c r="BP42" s="18"/>
      <c r="BQ42" s="17">
        <v>225</v>
      </c>
      <c r="BR42" s="18"/>
      <c r="BS42" s="17">
        <v>6886</v>
      </c>
      <c r="BT42" s="17">
        <v>6192</v>
      </c>
      <c r="BU42" s="17">
        <v>15790</v>
      </c>
      <c r="BV42" s="17">
        <v>80</v>
      </c>
      <c r="BW42" s="17">
        <v>2104</v>
      </c>
      <c r="BX42" s="17">
        <v>195585</v>
      </c>
      <c r="BY42" s="18"/>
      <c r="BZ42" s="18"/>
      <c r="CA42" s="18"/>
      <c r="CB42" s="18"/>
      <c r="CC42" s="17">
        <v>870</v>
      </c>
      <c r="CD42" s="17">
        <v>205600</v>
      </c>
      <c r="CE42" s="18"/>
      <c r="CF42" s="18"/>
      <c r="CG42" s="18"/>
      <c r="CH42" s="18"/>
      <c r="CI42" s="18"/>
      <c r="CJ42" s="18"/>
      <c r="CK42" s="18"/>
      <c r="CL42" s="17">
        <v>7512</v>
      </c>
      <c r="CM42" s="21">
        <v>66400</v>
      </c>
      <c r="CN42" s="19" t="s">
        <v>35</v>
      </c>
      <c r="CO42" s="75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>
        <f>J42+N42+O42+P42+Q42+R42+S42+T42+U42+V42+X42+Z42+AA42+AB42+AD42+AE42+AI42+AV42+AY42+AZ42+BA42+BB42+BC42+BD42+BE42+BF42+BG42+BH42+BI42+BJ42+BK42+BL42+BM42+BN42+BO42+BP42+BQ42+BR42+BS42+BT42+BU42+BV42+BW42+BX42+CI42+CK42+CA42</f>
        <v>651037</v>
      </c>
      <c r="DD42" s="18">
        <f>CD42+CE42+CJ42+CL42</f>
        <v>213112</v>
      </c>
      <c r="DE42" s="18">
        <f>DC42+DD42</f>
        <v>864149</v>
      </c>
      <c r="DF42" s="20">
        <f>DC42/DE42*100</f>
        <v>75.338512224165044</v>
      </c>
      <c r="DG42" s="18">
        <f>DC42+CP42+CQ42+CR42+CS42+CT42+CU42+CV42+CW42+CX42+CY42+CZ42+DB42</f>
        <v>651037</v>
      </c>
      <c r="DH42" s="18">
        <f>DD42+DA42</f>
        <v>213112</v>
      </c>
      <c r="DI42" s="18">
        <f>DH42+DG42</f>
        <v>864149</v>
      </c>
      <c r="DJ42" s="20">
        <f>(DC42+CO42)/(DE42+CO42)*100</f>
        <v>75.338512224165044</v>
      </c>
      <c r="DK42" s="20">
        <f>(DG42+CO42)/(DI42+CO42)*100</f>
        <v>75.338512224165044</v>
      </c>
      <c r="DL42" s="32">
        <f>DE42/F42</f>
        <v>592.28855380397533</v>
      </c>
    </row>
    <row r="43" spans="1:116" x14ac:dyDescent="0.2">
      <c r="A43" s="15" t="s">
        <v>7</v>
      </c>
      <c r="B43" s="16" t="s">
        <v>8</v>
      </c>
      <c r="C43" s="16">
        <v>1</v>
      </c>
      <c r="D43" s="16" t="s">
        <v>94</v>
      </c>
      <c r="E43" s="16" t="s">
        <v>95</v>
      </c>
      <c r="F43" s="17">
        <v>919</v>
      </c>
      <c r="G43" s="18"/>
      <c r="H43" s="18"/>
      <c r="I43" s="18"/>
      <c r="J43" s="17">
        <v>20</v>
      </c>
      <c r="K43" s="18"/>
      <c r="L43" s="18"/>
      <c r="M43" s="18"/>
      <c r="N43" s="18"/>
      <c r="O43" s="18"/>
      <c r="P43" s="18"/>
      <c r="Q43" s="18"/>
      <c r="R43" s="17">
        <v>48563</v>
      </c>
      <c r="S43" s="17">
        <v>48404</v>
      </c>
      <c r="T43" s="18"/>
      <c r="U43" s="18"/>
      <c r="V43" s="17">
        <v>80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10944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7">
        <v>56820</v>
      </c>
      <c r="AZ43" s="18"/>
      <c r="BA43" s="17">
        <v>98615</v>
      </c>
      <c r="BB43" s="17">
        <v>2740</v>
      </c>
      <c r="BC43" s="18"/>
      <c r="BD43" s="18"/>
      <c r="BE43" s="18"/>
      <c r="BF43" s="18"/>
      <c r="BG43" s="18"/>
      <c r="BH43" s="17">
        <v>6</v>
      </c>
      <c r="BI43" s="17">
        <v>2256</v>
      </c>
      <c r="BJ43" s="17">
        <v>814</v>
      </c>
      <c r="BK43" s="17">
        <v>10</v>
      </c>
      <c r="BL43" s="17">
        <v>110</v>
      </c>
      <c r="BM43" s="18"/>
      <c r="BN43" s="18"/>
      <c r="BO43" s="18"/>
      <c r="BP43" s="17">
        <v>31</v>
      </c>
      <c r="BQ43" s="17">
        <v>64</v>
      </c>
      <c r="BR43" s="18"/>
      <c r="BS43" s="17">
        <v>1826</v>
      </c>
      <c r="BT43" s="17">
        <v>2354</v>
      </c>
      <c r="BU43" s="17">
        <v>13883</v>
      </c>
      <c r="BV43" s="18"/>
      <c r="BW43" s="17">
        <v>1724</v>
      </c>
      <c r="BX43" s="17">
        <v>21993</v>
      </c>
      <c r="BY43" s="18"/>
      <c r="BZ43" s="18"/>
      <c r="CA43" s="18"/>
      <c r="CB43" s="18"/>
      <c r="CC43" s="17">
        <v>257</v>
      </c>
      <c r="CD43" s="17">
        <v>112020</v>
      </c>
      <c r="CE43" s="18"/>
      <c r="CF43" s="18"/>
      <c r="CG43" s="17">
        <v>110</v>
      </c>
      <c r="CH43" s="18"/>
      <c r="CI43" s="18"/>
      <c r="CJ43" s="18"/>
      <c r="CK43" s="17">
        <v>14546</v>
      </c>
      <c r="CL43" s="18"/>
      <c r="CM43" s="18"/>
      <c r="CN43" s="19" t="s">
        <v>11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>
        <f>J43+N43+O43+P43+Q43+R43+S43+T43+U43+V43+X43+Z43+AA43+AB43+AD43+AE43+AI43+AV43+AY43+AZ43+BA43+BB43+BC43+BD43+BE43+BF43+BG43+BH43+BI43+BJ43+BK43+BL43+BM43+BN43+BO43+BP43+BQ43+BR43+BS43+BT43+BU43+BV43+BW43+BX43+CI43+CK43+CA43</f>
        <v>325803</v>
      </c>
      <c r="DD43" s="18">
        <f>CD43+CE43+CJ43+CL43</f>
        <v>112020</v>
      </c>
      <c r="DE43" s="18">
        <f>DC43+DD43</f>
        <v>437823</v>
      </c>
      <c r="DF43" s="20">
        <f>DC43/DE43*100</f>
        <v>74.414318114854638</v>
      </c>
      <c r="DG43" s="18">
        <f>DC43+CP43+CQ43+CR43+CS43+CT43+CU43+CV43+CW43+CX43+CY43+CZ43+DB43</f>
        <v>325803</v>
      </c>
      <c r="DH43" s="18">
        <f>DD43+DA43</f>
        <v>112020</v>
      </c>
      <c r="DI43" s="18">
        <f>DH43+DG43</f>
        <v>437823</v>
      </c>
      <c r="DJ43" s="20">
        <f>(DC43+CO43)/(DE43+CO43)*100</f>
        <v>74.414318114854638</v>
      </c>
      <c r="DK43" s="20">
        <f>(DG43+CO43)/(DI43+CO43)*100</f>
        <v>74.414318114854638</v>
      </c>
      <c r="DL43" s="32">
        <f>DE43/F43</f>
        <v>476.41240478781282</v>
      </c>
    </row>
    <row r="44" spans="1:116" x14ac:dyDescent="0.2">
      <c r="A44" s="15" t="s">
        <v>7</v>
      </c>
      <c r="B44" s="16" t="s">
        <v>8</v>
      </c>
      <c r="C44" s="16">
        <v>1</v>
      </c>
      <c r="D44" s="16" t="s">
        <v>96</v>
      </c>
      <c r="E44" s="16" t="s">
        <v>97</v>
      </c>
      <c r="F44" s="17">
        <v>831</v>
      </c>
      <c r="G44" s="18"/>
      <c r="H44" s="18"/>
      <c r="I44" s="18"/>
      <c r="J44" s="17">
        <v>35</v>
      </c>
      <c r="K44" s="18"/>
      <c r="L44" s="18"/>
      <c r="M44" s="18"/>
      <c r="N44" s="17">
        <v>9640</v>
      </c>
      <c r="O44" s="17">
        <v>3080</v>
      </c>
      <c r="P44" s="18"/>
      <c r="Q44" s="18"/>
      <c r="R44" s="17">
        <v>54521</v>
      </c>
      <c r="S44" s="17">
        <v>30983</v>
      </c>
      <c r="T44" s="18"/>
      <c r="U44" s="18"/>
      <c r="V44" s="17">
        <v>322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1749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7">
        <v>60303</v>
      </c>
      <c r="AZ44" s="18"/>
      <c r="BA44" s="17">
        <v>71810</v>
      </c>
      <c r="BB44" s="17">
        <v>2710</v>
      </c>
      <c r="BC44" s="18"/>
      <c r="BD44" s="18"/>
      <c r="BE44" s="18"/>
      <c r="BF44" s="18"/>
      <c r="BG44" s="18"/>
      <c r="BH44" s="17">
        <v>5</v>
      </c>
      <c r="BI44" s="17">
        <v>956</v>
      </c>
      <c r="BJ44" s="17">
        <v>529</v>
      </c>
      <c r="BK44" s="17">
        <v>20</v>
      </c>
      <c r="BL44" s="18"/>
      <c r="BM44" s="18"/>
      <c r="BN44" s="18"/>
      <c r="BO44" s="18"/>
      <c r="BP44" s="18"/>
      <c r="BQ44" s="17">
        <v>175</v>
      </c>
      <c r="BR44" s="18"/>
      <c r="BS44" s="17">
        <v>836</v>
      </c>
      <c r="BT44" s="17">
        <v>1482</v>
      </c>
      <c r="BU44" s="17">
        <v>7109</v>
      </c>
      <c r="BV44" s="18"/>
      <c r="BW44" s="17">
        <v>1522</v>
      </c>
      <c r="BX44" s="17">
        <v>10295</v>
      </c>
      <c r="BY44" s="18"/>
      <c r="BZ44" s="18"/>
      <c r="CA44" s="18"/>
      <c r="CB44" s="18"/>
      <c r="CC44" s="17">
        <v>23</v>
      </c>
      <c r="CD44" s="17">
        <v>84716</v>
      </c>
      <c r="CE44" s="18"/>
      <c r="CF44" s="18"/>
      <c r="CG44" s="17">
        <v>220</v>
      </c>
      <c r="CH44" s="18"/>
      <c r="CI44" s="18"/>
      <c r="CJ44" s="18"/>
      <c r="CK44" s="17">
        <v>7740</v>
      </c>
      <c r="CL44" s="18"/>
      <c r="CM44" s="18"/>
      <c r="CN44" s="19" t="s">
        <v>11</v>
      </c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>
        <f>J44+N44+O44+P44+Q44+R44+S44+T44+U44+V44+X44+Z44+AA44+AB44+AD44+AE44+AI44+AV44+AY44+AZ44+BA44+BB44+BC44+BD44+BE44+BF44+BG44+BH44+BI44+BJ44+BK44+BL44+BM44+BN44+BO44+BP44+BQ44+BR44+BS44+BT44+BU44+BV44+BW44+BX44+CI44+CK44+CA44</f>
        <v>265822</v>
      </c>
      <c r="DD44" s="18">
        <f>CD44+CE44+CJ44+CL44</f>
        <v>84716</v>
      </c>
      <c r="DE44" s="18">
        <f>DC44+DD44</f>
        <v>350538</v>
      </c>
      <c r="DF44" s="20">
        <f>DC44/DE44*100</f>
        <v>75.832577352526684</v>
      </c>
      <c r="DG44" s="18">
        <f>DC44+CP44+CQ44+CR44+CS44+CT44+CU44+CV44+CW44+CX44+CY44+CZ44+DB44</f>
        <v>265822</v>
      </c>
      <c r="DH44" s="18">
        <f>DD44+DA44</f>
        <v>84716</v>
      </c>
      <c r="DI44" s="18">
        <f>DH44+DG44</f>
        <v>350538</v>
      </c>
      <c r="DJ44" s="20">
        <f>(DC44+CO44)/(DE44+CO44)*100</f>
        <v>75.832577352526684</v>
      </c>
      <c r="DK44" s="20">
        <f>(DG44+CO44)/(DI44+CO44)*100</f>
        <v>75.832577352526684</v>
      </c>
      <c r="DL44" s="32">
        <f>DE44/F44</f>
        <v>421.82671480144404</v>
      </c>
    </row>
    <row r="45" spans="1:116" x14ac:dyDescent="0.2">
      <c r="A45" s="15" t="s">
        <v>7</v>
      </c>
      <c r="B45" s="16" t="s">
        <v>8</v>
      </c>
      <c r="C45" s="16">
        <v>1</v>
      </c>
      <c r="D45" s="16" t="s">
        <v>98</v>
      </c>
      <c r="E45" s="16" t="s">
        <v>99</v>
      </c>
      <c r="F45" s="17">
        <v>7883</v>
      </c>
      <c r="G45" s="18"/>
      <c r="H45" s="18"/>
      <c r="I45" s="18"/>
      <c r="J45" s="17">
        <v>284</v>
      </c>
      <c r="K45" s="18"/>
      <c r="L45" s="18"/>
      <c r="M45" s="18"/>
      <c r="N45" s="17">
        <v>299832</v>
      </c>
      <c r="O45" s="17">
        <v>11568</v>
      </c>
      <c r="P45" s="18"/>
      <c r="Q45" s="18"/>
      <c r="R45" s="17">
        <v>513141</v>
      </c>
      <c r="S45" s="17">
        <v>290331</v>
      </c>
      <c r="T45" s="18"/>
      <c r="U45" s="18"/>
      <c r="V45" s="17">
        <v>1637</v>
      </c>
      <c r="W45" s="18"/>
      <c r="X45" s="17">
        <v>38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77634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7">
        <v>547931</v>
      </c>
      <c r="AZ45" s="18"/>
      <c r="BA45" s="17">
        <v>793348</v>
      </c>
      <c r="BB45" s="17">
        <v>31390</v>
      </c>
      <c r="BC45" s="18"/>
      <c r="BD45" s="18"/>
      <c r="BE45" s="18"/>
      <c r="BF45" s="18"/>
      <c r="BG45" s="18"/>
      <c r="BH45" s="17">
        <v>263</v>
      </c>
      <c r="BI45" s="17">
        <v>6544</v>
      </c>
      <c r="BJ45" s="17">
        <v>5804</v>
      </c>
      <c r="BK45" s="17">
        <v>690</v>
      </c>
      <c r="BL45" s="17">
        <v>2617</v>
      </c>
      <c r="BM45" s="18"/>
      <c r="BN45" s="18"/>
      <c r="BO45" s="18"/>
      <c r="BP45" s="17">
        <v>777</v>
      </c>
      <c r="BQ45" s="17">
        <v>3110</v>
      </c>
      <c r="BR45" s="18"/>
      <c r="BS45" s="17">
        <v>6490</v>
      </c>
      <c r="BT45" s="17">
        <v>12071</v>
      </c>
      <c r="BU45" s="17">
        <v>202080</v>
      </c>
      <c r="BV45" s="18"/>
      <c r="BW45" s="17">
        <v>13919</v>
      </c>
      <c r="BX45" s="17">
        <v>536480</v>
      </c>
      <c r="BY45" s="18"/>
      <c r="BZ45" s="18"/>
      <c r="CA45" s="18"/>
      <c r="CB45" s="18"/>
      <c r="CC45" s="17">
        <v>1870</v>
      </c>
      <c r="CD45" s="17">
        <v>886003</v>
      </c>
      <c r="CE45" s="18"/>
      <c r="CF45" s="18"/>
      <c r="CG45" s="18"/>
      <c r="CH45" s="18"/>
      <c r="CI45" s="17">
        <v>38092</v>
      </c>
      <c r="CJ45" s="18"/>
      <c r="CK45" s="17">
        <v>73612</v>
      </c>
      <c r="CL45" s="18"/>
      <c r="CM45" s="18"/>
      <c r="CN45" s="19" t="s">
        <v>11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>
        <f>J45+N45+O45+P45+Q45+R45+S45+T45+U45+V45+X45+Z45+AA45+AB45+AD45+AE45+AI45+AV45+AY45+AZ45+BA45+BB45+BC45+BD45+BE45+BF45+BG45+BH45+BI45+BJ45+BK45+BL45+BM45+BN45+BO45+BP45+BQ45+BR45+BS45+BT45+BU45+BV45+BW45+BX45+CI45+CK45+CA45</f>
        <v>3469683</v>
      </c>
      <c r="DD45" s="18">
        <f>CD45+CE45+CJ45+CL45</f>
        <v>886003</v>
      </c>
      <c r="DE45" s="18">
        <f>DC45+DD45</f>
        <v>4355686</v>
      </c>
      <c r="DF45" s="20">
        <f>DC45/DE45*100</f>
        <v>79.658703588826199</v>
      </c>
      <c r="DG45" s="18">
        <f>DC45+CP45+CQ45+CR45+CS45+CT45+CU45+CV45+CW45+CX45+CY45+CZ45+DB45</f>
        <v>3469683</v>
      </c>
      <c r="DH45" s="18">
        <f>DD45+DA45</f>
        <v>886003</v>
      </c>
      <c r="DI45" s="18">
        <f>DH45+DG45</f>
        <v>4355686</v>
      </c>
      <c r="DJ45" s="20">
        <f>(DC45+CO45)/(DE45+CO45)*100</f>
        <v>79.658703588826199</v>
      </c>
      <c r="DK45" s="20">
        <f>(DG45+CO45)/(DI45+CO45)*100</f>
        <v>79.658703588826199</v>
      </c>
      <c r="DL45" s="32">
        <f>DE45/F45</f>
        <v>552.54167195230241</v>
      </c>
    </row>
    <row r="46" spans="1:116" x14ac:dyDescent="0.2">
      <c r="A46" s="15" t="s">
        <v>7</v>
      </c>
      <c r="B46" s="16" t="s">
        <v>8</v>
      </c>
      <c r="C46" s="16">
        <v>1</v>
      </c>
      <c r="D46" s="16" t="s">
        <v>100</v>
      </c>
      <c r="E46" s="16" t="s">
        <v>101</v>
      </c>
      <c r="F46" s="17">
        <v>6888</v>
      </c>
      <c r="G46" s="18"/>
      <c r="H46" s="18"/>
      <c r="I46" s="18"/>
      <c r="J46" s="17">
        <v>166</v>
      </c>
      <c r="K46" s="18"/>
      <c r="L46" s="18"/>
      <c r="M46" s="18"/>
      <c r="N46" s="17">
        <v>279520</v>
      </c>
      <c r="O46" s="17">
        <v>5680</v>
      </c>
      <c r="P46" s="18"/>
      <c r="Q46" s="18"/>
      <c r="R46" s="17">
        <v>468639</v>
      </c>
      <c r="S46" s="17">
        <v>244856</v>
      </c>
      <c r="T46" s="18"/>
      <c r="U46" s="18"/>
      <c r="V46" s="17">
        <v>2940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21000</v>
      </c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7">
        <v>498398</v>
      </c>
      <c r="AZ46" s="18"/>
      <c r="BA46" s="17">
        <v>675675</v>
      </c>
      <c r="BB46" s="17">
        <v>34190</v>
      </c>
      <c r="BC46" s="18"/>
      <c r="BD46" s="18"/>
      <c r="BE46" s="18"/>
      <c r="BF46" s="18"/>
      <c r="BG46" s="18"/>
      <c r="BH46" s="17">
        <v>182</v>
      </c>
      <c r="BI46" s="17">
        <v>8372</v>
      </c>
      <c r="BJ46" s="17">
        <v>4032</v>
      </c>
      <c r="BK46" s="17">
        <v>200</v>
      </c>
      <c r="BL46" s="17">
        <v>1873</v>
      </c>
      <c r="BM46" s="18"/>
      <c r="BN46" s="18"/>
      <c r="BO46" s="18"/>
      <c r="BP46" s="17">
        <v>263</v>
      </c>
      <c r="BQ46" s="17">
        <v>829</v>
      </c>
      <c r="BR46" s="18"/>
      <c r="BS46" s="17">
        <v>8371</v>
      </c>
      <c r="BT46" s="17">
        <v>23852</v>
      </c>
      <c r="BU46" s="17">
        <v>39222</v>
      </c>
      <c r="BV46" s="18"/>
      <c r="BW46" s="17">
        <v>19156</v>
      </c>
      <c r="BX46" s="17">
        <v>202196</v>
      </c>
      <c r="BY46" s="18"/>
      <c r="BZ46" s="18"/>
      <c r="CA46" s="18"/>
      <c r="CB46" s="18"/>
      <c r="CC46" s="17">
        <v>1431</v>
      </c>
      <c r="CD46" s="17">
        <v>638630</v>
      </c>
      <c r="CE46" s="18"/>
      <c r="CF46" s="18"/>
      <c r="CG46" s="17">
        <v>2910</v>
      </c>
      <c r="CH46" s="18"/>
      <c r="CI46" s="17">
        <v>55650</v>
      </c>
      <c r="CJ46" s="18"/>
      <c r="CK46" s="17">
        <v>52476</v>
      </c>
      <c r="CL46" s="18"/>
      <c r="CM46" s="18"/>
      <c r="CN46" s="19" t="s">
        <v>11</v>
      </c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>
        <f>J46+N46+O46+P46+Q46+R46+S46+T46+U46+V46+X46+Z46+AA46+AB46+AD46+AE46+AI46+AV46+AY46+AZ46+BA46+BB46+BC46+BD46+BE46+BF46+BG46+BH46+BI46+BJ46+BK46+BL46+BM46+BN46+BO46+BP46+BQ46+BR46+BS46+BT46+BU46+BV46+BW46+BX46+CI46+CK46+CA46</f>
        <v>2647738</v>
      </c>
      <c r="DD46" s="18">
        <f>CD46+CE46+CJ46+CL46</f>
        <v>638630</v>
      </c>
      <c r="DE46" s="18">
        <f>DC46+DD46</f>
        <v>3286368</v>
      </c>
      <c r="DF46" s="20">
        <f>DC46/DE46*100</f>
        <v>80.567301044800814</v>
      </c>
      <c r="DG46" s="18">
        <f>DC46+CP46+CQ46+CR46+CS46+CT46+CU46+CV46+CW46+CX46+CY46+CZ46+DB46</f>
        <v>2647738</v>
      </c>
      <c r="DH46" s="18">
        <f>DD46+DA46</f>
        <v>638630</v>
      </c>
      <c r="DI46" s="18">
        <f>DH46+DG46</f>
        <v>3286368</v>
      </c>
      <c r="DJ46" s="20">
        <f>(DC46+CO46)/(DE46+CO46)*100</f>
        <v>80.567301044800814</v>
      </c>
      <c r="DK46" s="20">
        <f>(DG46+CO46)/(DI46+CO46)*100</f>
        <v>80.567301044800814</v>
      </c>
      <c r="DL46" s="32">
        <f>DE46/F46</f>
        <v>477.11498257839719</v>
      </c>
    </row>
    <row r="47" spans="1:116" x14ac:dyDescent="0.2">
      <c r="A47" s="15" t="s">
        <v>7</v>
      </c>
      <c r="B47" s="16" t="s">
        <v>8</v>
      </c>
      <c r="C47" s="16">
        <v>1</v>
      </c>
      <c r="D47" s="16" t="s">
        <v>102</v>
      </c>
      <c r="E47" s="16" t="s">
        <v>103</v>
      </c>
      <c r="F47" s="17">
        <v>13772</v>
      </c>
      <c r="G47" s="18"/>
      <c r="H47" s="18"/>
      <c r="I47" s="18"/>
      <c r="J47" s="17">
        <v>727</v>
      </c>
      <c r="K47" s="18"/>
      <c r="L47" s="18"/>
      <c r="M47" s="18"/>
      <c r="N47" s="17">
        <v>402980</v>
      </c>
      <c r="O47" s="17">
        <v>91120</v>
      </c>
      <c r="P47" s="17">
        <v>3100</v>
      </c>
      <c r="Q47" s="18"/>
      <c r="R47" s="17">
        <v>890594</v>
      </c>
      <c r="S47" s="17">
        <v>779334</v>
      </c>
      <c r="T47" s="17">
        <v>164</v>
      </c>
      <c r="U47" s="18"/>
      <c r="V47" s="17">
        <v>9920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78326</v>
      </c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7">
        <v>981258</v>
      </c>
      <c r="AZ47" s="18"/>
      <c r="BA47" s="17">
        <v>1156818</v>
      </c>
      <c r="BB47" s="17">
        <v>48310</v>
      </c>
      <c r="BC47" s="18"/>
      <c r="BD47" s="18"/>
      <c r="BE47" s="18"/>
      <c r="BF47" s="18"/>
      <c r="BG47" s="18"/>
      <c r="BH47" s="17">
        <v>440</v>
      </c>
      <c r="BI47" s="17">
        <v>21340</v>
      </c>
      <c r="BJ47" s="17">
        <v>10061</v>
      </c>
      <c r="BK47" s="17">
        <v>580</v>
      </c>
      <c r="BL47" s="17">
        <v>3215</v>
      </c>
      <c r="BM47" s="18"/>
      <c r="BN47" s="18"/>
      <c r="BO47" s="18"/>
      <c r="BP47" s="17">
        <v>3965</v>
      </c>
      <c r="BQ47" s="17">
        <v>3240</v>
      </c>
      <c r="BR47" s="18"/>
      <c r="BS47" s="17">
        <v>17240</v>
      </c>
      <c r="BT47" s="17">
        <v>52330</v>
      </c>
      <c r="BU47" s="17">
        <v>211658</v>
      </c>
      <c r="BV47" s="18"/>
      <c r="BW47" s="17">
        <v>46600</v>
      </c>
      <c r="BX47" s="17">
        <v>374872</v>
      </c>
      <c r="BY47" s="18"/>
      <c r="BZ47" s="18"/>
      <c r="CA47" s="18"/>
      <c r="CB47" s="18"/>
      <c r="CC47" s="17">
        <v>2710</v>
      </c>
      <c r="CD47" s="17">
        <v>1938168</v>
      </c>
      <c r="CE47" s="18"/>
      <c r="CF47" s="18"/>
      <c r="CG47" s="17">
        <v>5220</v>
      </c>
      <c r="CH47" s="18"/>
      <c r="CI47" s="17">
        <v>479470</v>
      </c>
      <c r="CJ47" s="18"/>
      <c r="CK47" s="17">
        <v>229150</v>
      </c>
      <c r="CL47" s="18"/>
      <c r="CM47" s="18"/>
      <c r="CN47" s="19" t="s">
        <v>11</v>
      </c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>
        <f>J47+N47+O47+P47+Q47+R47+S47+T47+U47+V47+X47+Z47+AA47+AB47+AD47+AE47+AI47+AV47+AY47+AZ47+BA47+BB47+BC47+BD47+BE47+BF47+BG47+BH47+BI47+BJ47+BK47+BL47+BM47+BN47+BO47+BP47+BQ47+BR47+BS47+BT47+BU47+BV47+BW47+BX47+CI47+CK47+CA47</f>
        <v>5896812</v>
      </c>
      <c r="DD47" s="18">
        <f>CD47+CE47+CJ47+CL47</f>
        <v>1938168</v>
      </c>
      <c r="DE47" s="18">
        <f>DC47+DD47</f>
        <v>7834980</v>
      </c>
      <c r="DF47" s="20">
        <f>DC47/DE47*100</f>
        <v>75.262629898225654</v>
      </c>
      <c r="DG47" s="18">
        <f>DC47+CP47+CQ47+CR47+CS47+CT47+CU47+CV47+CW47+CX47+CY47+CZ47+DB47</f>
        <v>5896812</v>
      </c>
      <c r="DH47" s="18">
        <f>DD47+DA47</f>
        <v>1938168</v>
      </c>
      <c r="DI47" s="18">
        <f>DH47+DG47</f>
        <v>7834980</v>
      </c>
      <c r="DJ47" s="20">
        <f>(DC47+CO47)/(DE47+CO47)*100</f>
        <v>75.262629898225654</v>
      </c>
      <c r="DK47" s="20">
        <f>(DG47+CO47)/(DI47+CO47)*100</f>
        <v>75.262629898225654</v>
      </c>
      <c r="DL47" s="32">
        <f>DE47/F47</f>
        <v>568.90647690967182</v>
      </c>
    </row>
    <row r="48" spans="1:116" x14ac:dyDescent="0.2">
      <c r="A48" s="15" t="s">
        <v>7</v>
      </c>
      <c r="B48" s="16" t="s">
        <v>8</v>
      </c>
      <c r="C48" s="16">
        <v>1</v>
      </c>
      <c r="D48" s="16" t="s">
        <v>104</v>
      </c>
      <c r="E48" s="16" t="s">
        <v>105</v>
      </c>
      <c r="F48" s="17">
        <v>14917</v>
      </c>
      <c r="G48" s="18"/>
      <c r="H48" s="18"/>
      <c r="I48" s="18"/>
      <c r="J48" s="17">
        <v>1794</v>
      </c>
      <c r="K48" s="18"/>
      <c r="L48" s="18"/>
      <c r="M48" s="18"/>
      <c r="N48" s="17">
        <v>1794215</v>
      </c>
      <c r="O48" s="17">
        <v>37820</v>
      </c>
      <c r="P48" s="18"/>
      <c r="Q48" s="18"/>
      <c r="R48" s="17">
        <v>1009616</v>
      </c>
      <c r="S48" s="17">
        <v>597889</v>
      </c>
      <c r="T48" s="18"/>
      <c r="U48" s="17">
        <v>128</v>
      </c>
      <c r="V48" s="17">
        <v>3490</v>
      </c>
      <c r="W48" s="18"/>
      <c r="X48" s="17">
        <v>79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160148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7">
        <v>924229</v>
      </c>
      <c r="AZ48" s="18"/>
      <c r="BA48" s="17">
        <v>1236998</v>
      </c>
      <c r="BB48" s="17">
        <v>69295</v>
      </c>
      <c r="BC48" s="18"/>
      <c r="BD48" s="18"/>
      <c r="BE48" s="18"/>
      <c r="BF48" s="18"/>
      <c r="BG48" s="18"/>
      <c r="BH48" s="17">
        <v>558</v>
      </c>
      <c r="BI48" s="17">
        <v>13944</v>
      </c>
      <c r="BJ48" s="17">
        <v>9835</v>
      </c>
      <c r="BK48" s="17">
        <v>1470</v>
      </c>
      <c r="BL48" s="17">
        <v>5571</v>
      </c>
      <c r="BM48" s="18"/>
      <c r="BN48" s="18"/>
      <c r="BO48" s="18"/>
      <c r="BP48" s="17">
        <v>1455</v>
      </c>
      <c r="BQ48" s="17">
        <v>6079</v>
      </c>
      <c r="BR48" s="18"/>
      <c r="BS48" s="17">
        <v>13828</v>
      </c>
      <c r="BT48" s="17">
        <v>25717</v>
      </c>
      <c r="BU48" s="17">
        <v>331289</v>
      </c>
      <c r="BV48" s="18"/>
      <c r="BW48" s="17">
        <v>32072</v>
      </c>
      <c r="BX48" s="17">
        <v>668925</v>
      </c>
      <c r="BY48" s="18"/>
      <c r="BZ48" s="18"/>
      <c r="CA48" s="18"/>
      <c r="CB48" s="18"/>
      <c r="CC48" s="17">
        <v>1561</v>
      </c>
      <c r="CD48" s="17">
        <v>1763004</v>
      </c>
      <c r="CE48" s="18"/>
      <c r="CF48" s="18"/>
      <c r="CG48" s="18"/>
      <c r="CH48" s="18"/>
      <c r="CI48" s="17">
        <v>23184</v>
      </c>
      <c r="CJ48" s="17">
        <v>17090</v>
      </c>
      <c r="CK48" s="17">
        <v>186205</v>
      </c>
      <c r="CL48" s="18"/>
      <c r="CM48" s="18"/>
      <c r="CN48" s="19" t="s">
        <v>11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>
        <f>J48+N48+O48+P48+Q48+R48+S48+T48+U48+V48+X48+Z48+AA48+AB48+AD48+AE48+AI48+AV48+AY48+AZ48+BA48+BB48+BC48+BD48+BE48+BF48+BG48+BH48+BI48+BJ48+BK48+BL48+BM48+BN48+BO48+BP48+BQ48+BR48+BS48+BT48+BU48+BV48+BW48+BX48+CI48+CK48+CA48</f>
        <v>7155833</v>
      </c>
      <c r="DD48" s="18">
        <f>CD48+CE48+CJ48+CL48</f>
        <v>1780094</v>
      </c>
      <c r="DE48" s="18">
        <f>DC48+DD48</f>
        <v>8935927</v>
      </c>
      <c r="DF48" s="20">
        <f>DC48/DE48*100</f>
        <v>80.079358302725609</v>
      </c>
      <c r="DG48" s="18">
        <f>DC48+CP48+CQ48+CR48+CS48+CT48+CU48+CV48+CW48+CX48+CY48+CZ48+DB48</f>
        <v>7155833</v>
      </c>
      <c r="DH48" s="18">
        <f>DD48+DA48</f>
        <v>1780094</v>
      </c>
      <c r="DI48" s="18">
        <f>DH48+DG48</f>
        <v>8935927</v>
      </c>
      <c r="DJ48" s="20">
        <f>(DC48+CO48)/(DE48+CO48)*100</f>
        <v>80.079358302725609</v>
      </c>
      <c r="DK48" s="20">
        <f>(DG48+CO48)/(DI48+CO48)*100</f>
        <v>80.079358302725609</v>
      </c>
      <c r="DL48" s="32">
        <f>DE48/F48</f>
        <v>599.04317221961526</v>
      </c>
    </row>
    <row r="49" spans="1:116" x14ac:dyDescent="0.2">
      <c r="A49" s="15" t="s">
        <v>7</v>
      </c>
      <c r="B49" s="16" t="s">
        <v>8</v>
      </c>
      <c r="C49" s="16">
        <v>1</v>
      </c>
      <c r="D49" s="16" t="s">
        <v>106</v>
      </c>
      <c r="E49" s="16" t="s">
        <v>107</v>
      </c>
      <c r="F49" s="17">
        <v>12235</v>
      </c>
      <c r="G49" s="18"/>
      <c r="H49" s="18"/>
      <c r="I49" s="18"/>
      <c r="J49" s="17">
        <v>171</v>
      </c>
      <c r="K49" s="18"/>
      <c r="L49" s="18"/>
      <c r="M49" s="18"/>
      <c r="N49" s="17">
        <v>251215</v>
      </c>
      <c r="O49" s="17">
        <v>447031</v>
      </c>
      <c r="P49" s="17">
        <v>2660</v>
      </c>
      <c r="Q49" s="17">
        <v>59434</v>
      </c>
      <c r="R49" s="18"/>
      <c r="S49" s="17">
        <v>428601</v>
      </c>
      <c r="T49" s="17">
        <v>136</v>
      </c>
      <c r="U49" s="18"/>
      <c r="V49" s="17">
        <v>6587</v>
      </c>
      <c r="W49" s="18"/>
      <c r="X49" s="18"/>
      <c r="Y49" s="18"/>
      <c r="Z49" s="18"/>
      <c r="AA49" s="17">
        <v>642</v>
      </c>
      <c r="AB49" s="18"/>
      <c r="AC49" s="18"/>
      <c r="AD49" s="17">
        <v>117</v>
      </c>
      <c r="AE49" s="18"/>
      <c r="AF49" s="18"/>
      <c r="AG49" s="18"/>
      <c r="AH49" s="18"/>
      <c r="AI49" s="17">
        <v>91595</v>
      </c>
      <c r="AJ49" s="18"/>
      <c r="AK49" s="18"/>
      <c r="AL49" s="18"/>
      <c r="AM49" s="18"/>
      <c r="AN49" s="18"/>
      <c r="AO49" s="18"/>
      <c r="AP49" s="18"/>
      <c r="AQ49" s="17">
        <v>160</v>
      </c>
      <c r="AR49" s="18"/>
      <c r="AS49" s="18"/>
      <c r="AT49" s="17">
        <v>156</v>
      </c>
      <c r="AU49" s="17">
        <v>100</v>
      </c>
      <c r="AV49" s="18"/>
      <c r="AW49" s="18"/>
      <c r="AX49" s="18"/>
      <c r="AY49" s="17">
        <v>425535</v>
      </c>
      <c r="AZ49" s="18"/>
      <c r="BA49" s="17">
        <v>1034170</v>
      </c>
      <c r="BB49" s="17">
        <v>31120</v>
      </c>
      <c r="BC49" s="17">
        <v>2</v>
      </c>
      <c r="BD49" s="17">
        <v>142</v>
      </c>
      <c r="BE49" s="17">
        <v>45</v>
      </c>
      <c r="BF49" s="17">
        <v>88</v>
      </c>
      <c r="BG49" s="17">
        <v>337</v>
      </c>
      <c r="BH49" s="17">
        <v>184</v>
      </c>
      <c r="BI49" s="17">
        <v>17467</v>
      </c>
      <c r="BJ49" s="17">
        <v>2794</v>
      </c>
      <c r="BK49" s="17">
        <v>781</v>
      </c>
      <c r="BL49" s="17">
        <v>9448</v>
      </c>
      <c r="BM49" s="18"/>
      <c r="BN49" s="17">
        <v>314</v>
      </c>
      <c r="BO49" s="17">
        <v>716</v>
      </c>
      <c r="BP49" s="18"/>
      <c r="BQ49" s="17">
        <v>4306</v>
      </c>
      <c r="BR49" s="18"/>
      <c r="BS49" s="17">
        <v>11827</v>
      </c>
      <c r="BT49" s="17">
        <v>44605</v>
      </c>
      <c r="BU49" s="17">
        <v>180205</v>
      </c>
      <c r="BV49" s="17">
        <v>4294</v>
      </c>
      <c r="BW49" s="17">
        <v>49362</v>
      </c>
      <c r="BX49" s="17">
        <v>811606</v>
      </c>
      <c r="BY49" s="18"/>
      <c r="BZ49" s="18"/>
      <c r="CA49" s="18"/>
      <c r="CB49" s="18"/>
      <c r="CC49" s="17">
        <v>4960</v>
      </c>
      <c r="CD49" s="17">
        <v>1305190</v>
      </c>
      <c r="CE49" s="18"/>
      <c r="CF49" s="18"/>
      <c r="CG49" s="17">
        <v>1560</v>
      </c>
      <c r="CH49" s="18"/>
      <c r="CI49" s="17">
        <v>46909</v>
      </c>
      <c r="CJ49" s="17">
        <v>239180</v>
      </c>
      <c r="CK49" s="18"/>
      <c r="CL49" s="17">
        <v>122245</v>
      </c>
      <c r="CM49" s="21">
        <v>102900</v>
      </c>
      <c r="CN49" s="19" t="s">
        <v>20</v>
      </c>
      <c r="CO49" s="21">
        <v>102900</v>
      </c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>
        <f>J49+N49+O49+P49+Q49+R49+S49+T49+U49+V49+X49+Z49+AA49+AB49+AD49+AE49+AI49+AV49+AY49+AZ49+BA49+BB49+BC49+BD49+BE49+BF49+BG49+BH49+BI49+BJ49+BK49+BL49+BM49+BN49+BO49+BP49+BQ49+BR49+BS49+BT49+BU49+BV49+BW49+BX49+CI49+CK49+CA49</f>
        <v>3964446</v>
      </c>
      <c r="DD49" s="18">
        <f>CD49+CE49+CJ49+CL49</f>
        <v>1666615</v>
      </c>
      <c r="DE49" s="18">
        <f>DC49+DD49</f>
        <v>5631061</v>
      </c>
      <c r="DF49" s="20">
        <f>DC49/DE49*100</f>
        <v>70.40317979151709</v>
      </c>
      <c r="DG49" s="18">
        <f>DC49+CP49+CQ49+CR49+CS49+CT49+CU49+CV49+CW49+CX49+CY49+CZ49+DB49</f>
        <v>3964446</v>
      </c>
      <c r="DH49" s="18">
        <f>DD49+DA49</f>
        <v>1666615</v>
      </c>
      <c r="DI49" s="18">
        <f>DH49+DG49</f>
        <v>5631061</v>
      </c>
      <c r="DJ49" s="20">
        <f>(DC49+CO49)/(DE49+CO49)*100</f>
        <v>70.934315737410842</v>
      </c>
      <c r="DK49" s="20">
        <f>(DG49+CO49)/(DI49+CO49)*100</f>
        <v>70.934315737410842</v>
      </c>
      <c r="DL49" s="32">
        <f>DE49/F49</f>
        <v>460.24201062525543</v>
      </c>
    </row>
    <row r="50" spans="1:116" x14ac:dyDescent="0.2">
      <c r="A50" s="15" t="s">
        <v>7</v>
      </c>
      <c r="B50" s="16" t="s">
        <v>8</v>
      </c>
      <c r="C50" s="16">
        <v>1</v>
      </c>
      <c r="D50" s="16" t="s">
        <v>108</v>
      </c>
      <c r="E50" s="16" t="s">
        <v>109</v>
      </c>
      <c r="F50" s="17">
        <v>5147</v>
      </c>
      <c r="G50" s="18"/>
      <c r="H50" s="18"/>
      <c r="I50" s="18"/>
      <c r="J50" s="17">
        <v>112</v>
      </c>
      <c r="K50" s="18"/>
      <c r="L50" s="18"/>
      <c r="M50" s="18"/>
      <c r="N50" s="17">
        <v>85476</v>
      </c>
      <c r="O50" s="17">
        <v>153990</v>
      </c>
      <c r="P50" s="18"/>
      <c r="Q50" s="17">
        <v>24850</v>
      </c>
      <c r="R50" s="18"/>
      <c r="S50" s="17">
        <v>199110</v>
      </c>
      <c r="T50" s="18"/>
      <c r="U50" s="18"/>
      <c r="V50" s="17">
        <v>3140</v>
      </c>
      <c r="W50" s="18"/>
      <c r="X50" s="18"/>
      <c r="Y50" s="18"/>
      <c r="Z50" s="18"/>
      <c r="AA50" s="18"/>
      <c r="AB50" s="18"/>
      <c r="AC50" s="18"/>
      <c r="AD50" s="18"/>
      <c r="AE50" s="18"/>
      <c r="AF50" s="17">
        <v>1160</v>
      </c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7">
        <v>360</v>
      </c>
      <c r="AR50" s="17">
        <v>2112</v>
      </c>
      <c r="AS50" s="18"/>
      <c r="AT50" s="17">
        <v>517</v>
      </c>
      <c r="AU50" s="18"/>
      <c r="AV50" s="17">
        <v>65940</v>
      </c>
      <c r="AW50" s="18"/>
      <c r="AX50" s="18"/>
      <c r="AY50" s="17">
        <v>168800</v>
      </c>
      <c r="AZ50" s="18"/>
      <c r="BA50" s="17">
        <v>361650</v>
      </c>
      <c r="BB50" s="17">
        <v>10020</v>
      </c>
      <c r="BC50" s="18"/>
      <c r="BD50" s="18"/>
      <c r="BE50" s="18"/>
      <c r="BF50" s="18"/>
      <c r="BG50" s="18"/>
      <c r="BH50" s="17">
        <v>220</v>
      </c>
      <c r="BI50" s="17">
        <v>9580</v>
      </c>
      <c r="BJ50" s="17">
        <v>2530</v>
      </c>
      <c r="BK50" s="18"/>
      <c r="BL50" s="18"/>
      <c r="BM50" s="18"/>
      <c r="BN50" s="18"/>
      <c r="BO50" s="18"/>
      <c r="BP50" s="17">
        <v>280</v>
      </c>
      <c r="BQ50" s="17">
        <v>422</v>
      </c>
      <c r="BR50" s="18"/>
      <c r="BS50" s="17">
        <v>6700</v>
      </c>
      <c r="BT50" s="17">
        <v>26680</v>
      </c>
      <c r="BU50" s="17">
        <v>108610</v>
      </c>
      <c r="BV50" s="17">
        <v>52240</v>
      </c>
      <c r="BW50" s="17">
        <v>60270</v>
      </c>
      <c r="BX50" s="17">
        <v>224230</v>
      </c>
      <c r="BY50" s="18"/>
      <c r="BZ50" s="18"/>
      <c r="CA50" s="18"/>
      <c r="CB50" s="18"/>
      <c r="CC50" s="17">
        <v>2010</v>
      </c>
      <c r="CD50" s="17">
        <v>351680</v>
      </c>
      <c r="CE50" s="18"/>
      <c r="CF50" s="18"/>
      <c r="CG50" s="17">
        <v>1280</v>
      </c>
      <c r="CH50" s="18"/>
      <c r="CI50" s="18"/>
      <c r="CJ50" s="17">
        <v>900</v>
      </c>
      <c r="CK50" s="17">
        <v>51670</v>
      </c>
      <c r="CL50" s="18"/>
      <c r="CM50" s="21">
        <v>180000</v>
      </c>
      <c r="CN50" s="19" t="s">
        <v>20</v>
      </c>
      <c r="CO50" s="21">
        <v>180000</v>
      </c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>
        <f>J50+N50+O50+P50+Q50+R50+S50+T50+U50+V50+X50+Z50+AA50+AB50+AD50+AE50+AI50+AV50+AY50+AZ50+BA50+BB50+BC50+BD50+BE50+BF50+BG50+BH50+BI50+BJ50+BK50+BL50+BM50+BN50+BO50+BP50+BQ50+BR50+BS50+BT50+BU50+BV50+BW50+BX50+CI50+CK50+CA50</f>
        <v>1616520</v>
      </c>
      <c r="DD50" s="18">
        <f>CD50+CE50+CJ50+CL50</f>
        <v>352580</v>
      </c>
      <c r="DE50" s="18">
        <f>DC50+DD50</f>
        <v>1969100</v>
      </c>
      <c r="DF50" s="20">
        <f>DC50/DE50*100</f>
        <v>82.094357828449546</v>
      </c>
      <c r="DG50" s="18">
        <f>DC50+CP50+CQ50+CR50+CS50+CT50+CU50+CV50+CW50+CX50+CY50+CZ50+DB50</f>
        <v>1616520</v>
      </c>
      <c r="DH50" s="18">
        <f>DD50+DA50</f>
        <v>352580</v>
      </c>
      <c r="DI50" s="18">
        <f>DH50+DG50</f>
        <v>1969100</v>
      </c>
      <c r="DJ50" s="20">
        <f>(DC50+CO50)/(DE50+CO50)*100</f>
        <v>83.594062630868734</v>
      </c>
      <c r="DK50" s="20">
        <f>(DG50+CO50)/(DI50+CO50)*100</f>
        <v>83.594062630868734</v>
      </c>
      <c r="DL50" s="32">
        <f>DE50/F50</f>
        <v>382.57237225568292</v>
      </c>
    </row>
    <row r="51" spans="1:116" x14ac:dyDescent="0.2">
      <c r="A51" s="15" t="s">
        <v>7</v>
      </c>
      <c r="B51" s="16" t="s">
        <v>8</v>
      </c>
      <c r="C51" s="16">
        <v>1</v>
      </c>
      <c r="D51" s="16" t="s">
        <v>110</v>
      </c>
      <c r="E51" s="16" t="s">
        <v>111</v>
      </c>
      <c r="F51" s="17">
        <v>4870</v>
      </c>
      <c r="G51" s="18"/>
      <c r="H51" s="18"/>
      <c r="I51" s="18"/>
      <c r="J51" s="17">
        <v>129</v>
      </c>
      <c r="K51" s="18"/>
      <c r="L51" s="18"/>
      <c r="M51" s="18"/>
      <c r="N51" s="17">
        <v>82340</v>
      </c>
      <c r="O51" s="17">
        <v>32380</v>
      </c>
      <c r="P51" s="18"/>
      <c r="Q51" s="18"/>
      <c r="R51" s="17">
        <v>348169</v>
      </c>
      <c r="S51" s="17">
        <v>185075</v>
      </c>
      <c r="T51" s="18"/>
      <c r="U51" s="18"/>
      <c r="V51" s="17">
        <v>1996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10843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7">
        <v>432879</v>
      </c>
      <c r="AZ51" s="18"/>
      <c r="BA51" s="17">
        <v>546389</v>
      </c>
      <c r="BB51" s="17">
        <v>17900</v>
      </c>
      <c r="BC51" s="18"/>
      <c r="BD51" s="18"/>
      <c r="BE51" s="18"/>
      <c r="BF51" s="18"/>
      <c r="BG51" s="18"/>
      <c r="BH51" s="17">
        <v>31</v>
      </c>
      <c r="BI51" s="17">
        <v>5927</v>
      </c>
      <c r="BJ51" s="17">
        <v>4400</v>
      </c>
      <c r="BK51" s="17">
        <v>124</v>
      </c>
      <c r="BL51" s="17">
        <v>2346</v>
      </c>
      <c r="BM51" s="18"/>
      <c r="BN51" s="18"/>
      <c r="BO51" s="18"/>
      <c r="BP51" s="18"/>
      <c r="BQ51" s="17">
        <v>1081</v>
      </c>
      <c r="BR51" s="18"/>
      <c r="BS51" s="17">
        <v>4514</v>
      </c>
      <c r="BT51" s="17">
        <v>9202</v>
      </c>
      <c r="BU51" s="17">
        <v>44074</v>
      </c>
      <c r="BV51" s="18"/>
      <c r="BW51" s="17">
        <v>9460</v>
      </c>
      <c r="BX51" s="17">
        <v>225552</v>
      </c>
      <c r="BY51" s="18"/>
      <c r="BZ51" s="18"/>
      <c r="CA51" s="18"/>
      <c r="CB51" s="18"/>
      <c r="CC51" s="17">
        <v>1002</v>
      </c>
      <c r="CD51" s="17">
        <v>488104</v>
      </c>
      <c r="CE51" s="18"/>
      <c r="CF51" s="18"/>
      <c r="CG51" s="17">
        <v>1050</v>
      </c>
      <c r="CH51" s="18"/>
      <c r="CI51" s="18"/>
      <c r="CJ51" s="18"/>
      <c r="CK51" s="17">
        <v>41903</v>
      </c>
      <c r="CL51" s="18"/>
      <c r="CM51" s="18"/>
      <c r="CN51" s="19" t="s">
        <v>11</v>
      </c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>
        <f>J51+N51+O51+P51+Q51+R51+S51+T51+U51+V51+X51+Z51+AA51+AB51+AD51+AE51+AI51+AV51+AY51+AZ51+BA51+BB51+BC51+BD51+BE51+BF51+BG51+BH51+BI51+BJ51+BK51+BL51+BM51+BN51+BO51+BP51+BQ51+BR51+BS51+BT51+BU51+BV51+BW51+BX51+CI51+CK51+CA51</f>
        <v>2006714</v>
      </c>
      <c r="DD51" s="18">
        <f>CD51+CE51+CJ51+CL51</f>
        <v>488104</v>
      </c>
      <c r="DE51" s="18">
        <f>DC51+DD51</f>
        <v>2494818</v>
      </c>
      <c r="DF51" s="20">
        <f>DC51/DE51*100</f>
        <v>80.435286261362549</v>
      </c>
      <c r="DG51" s="18">
        <f>DC51+CP51+CQ51+CR51+CS51+CT51+CU51+CV51+CW51+CX51+CY51+CZ51+DB51</f>
        <v>2006714</v>
      </c>
      <c r="DH51" s="18">
        <f>DD51+DA51</f>
        <v>488104</v>
      </c>
      <c r="DI51" s="18">
        <f>DH51+DG51</f>
        <v>2494818</v>
      </c>
      <c r="DJ51" s="20">
        <f>(DC51+CO51)/(DE51+CO51)*100</f>
        <v>80.435286261362549</v>
      </c>
      <c r="DK51" s="20">
        <f>(DG51+CO51)/(DI51+CO51)*100</f>
        <v>80.435286261362549</v>
      </c>
      <c r="DL51" s="32">
        <f>DE51/F51</f>
        <v>512.28295687885009</v>
      </c>
    </row>
    <row r="52" spans="1:116" x14ac:dyDescent="0.2">
      <c r="A52" s="15" t="s">
        <v>7</v>
      </c>
      <c r="B52" s="16" t="s">
        <v>112</v>
      </c>
      <c r="C52" s="16">
        <v>2</v>
      </c>
      <c r="D52" s="16" t="s">
        <v>113</v>
      </c>
      <c r="E52" s="16" t="s">
        <v>114</v>
      </c>
      <c r="F52" s="17">
        <v>4682</v>
      </c>
      <c r="G52" s="18"/>
      <c r="H52" s="18"/>
      <c r="I52" s="18"/>
      <c r="J52" s="17">
        <v>94</v>
      </c>
      <c r="K52" s="18"/>
      <c r="L52" s="18"/>
      <c r="M52" s="18"/>
      <c r="N52" s="17">
        <v>8544</v>
      </c>
      <c r="O52" s="17">
        <v>133070</v>
      </c>
      <c r="P52" s="18"/>
      <c r="Q52" s="18"/>
      <c r="R52" s="17">
        <v>20400</v>
      </c>
      <c r="S52" s="17">
        <v>146340</v>
      </c>
      <c r="T52" s="18"/>
      <c r="U52" s="18"/>
      <c r="V52" s="17">
        <v>1088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7">
        <v>52572</v>
      </c>
      <c r="AW52" s="18"/>
      <c r="AX52" s="18"/>
      <c r="AY52" s="17">
        <v>180920</v>
      </c>
      <c r="AZ52" s="18"/>
      <c r="BA52" s="17">
        <v>424430</v>
      </c>
      <c r="BB52" s="17">
        <v>20480</v>
      </c>
      <c r="BC52" s="18"/>
      <c r="BD52" s="18"/>
      <c r="BE52" s="18"/>
      <c r="BF52" s="18"/>
      <c r="BG52" s="18"/>
      <c r="BH52" s="17">
        <v>92</v>
      </c>
      <c r="BI52" s="17">
        <v>5036</v>
      </c>
      <c r="BJ52" s="17">
        <v>816</v>
      </c>
      <c r="BK52" s="17">
        <v>424</v>
      </c>
      <c r="BL52" s="17">
        <v>1628</v>
      </c>
      <c r="BM52" s="18"/>
      <c r="BN52" s="18"/>
      <c r="BO52" s="18"/>
      <c r="BP52" s="17">
        <v>323</v>
      </c>
      <c r="BQ52" s="17">
        <v>1472</v>
      </c>
      <c r="BR52" s="18"/>
      <c r="BS52" s="17">
        <v>4084</v>
      </c>
      <c r="BT52" s="17">
        <v>12392</v>
      </c>
      <c r="BU52" s="17">
        <v>59940</v>
      </c>
      <c r="BV52" s="18"/>
      <c r="BW52" s="17">
        <v>19004</v>
      </c>
      <c r="BX52" s="17">
        <v>78737</v>
      </c>
      <c r="BY52" s="18"/>
      <c r="BZ52" s="18"/>
      <c r="CA52" s="18"/>
      <c r="CB52" s="18"/>
      <c r="CC52" s="17">
        <v>680</v>
      </c>
      <c r="CD52" s="17">
        <v>378700</v>
      </c>
      <c r="CE52" s="18"/>
      <c r="CF52" s="18"/>
      <c r="CG52" s="18"/>
      <c r="CH52" s="18"/>
      <c r="CI52" s="17">
        <v>31990</v>
      </c>
      <c r="CJ52" s="18"/>
      <c r="CK52" s="17">
        <v>47320</v>
      </c>
      <c r="CL52" s="18"/>
      <c r="CM52" s="21">
        <v>29000</v>
      </c>
      <c r="CN52" s="19" t="s">
        <v>20</v>
      </c>
      <c r="CO52" s="21">
        <v>29000</v>
      </c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>
        <f>J52+N52+O52+P52+Q52+R52+S52+T52+U52+V52+X52+Z52+AA52+AB52+AD52+AE52+AI52+AV52+AY52+AZ52+BA52+BB52+BC52+BD52+BE52+BF52+BG52+BH52+BI52+BJ52+BK52+BL52+BM52+BN52+BO52+BP52+BQ52+BR52+BS52+BT52+BU52+BV52+BW52+BX52+CI52+CK52+CA52</f>
        <v>1251196</v>
      </c>
      <c r="DD52" s="18">
        <f>CD52+CE52+CJ52+CL52</f>
        <v>378700</v>
      </c>
      <c r="DE52" s="18">
        <f>DC52+DD52</f>
        <v>1629896</v>
      </c>
      <c r="DF52" s="20">
        <f>DC52/DE52*100</f>
        <v>76.765388711917808</v>
      </c>
      <c r="DG52" s="18">
        <f>DC52+CP52+CQ52+CR52+CS52+CT52+CU52+CV52+CW52+CX52+CY52+CZ52+DB52</f>
        <v>1251196</v>
      </c>
      <c r="DH52" s="18">
        <f>DD52+DA52</f>
        <v>378700</v>
      </c>
      <c r="DI52" s="18">
        <f>DH52+DG52</f>
        <v>1629896</v>
      </c>
      <c r="DJ52" s="20">
        <f>(DC52+CO52)/(DE52+CO52)*100</f>
        <v>77.171564703272537</v>
      </c>
      <c r="DK52" s="20">
        <f>(DG52+CO52)/(DI52+CO52)*100</f>
        <v>77.171564703272537</v>
      </c>
      <c r="DL52" s="32">
        <f>DE52/F52</f>
        <v>348.11960700555318</v>
      </c>
    </row>
    <row r="53" spans="1:116" x14ac:dyDescent="0.2">
      <c r="A53" s="15" t="s">
        <v>7</v>
      </c>
      <c r="B53" s="16" t="s">
        <v>112</v>
      </c>
      <c r="C53" s="16">
        <v>2</v>
      </c>
      <c r="D53" s="16" t="s">
        <v>115</v>
      </c>
      <c r="E53" s="16" t="s">
        <v>116</v>
      </c>
      <c r="F53" s="17">
        <v>98402</v>
      </c>
      <c r="G53" s="18"/>
      <c r="H53" s="18"/>
      <c r="I53" s="18"/>
      <c r="J53" s="17">
        <v>3160</v>
      </c>
      <c r="K53" s="18"/>
      <c r="L53" s="18"/>
      <c r="M53" s="18"/>
      <c r="N53" s="17">
        <v>687570</v>
      </c>
      <c r="O53" s="17">
        <v>3058946</v>
      </c>
      <c r="P53" s="18">
        <v>116580</v>
      </c>
      <c r="Q53" s="18"/>
      <c r="R53" s="17">
        <v>62200</v>
      </c>
      <c r="S53" s="17">
        <v>4303210</v>
      </c>
      <c r="T53" s="18"/>
      <c r="U53" s="18">
        <v>1284</v>
      </c>
      <c r="V53" s="17">
        <v>25190</v>
      </c>
      <c r="W53" s="18"/>
      <c r="X53" s="18"/>
      <c r="Y53" s="18"/>
      <c r="Z53" s="18">
        <v>660</v>
      </c>
      <c r="AA53" s="18">
        <v>17760</v>
      </c>
      <c r="AB53" s="18">
        <v>4700</v>
      </c>
      <c r="AC53" s="18"/>
      <c r="AD53" s="18"/>
      <c r="AE53" s="18"/>
      <c r="AF53" s="18"/>
      <c r="AG53" s="18"/>
      <c r="AH53" s="18"/>
      <c r="AI53" s="18">
        <v>114350</v>
      </c>
      <c r="AJ53" s="18">
        <v>52970</v>
      </c>
      <c r="AK53" s="18"/>
      <c r="AL53" s="18"/>
      <c r="AM53" s="18"/>
      <c r="AN53" s="18"/>
      <c r="AO53" s="18">
        <v>2640</v>
      </c>
      <c r="AP53" s="18"/>
      <c r="AQ53" s="18"/>
      <c r="AR53" s="18">
        <v>13770</v>
      </c>
      <c r="AS53" s="18">
        <v>654</v>
      </c>
      <c r="AT53" s="18">
        <v>39110</v>
      </c>
      <c r="AU53" s="18"/>
      <c r="AV53" s="17">
        <v>727550</v>
      </c>
      <c r="AW53" s="18">
        <v>161</v>
      </c>
      <c r="AX53" s="18"/>
      <c r="AY53" s="17">
        <v>6107450</v>
      </c>
      <c r="AZ53" s="18"/>
      <c r="BA53" s="17">
        <v>9097930</v>
      </c>
      <c r="BB53" s="17">
        <v>454360</v>
      </c>
      <c r="BC53" s="18">
        <v>1000</v>
      </c>
      <c r="BD53" s="18">
        <v>322</v>
      </c>
      <c r="BE53" s="18">
        <v>472</v>
      </c>
      <c r="BF53" s="18"/>
      <c r="BG53" s="18">
        <v>720</v>
      </c>
      <c r="BH53" s="17">
        <v>1310</v>
      </c>
      <c r="BI53" s="17">
        <v>87980</v>
      </c>
      <c r="BJ53" s="17">
        <v>36550</v>
      </c>
      <c r="BK53" s="17">
        <v>4270</v>
      </c>
      <c r="BL53" s="17">
        <v>3810</v>
      </c>
      <c r="BM53" s="18">
        <v>13592</v>
      </c>
      <c r="BN53" s="18">
        <v>1290</v>
      </c>
      <c r="BO53" s="18"/>
      <c r="BP53" s="17">
        <v>9992</v>
      </c>
      <c r="BQ53" s="17">
        <v>36317</v>
      </c>
      <c r="BR53" s="18"/>
      <c r="BS53" s="17">
        <v>71160</v>
      </c>
      <c r="BT53" s="17">
        <v>177470</v>
      </c>
      <c r="BU53" s="17">
        <v>1246820</v>
      </c>
      <c r="BV53" s="18"/>
      <c r="BW53" s="17">
        <v>247730</v>
      </c>
      <c r="BX53" s="17">
        <v>1079360</v>
      </c>
      <c r="BY53" s="18">
        <v>7580</v>
      </c>
      <c r="BZ53" s="18"/>
      <c r="CA53" s="18"/>
      <c r="CB53" s="18">
        <v>487390</v>
      </c>
      <c r="CC53" s="17">
        <v>26670</v>
      </c>
      <c r="CD53" s="17">
        <v>17703700</v>
      </c>
      <c r="CE53" s="18"/>
      <c r="CF53" s="18"/>
      <c r="CG53" s="18">
        <v>16120</v>
      </c>
      <c r="CH53" s="18"/>
      <c r="CI53" s="17">
        <v>1036130</v>
      </c>
      <c r="CJ53" s="18">
        <v>0</v>
      </c>
      <c r="CK53" s="17">
        <v>576970</v>
      </c>
      <c r="CL53" s="18"/>
      <c r="CM53" s="21">
        <v>213200</v>
      </c>
      <c r="CN53" s="19" t="s">
        <v>20</v>
      </c>
      <c r="CO53" s="21">
        <v>213200</v>
      </c>
      <c r="CP53" s="18">
        <v>4886.7</v>
      </c>
      <c r="CQ53" s="18">
        <v>816495</v>
      </c>
      <c r="CR53" s="18">
        <v>118909</v>
      </c>
      <c r="CS53" s="18">
        <v>227040</v>
      </c>
      <c r="CT53" s="18">
        <v>520</v>
      </c>
      <c r="CU53" s="18">
        <v>733150</v>
      </c>
      <c r="CV53" s="18">
        <v>79990.210000000006</v>
      </c>
      <c r="CW53" s="18">
        <v>25476</v>
      </c>
      <c r="CX53" s="18"/>
      <c r="CY53" s="18">
        <v>10820</v>
      </c>
      <c r="CZ53" s="18">
        <v>6870</v>
      </c>
      <c r="DA53" s="18">
        <v>41480</v>
      </c>
      <c r="DB53" s="18">
        <v>17580</v>
      </c>
      <c r="DC53" s="18">
        <f>J53+N53+O53+P53+Q53+R53+S53+T53+U53+V53+X53+Z53+AA53+AB53+AD53+AE53+AI53+AV53+AY53+AZ53+BA53+BB53+BC53+BD53+BE53+BF53+BG53+BH53+BI53+BJ53+BK53+BL53+BM53+BN53+BO53+BP53+BQ53+BR53+BS53+BT53+BU53+BV53+BW53+BX53+CI53+CK53+CA53</f>
        <v>29416165</v>
      </c>
      <c r="DD53" s="18">
        <f>CD53+CE53+CJ53+CL53</f>
        <v>17703700</v>
      </c>
      <c r="DE53" s="18">
        <f>DC53+DD53</f>
        <v>47119865</v>
      </c>
      <c r="DF53" s="20">
        <f>DC53/DE53*100</f>
        <v>62.428372831713332</v>
      </c>
      <c r="DG53" s="18">
        <f>DC53+CP53+CQ53+CR53+CS53+CT53+CU53+CV53+CW53+CX53+CY53+CZ53+DB53</f>
        <v>31457901.91</v>
      </c>
      <c r="DH53" s="18">
        <f>DD53+DA53</f>
        <v>17745180</v>
      </c>
      <c r="DI53" s="18">
        <f>DH53+DG53</f>
        <v>49203081.909999996</v>
      </c>
      <c r="DJ53" s="20">
        <f>(DC53+CO53)/(DE53+CO53)*100</f>
        <v>62.597604866703648</v>
      </c>
      <c r="DK53" s="20">
        <f>(DG53+CO53)/(DI53+CO53)*100</f>
        <v>64.090418554114166</v>
      </c>
      <c r="DL53" s="32">
        <f>DE53/F53</f>
        <v>478.85068392918845</v>
      </c>
    </row>
    <row r="54" spans="1:116" x14ac:dyDescent="0.2">
      <c r="A54" s="15" t="s">
        <v>7</v>
      </c>
      <c r="B54" s="16" t="s">
        <v>112</v>
      </c>
      <c r="C54" s="16">
        <v>2</v>
      </c>
      <c r="D54" s="16" t="s">
        <v>117</v>
      </c>
      <c r="E54" s="16" t="s">
        <v>118</v>
      </c>
      <c r="F54" s="17">
        <v>4286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7">
        <v>156880</v>
      </c>
      <c r="S54" s="17">
        <v>163076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7">
        <v>184125</v>
      </c>
      <c r="AZ54" s="18"/>
      <c r="BA54" s="17">
        <v>264120</v>
      </c>
      <c r="BB54" s="17">
        <v>10082</v>
      </c>
      <c r="BC54" s="18"/>
      <c r="BD54" s="18"/>
      <c r="BE54" s="18"/>
      <c r="BF54" s="18"/>
      <c r="BG54" s="18"/>
      <c r="BH54" s="18"/>
      <c r="BI54" s="18"/>
      <c r="BJ54" s="17">
        <v>553</v>
      </c>
      <c r="BK54" s="18"/>
      <c r="BL54" s="18"/>
      <c r="BM54" s="18"/>
      <c r="BN54" s="18"/>
      <c r="BO54" s="18"/>
      <c r="BP54" s="17">
        <v>320</v>
      </c>
      <c r="BQ54" s="18"/>
      <c r="BR54" s="17">
        <v>80</v>
      </c>
      <c r="BS54" s="18"/>
      <c r="BT54" s="18"/>
      <c r="BU54" s="17">
        <v>17577</v>
      </c>
      <c r="BV54" s="17">
        <v>151</v>
      </c>
      <c r="BW54" s="17">
        <v>1258</v>
      </c>
      <c r="BX54" s="17">
        <v>5691</v>
      </c>
      <c r="BY54" s="18"/>
      <c r="BZ54" s="18"/>
      <c r="CA54" s="18"/>
      <c r="CB54" s="18"/>
      <c r="CC54" s="17">
        <v>630</v>
      </c>
      <c r="CD54" s="17">
        <v>548145</v>
      </c>
      <c r="CE54" s="17"/>
      <c r="CF54" s="17">
        <v>43800</v>
      </c>
      <c r="CG54" s="18"/>
      <c r="CH54" s="18"/>
      <c r="CI54" s="18"/>
      <c r="CJ54" s="18"/>
      <c r="CK54" s="17">
        <v>15821</v>
      </c>
      <c r="CL54" s="18"/>
      <c r="CM54" s="21">
        <v>253200</v>
      </c>
      <c r="CN54" s="19" t="s">
        <v>20</v>
      </c>
      <c r="CO54" s="21">
        <v>253200</v>
      </c>
      <c r="CP54" s="18"/>
      <c r="CQ54" s="17">
        <v>77530</v>
      </c>
      <c r="CR54" s="17">
        <v>7260</v>
      </c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>
        <f>J54+N54+O54+P54+Q54+R54+S54+T54+U54+V54+X54+Z54+AA54+AB54+AD54+AE54+AI54+AV54+AY54+AZ54+BA54+BB54+BC54+BD54+BE54+BF54+BG54+BH54+BI54+BJ54+BK54+BL54+BM54+BN54+BO54+BP54+BQ54+BR54+BS54+BT54+BU54+BV54+BW54+BX54+CI54+CK54+CA54</f>
        <v>819734</v>
      </c>
      <c r="DD54" s="18">
        <f>CD54+CE54+CJ54+CL54</f>
        <v>548145</v>
      </c>
      <c r="DE54" s="18">
        <f>DC54+DD54</f>
        <v>1367879</v>
      </c>
      <c r="DF54" s="20">
        <f>DC54/DE54*100</f>
        <v>59.927376617376247</v>
      </c>
      <c r="DG54" s="18">
        <f>DC54+CP54+CQ54+CR54+CS54+CT54+CU54+CV54+CW54+CX54+CY54+CZ54+DB54</f>
        <v>904524</v>
      </c>
      <c r="DH54" s="18">
        <f>DD54+DA54</f>
        <v>548145</v>
      </c>
      <c r="DI54" s="18">
        <f>DH54+DG54</f>
        <v>1452669</v>
      </c>
      <c r="DJ54" s="20">
        <f>(DC54+CO54)/(DE54+CO54)*100</f>
        <v>66.186410409363148</v>
      </c>
      <c r="DK54" s="20">
        <f>(DG54+CO54)/(DI54+CO54)*100</f>
        <v>67.867110546003246</v>
      </c>
      <c r="DL54" s="32">
        <f>DE54/F54</f>
        <v>319.15048996733549</v>
      </c>
    </row>
    <row r="55" spans="1:116" x14ac:dyDescent="0.2">
      <c r="A55" s="15" t="s">
        <v>7</v>
      </c>
      <c r="B55" s="16" t="s">
        <v>112</v>
      </c>
      <c r="C55" s="16">
        <v>2</v>
      </c>
      <c r="D55" s="16" t="s">
        <v>119</v>
      </c>
      <c r="E55" s="16" t="s">
        <v>120</v>
      </c>
      <c r="F55" s="17">
        <v>1280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7">
        <v>49225</v>
      </c>
      <c r="S55" s="17">
        <v>38191</v>
      </c>
      <c r="T55" s="18"/>
      <c r="U55" s="18"/>
      <c r="V55" s="18"/>
      <c r="W55" s="18"/>
      <c r="X55" s="18"/>
      <c r="Y55" s="18"/>
      <c r="Z55" s="18"/>
      <c r="AA55" s="18"/>
      <c r="AB55" s="17">
        <v>2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7">
        <v>65880</v>
      </c>
      <c r="AZ55" s="18"/>
      <c r="BA55" s="17">
        <v>103630</v>
      </c>
      <c r="BB55" s="17">
        <v>4182</v>
      </c>
      <c r="BC55" s="18"/>
      <c r="BD55" s="18"/>
      <c r="BE55" s="18"/>
      <c r="BF55" s="18"/>
      <c r="BG55" s="18"/>
      <c r="BH55" s="18"/>
      <c r="BI55" s="18"/>
      <c r="BJ55" s="17">
        <v>480</v>
      </c>
      <c r="BK55" s="18"/>
      <c r="BL55" s="18"/>
      <c r="BM55" s="18"/>
      <c r="BN55" s="18"/>
      <c r="BO55" s="18"/>
      <c r="BP55" s="17">
        <v>160</v>
      </c>
      <c r="BQ55" s="18"/>
      <c r="BR55" s="18"/>
      <c r="BS55" s="18"/>
      <c r="BT55" s="18"/>
      <c r="BU55" s="17">
        <v>11888</v>
      </c>
      <c r="BV55" s="17">
        <v>59</v>
      </c>
      <c r="BW55" s="17">
        <v>7</v>
      </c>
      <c r="BX55" s="17">
        <v>6389</v>
      </c>
      <c r="BY55" s="18"/>
      <c r="BZ55" s="18"/>
      <c r="CA55" s="18"/>
      <c r="CB55" s="18"/>
      <c r="CC55" s="17">
        <v>500</v>
      </c>
      <c r="CD55" s="17">
        <v>160640</v>
      </c>
      <c r="CE55" s="17"/>
      <c r="CF55" s="17">
        <v>203590</v>
      </c>
      <c r="CG55" s="17">
        <v>370</v>
      </c>
      <c r="CH55" s="18"/>
      <c r="CI55" s="18"/>
      <c r="CJ55" s="18"/>
      <c r="CK55" s="17">
        <v>5252</v>
      </c>
      <c r="CL55" s="18"/>
      <c r="CM55" s="21">
        <v>17200</v>
      </c>
      <c r="CN55" s="19" t="s">
        <v>20</v>
      </c>
      <c r="CO55" s="21">
        <v>17200</v>
      </c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>
        <f>J55+N55+O55+P55+Q55+R55+S55+T55+U55+V55+X55+Z55+AA55+AB55+AD55+AE55+AI55+AV55+AY55+AZ55+BA55+BB55+BC55+BD55+BE55+BF55+BG55+BH55+BI55+BJ55+BK55+BL55+BM55+BN55+BO55+BP55+BQ55+BR55+BS55+BT55+BU55+BV55+BW55+BX55+CI55+CK55+CA55</f>
        <v>285345</v>
      </c>
      <c r="DD55" s="18">
        <f>CD55+CE55+CJ55+CL55</f>
        <v>160640</v>
      </c>
      <c r="DE55" s="18">
        <f>DC55+DD55</f>
        <v>445985</v>
      </c>
      <c r="DF55" s="20">
        <f>DC55/DE55*100</f>
        <v>63.980851373925127</v>
      </c>
      <c r="DG55" s="18">
        <f>DC55+CP55+CQ55+CR55+CS55+CT55+CU55+CV55+CW55+CX55+CY55+CZ55+DB55</f>
        <v>285345</v>
      </c>
      <c r="DH55" s="18">
        <f>DD55+DA55</f>
        <v>160640</v>
      </c>
      <c r="DI55" s="18">
        <f>DH55+DG55</f>
        <v>445985</v>
      </c>
      <c r="DJ55" s="20">
        <f>(DC55+CO55)/(DE55+CO55)*100</f>
        <v>65.318393298574009</v>
      </c>
      <c r="DK55" s="20">
        <f>(DG55+CO55)/(DI55+CO55)*100</f>
        <v>65.318393298574009</v>
      </c>
      <c r="DL55" s="32">
        <f>DE55/F55</f>
        <v>348.42578125</v>
      </c>
    </row>
    <row r="56" spans="1:116" x14ac:dyDescent="0.2">
      <c r="A56" s="15" t="s">
        <v>7</v>
      </c>
      <c r="B56" s="16" t="s">
        <v>112</v>
      </c>
      <c r="C56" s="16">
        <v>2</v>
      </c>
      <c r="D56" s="16" t="s">
        <v>121</v>
      </c>
      <c r="E56" s="16" t="s">
        <v>122</v>
      </c>
      <c r="F56" s="17">
        <v>2096</v>
      </c>
      <c r="G56" s="18"/>
      <c r="H56" s="18"/>
      <c r="I56" s="18"/>
      <c r="J56" s="17">
        <v>37</v>
      </c>
      <c r="K56" s="18"/>
      <c r="L56" s="18"/>
      <c r="M56" s="18"/>
      <c r="N56" s="18"/>
      <c r="O56" s="18"/>
      <c r="P56" s="18"/>
      <c r="Q56" s="18"/>
      <c r="R56" s="17">
        <v>68680</v>
      </c>
      <c r="S56" s="17">
        <v>69132</v>
      </c>
      <c r="T56" s="18"/>
      <c r="U56" s="17">
        <v>15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7">
        <v>92385</v>
      </c>
      <c r="AZ56" s="18"/>
      <c r="BA56" s="17">
        <v>132460</v>
      </c>
      <c r="BB56" s="17">
        <v>2670</v>
      </c>
      <c r="BC56" s="18"/>
      <c r="BD56" s="18"/>
      <c r="BE56" s="18"/>
      <c r="BF56" s="18"/>
      <c r="BG56" s="18"/>
      <c r="BH56" s="18"/>
      <c r="BI56" s="17">
        <v>3474</v>
      </c>
      <c r="BJ56" s="17">
        <v>750</v>
      </c>
      <c r="BK56" s="17">
        <v>159</v>
      </c>
      <c r="BL56" s="18"/>
      <c r="BM56" s="18"/>
      <c r="BN56" s="18"/>
      <c r="BO56" s="18"/>
      <c r="BP56" s="17">
        <v>110</v>
      </c>
      <c r="BQ56" s="17">
        <v>238</v>
      </c>
      <c r="BR56" s="17">
        <v>393</v>
      </c>
      <c r="BS56" s="17">
        <v>1784</v>
      </c>
      <c r="BT56" s="17">
        <v>5035</v>
      </c>
      <c r="BU56" s="17">
        <v>28984</v>
      </c>
      <c r="BV56" s="17">
        <v>7218</v>
      </c>
      <c r="BW56" s="17">
        <v>6892</v>
      </c>
      <c r="BX56" s="17">
        <v>39959</v>
      </c>
      <c r="BY56" s="18"/>
      <c r="BZ56" s="18"/>
      <c r="CA56" s="18"/>
      <c r="CB56" s="18"/>
      <c r="CC56" s="17">
        <v>10</v>
      </c>
      <c r="CD56" s="17">
        <v>236405</v>
      </c>
      <c r="CE56" s="18"/>
      <c r="CF56" s="18"/>
      <c r="CG56" s="18"/>
      <c r="CH56" s="18"/>
      <c r="CI56" s="17">
        <v>20530</v>
      </c>
      <c r="CJ56" s="18"/>
      <c r="CK56" s="17">
        <v>17148</v>
      </c>
      <c r="CL56" s="18"/>
      <c r="CM56" s="21">
        <v>49200</v>
      </c>
      <c r="CN56" s="19" t="s">
        <v>20</v>
      </c>
      <c r="CO56" s="21">
        <v>49200</v>
      </c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>
        <f>J56+N56+O56+P56+Q56+R56+S56+T56+U56+V56+X56+Z56+AA56+AB56+AD56+AE56+AI56+AV56+AY56+AZ56+BA56+BB56+BC56+BD56+BE56+BF56+BG56+BH56+BI56+BJ56+BK56+BL56+BM56+BN56+BO56+BP56+BQ56+BR56+BS56+BT56+BU56+BV56+BW56+BX56+CI56+CK56+CA56</f>
        <v>498053</v>
      </c>
      <c r="DD56" s="18">
        <f>CD56+CE56+CJ56+CL56</f>
        <v>236405</v>
      </c>
      <c r="DE56" s="18">
        <f>DC56+DD56</f>
        <v>734458</v>
      </c>
      <c r="DF56" s="20">
        <f>DC56/DE56*100</f>
        <v>67.81231874389006</v>
      </c>
      <c r="DG56" s="18">
        <f>DC56+CP56+CQ56+CR56+CS56+CT56+CU56+CV56+CW56+CX56+CY56+CZ56+DB56</f>
        <v>498053</v>
      </c>
      <c r="DH56" s="18">
        <f>DD56+DA56</f>
        <v>236405</v>
      </c>
      <c r="DI56" s="18">
        <f>DH56+DG56</f>
        <v>734458</v>
      </c>
      <c r="DJ56" s="20">
        <f>(DC56+CO56)/(DE56+CO56)*100</f>
        <v>69.833141497949356</v>
      </c>
      <c r="DK56" s="20">
        <f>(DG56+CO56)/(DI56+CO56)*100</f>
        <v>69.833141497949356</v>
      </c>
      <c r="DL56" s="32">
        <f>DE56/F56</f>
        <v>350.40935114503816</v>
      </c>
    </row>
    <row r="57" spans="1:116" x14ac:dyDescent="0.2">
      <c r="A57" s="15" t="s">
        <v>7</v>
      </c>
      <c r="B57" s="16" t="s">
        <v>112</v>
      </c>
      <c r="C57" s="16">
        <v>2</v>
      </c>
      <c r="D57" s="16" t="s">
        <v>123</v>
      </c>
      <c r="E57" s="16" t="s">
        <v>124</v>
      </c>
      <c r="F57" s="17">
        <v>7107</v>
      </c>
      <c r="G57" s="18"/>
      <c r="H57" s="18"/>
      <c r="I57" s="18"/>
      <c r="J57" s="17">
        <v>181</v>
      </c>
      <c r="K57" s="18"/>
      <c r="L57" s="18"/>
      <c r="M57" s="18"/>
      <c r="N57" s="18"/>
      <c r="O57" s="18"/>
      <c r="P57" s="18"/>
      <c r="Q57" s="18"/>
      <c r="R57" s="17">
        <v>411100</v>
      </c>
      <c r="S57" s="17">
        <v>249940</v>
      </c>
      <c r="T57" s="18"/>
      <c r="U57" s="17">
        <v>295</v>
      </c>
      <c r="V57" s="17">
        <v>2420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7">
        <v>109060</v>
      </c>
      <c r="AW57" s="18"/>
      <c r="AX57" s="18"/>
      <c r="AY57" s="17">
        <v>567410</v>
      </c>
      <c r="AZ57" s="18"/>
      <c r="BA57" s="17">
        <v>748170</v>
      </c>
      <c r="BB57" s="17">
        <v>37660</v>
      </c>
      <c r="BC57" s="18"/>
      <c r="BD57" s="18"/>
      <c r="BE57" s="18"/>
      <c r="BF57" s="18"/>
      <c r="BG57" s="18"/>
      <c r="BH57" s="17">
        <v>180</v>
      </c>
      <c r="BI57" s="17">
        <v>6620</v>
      </c>
      <c r="BJ57" s="17">
        <v>3570</v>
      </c>
      <c r="BK57" s="17">
        <v>850</v>
      </c>
      <c r="BL57" s="17">
        <v>2841</v>
      </c>
      <c r="BM57" s="18"/>
      <c r="BN57" s="18"/>
      <c r="BO57" s="18"/>
      <c r="BP57" s="17">
        <v>1214</v>
      </c>
      <c r="BQ57" s="17">
        <v>3424</v>
      </c>
      <c r="BR57" s="17">
        <v>897</v>
      </c>
      <c r="BS57" s="17">
        <v>7360</v>
      </c>
      <c r="BT57" s="17">
        <v>27240</v>
      </c>
      <c r="BU57" s="17">
        <v>98990</v>
      </c>
      <c r="BV57" s="17">
        <v>12190</v>
      </c>
      <c r="BW57" s="17">
        <v>31240</v>
      </c>
      <c r="BX57" s="17">
        <v>362230</v>
      </c>
      <c r="BY57" s="18"/>
      <c r="BZ57" s="18"/>
      <c r="CA57" s="18"/>
      <c r="CB57" s="18"/>
      <c r="CC57" s="17">
        <v>3630</v>
      </c>
      <c r="CD57" s="17">
        <v>466810</v>
      </c>
      <c r="CE57" s="18"/>
      <c r="CF57" s="18"/>
      <c r="CG57" s="18"/>
      <c r="CH57" s="18"/>
      <c r="CI57" s="17">
        <v>57350</v>
      </c>
      <c r="CJ57" s="18"/>
      <c r="CK57" s="17">
        <v>53330</v>
      </c>
      <c r="CL57" s="18"/>
      <c r="CM57" s="21">
        <v>69350</v>
      </c>
      <c r="CN57" s="19" t="s">
        <v>20</v>
      </c>
      <c r="CO57" s="21">
        <v>69350</v>
      </c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>
        <f>J57+N57+O57+P57+Q57+R57+S57+T57+U57+V57+X57+Z57+AA57+AB57+AD57+AE57+AI57+AV57+AY57+AZ57+BA57+BB57+BC57+BD57+BE57+BF57+BG57+BH57+BI57+BJ57+BK57+BL57+BM57+BN57+BO57+BP57+BQ57+BR57+BS57+BT57+BU57+BV57+BW57+BX57+CI57+CK57+CA57</f>
        <v>2795762</v>
      </c>
      <c r="DD57" s="18">
        <f>CD57+CE57+CJ57+CL57</f>
        <v>466810</v>
      </c>
      <c r="DE57" s="18">
        <f>DC57+DD57</f>
        <v>3262572</v>
      </c>
      <c r="DF57" s="20">
        <f>DC57/DE57*100</f>
        <v>85.691963273147692</v>
      </c>
      <c r="DG57" s="18">
        <f>DC57+CP57+CQ57+CR57+CS57+CT57+CU57+CV57+CW57+CX57+CY57+CZ57+DB57</f>
        <v>2795762</v>
      </c>
      <c r="DH57" s="18">
        <f>DD57+DA57</f>
        <v>466810</v>
      </c>
      <c r="DI57" s="18">
        <f>DH57+DG57</f>
        <v>3262572</v>
      </c>
      <c r="DJ57" s="20">
        <f>(DC57+CO57)/(DE57+CO57)*100</f>
        <v>85.989768067799915</v>
      </c>
      <c r="DK57" s="20">
        <f>(DG57+CO57)/(DI57+CO57)*100</f>
        <v>85.989768067799915</v>
      </c>
      <c r="DL57" s="32">
        <f>DE57/F57</f>
        <v>459.064584212748</v>
      </c>
    </row>
    <row r="58" spans="1:116" x14ac:dyDescent="0.2">
      <c r="A58" s="15" t="s">
        <v>7</v>
      </c>
      <c r="B58" s="16" t="s">
        <v>112</v>
      </c>
      <c r="C58" s="16">
        <v>2</v>
      </c>
      <c r="D58" s="16" t="s">
        <v>125</v>
      </c>
      <c r="E58" s="16" t="s">
        <v>126</v>
      </c>
      <c r="F58" s="17">
        <v>2506</v>
      </c>
      <c r="G58" s="18"/>
      <c r="H58" s="18"/>
      <c r="I58" s="18"/>
      <c r="J58" s="17">
        <v>60</v>
      </c>
      <c r="K58" s="18"/>
      <c r="L58" s="18"/>
      <c r="M58" s="18"/>
      <c r="N58" s="17">
        <v>5571</v>
      </c>
      <c r="O58" s="17">
        <v>88290</v>
      </c>
      <c r="P58" s="18"/>
      <c r="Q58" s="18"/>
      <c r="R58" s="17">
        <v>8110</v>
      </c>
      <c r="S58" s="17">
        <v>87650</v>
      </c>
      <c r="T58" s="18"/>
      <c r="U58" s="18"/>
      <c r="V58" s="17">
        <v>709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7">
        <v>53465</v>
      </c>
      <c r="AW58" s="18"/>
      <c r="AX58" s="18"/>
      <c r="AY58" s="17">
        <v>131750</v>
      </c>
      <c r="AZ58" s="18"/>
      <c r="BA58" s="17">
        <v>212130</v>
      </c>
      <c r="BB58" s="17">
        <v>11650</v>
      </c>
      <c r="BC58" s="18"/>
      <c r="BD58" s="18"/>
      <c r="BE58" s="18"/>
      <c r="BF58" s="18"/>
      <c r="BG58" s="18"/>
      <c r="BH58" s="17">
        <v>60</v>
      </c>
      <c r="BI58" s="17">
        <v>3285</v>
      </c>
      <c r="BJ58" s="17">
        <v>532</v>
      </c>
      <c r="BK58" s="17">
        <v>276</v>
      </c>
      <c r="BL58" s="17">
        <v>1063</v>
      </c>
      <c r="BM58" s="18"/>
      <c r="BN58" s="18"/>
      <c r="BO58" s="18"/>
      <c r="BP58" s="17">
        <v>201</v>
      </c>
      <c r="BQ58" s="17">
        <v>970</v>
      </c>
      <c r="BR58" s="18"/>
      <c r="BS58" s="17">
        <v>2664</v>
      </c>
      <c r="BT58" s="17">
        <v>8083</v>
      </c>
      <c r="BU58" s="17">
        <v>39094</v>
      </c>
      <c r="BV58" s="18"/>
      <c r="BW58" s="17">
        <v>12393</v>
      </c>
      <c r="BX58" s="17">
        <v>153197</v>
      </c>
      <c r="BY58" s="18"/>
      <c r="BZ58" s="18"/>
      <c r="CA58" s="18"/>
      <c r="CB58" s="18"/>
      <c r="CC58" s="17">
        <v>479</v>
      </c>
      <c r="CD58" s="17">
        <v>253650</v>
      </c>
      <c r="CE58" s="18"/>
      <c r="CF58" s="18"/>
      <c r="CG58" s="18"/>
      <c r="CH58" s="18"/>
      <c r="CI58" s="17">
        <v>24000</v>
      </c>
      <c r="CJ58" s="18"/>
      <c r="CK58" s="17">
        <v>30320</v>
      </c>
      <c r="CL58" s="18"/>
      <c r="CM58" s="18"/>
      <c r="CN58" s="19" t="s">
        <v>11</v>
      </c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>
        <f>J58+N58+O58+P58+Q58+R58+S58+T58+U58+V58+X58+Z58+AA58+AB58+AD58+AE58+AI58+AV58+AY58+AZ58+BA58+BB58+BC58+BD58+BE58+BF58+BG58+BH58+BI58+BJ58+BK58+BL58+BM58+BN58+BO58+BP58+BQ58+BR58+BS58+BT58+BU58+BV58+BW58+BX58+CI58+CK58+CA58</f>
        <v>875523</v>
      </c>
      <c r="DD58" s="18">
        <f>CD58+CE58+CJ58+CL58</f>
        <v>253650</v>
      </c>
      <c r="DE58" s="18">
        <f>DC58+DD58</f>
        <v>1129173</v>
      </c>
      <c r="DF58" s="20">
        <f>DC58/DE58*100</f>
        <v>77.536657358969791</v>
      </c>
      <c r="DG58" s="18">
        <f>DC58+CP58+CQ58+CR58+CS58+CT58+CU58+CV58+CW58+CX58+CY58+CZ58+DB58</f>
        <v>875523</v>
      </c>
      <c r="DH58" s="18">
        <f>DD58+DA58</f>
        <v>253650</v>
      </c>
      <c r="DI58" s="18">
        <f>DH58+DG58</f>
        <v>1129173</v>
      </c>
      <c r="DJ58" s="20">
        <f>(DC58+CO58)/(DE58+CO58)*100</f>
        <v>77.536657358969791</v>
      </c>
      <c r="DK58" s="20">
        <f>(DG58+CO58)/(DI58+CO58)*100</f>
        <v>77.536657358969791</v>
      </c>
      <c r="DL58" s="32">
        <f>DE58/F58</f>
        <v>450.58778930566638</v>
      </c>
    </row>
    <row r="59" spans="1:116" x14ac:dyDescent="0.2">
      <c r="A59" s="15" t="s">
        <v>7</v>
      </c>
      <c r="B59" s="16" t="s">
        <v>112</v>
      </c>
      <c r="C59" s="16">
        <v>2</v>
      </c>
      <c r="D59" s="16" t="s">
        <v>127</v>
      </c>
      <c r="E59" s="16" t="s">
        <v>128</v>
      </c>
      <c r="F59" s="17">
        <v>4928</v>
      </c>
      <c r="G59" s="18"/>
      <c r="H59" s="18"/>
      <c r="I59" s="18"/>
      <c r="J59" s="18"/>
      <c r="K59" s="18"/>
      <c r="L59" s="17">
        <v>585</v>
      </c>
      <c r="M59" s="18"/>
      <c r="N59" s="17">
        <v>17993</v>
      </c>
      <c r="O59" s="17">
        <v>118177</v>
      </c>
      <c r="P59" s="18"/>
      <c r="Q59" s="18"/>
      <c r="R59" s="18"/>
      <c r="S59" s="17">
        <v>143289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7">
        <v>216</v>
      </c>
      <c r="AG59" s="18"/>
      <c r="AH59" s="18"/>
      <c r="AI59" s="17">
        <v>23365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7">
        <v>149625</v>
      </c>
      <c r="AZ59" s="18"/>
      <c r="BA59" s="17">
        <v>329560</v>
      </c>
      <c r="BB59" s="17">
        <v>33605</v>
      </c>
      <c r="BC59" s="18"/>
      <c r="BD59" s="18"/>
      <c r="BE59" s="18"/>
      <c r="BF59" s="18"/>
      <c r="BG59" s="18"/>
      <c r="BH59" s="17">
        <v>110</v>
      </c>
      <c r="BI59" s="17">
        <v>8586</v>
      </c>
      <c r="BJ59" s="17">
        <v>1917</v>
      </c>
      <c r="BK59" s="18"/>
      <c r="BL59" s="18"/>
      <c r="BM59" s="18"/>
      <c r="BN59" s="18"/>
      <c r="BO59" s="18"/>
      <c r="BP59" s="17">
        <v>290</v>
      </c>
      <c r="BQ59" s="17">
        <v>924</v>
      </c>
      <c r="BR59" s="17">
        <v>282</v>
      </c>
      <c r="BS59" s="17">
        <v>7525</v>
      </c>
      <c r="BT59" s="17">
        <v>19766</v>
      </c>
      <c r="BU59" s="17">
        <v>53530</v>
      </c>
      <c r="BV59" s="17">
        <v>8466</v>
      </c>
      <c r="BW59" s="17">
        <v>22794</v>
      </c>
      <c r="BX59" s="17">
        <v>292966</v>
      </c>
      <c r="BY59" s="18"/>
      <c r="BZ59" s="18"/>
      <c r="CA59" s="18"/>
      <c r="CB59" s="18"/>
      <c r="CC59" s="18"/>
      <c r="CD59" s="17">
        <v>665115</v>
      </c>
      <c r="CE59" s="18"/>
      <c r="CF59" s="18"/>
      <c r="CG59" s="18"/>
      <c r="CH59" s="18"/>
      <c r="CI59" s="17">
        <v>80740</v>
      </c>
      <c r="CJ59" s="18"/>
      <c r="CK59" s="17">
        <v>26945</v>
      </c>
      <c r="CL59" s="18"/>
      <c r="CM59" s="21">
        <v>48670</v>
      </c>
      <c r="CN59" s="19" t="s">
        <v>20</v>
      </c>
      <c r="CO59" s="21">
        <v>48670</v>
      </c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>
        <f>J59+N59+O59+P59+Q59+R59+S59+T59+U59+V59+X59+Z59+AA59+AB59+AD59+AE59+AI59+AV59+AY59+AZ59+BA59+BB59+BC59+BD59+BE59+BF59+BG59+BH59+BI59+BJ59+BK59+BL59+BM59+BN59+BO59+BP59+BQ59+BR59+BS59+BT59+BU59+BV59+BW59+BX59+CI59+CK59+CA59</f>
        <v>1340455</v>
      </c>
      <c r="DD59" s="18">
        <f>CD59+CE59+CJ59+CL59</f>
        <v>665115</v>
      </c>
      <c r="DE59" s="18">
        <f>DC59+DD59</f>
        <v>2005570</v>
      </c>
      <c r="DF59" s="20">
        <f>DC59/DE59*100</f>
        <v>66.836610041035712</v>
      </c>
      <c r="DG59" s="18">
        <f>DC59+CP59+CQ59+CR59+CS59+CT59+CU59+CV59+CW59+CX59+CY59+CZ59+DB59</f>
        <v>1340455</v>
      </c>
      <c r="DH59" s="18">
        <f>DD59+DA59</f>
        <v>665115</v>
      </c>
      <c r="DI59" s="18">
        <f>DH59+DG59</f>
        <v>2005570</v>
      </c>
      <c r="DJ59" s="20">
        <f>(DC59+CO59)/(DE59+CO59)*100</f>
        <v>67.622332346755982</v>
      </c>
      <c r="DK59" s="20">
        <f>(DG59+CO59)/(DI59+CO59)*100</f>
        <v>67.622332346755982</v>
      </c>
      <c r="DL59" s="32">
        <f>DE59/F59</f>
        <v>406.97443181818181</v>
      </c>
    </row>
    <row r="60" spans="1:116" x14ac:dyDescent="0.2">
      <c r="A60" s="15" t="s">
        <v>7</v>
      </c>
      <c r="B60" s="16" t="s">
        <v>112</v>
      </c>
      <c r="C60" s="16">
        <v>2</v>
      </c>
      <c r="D60" s="16" t="s">
        <v>129</v>
      </c>
      <c r="E60" s="16" t="s">
        <v>130</v>
      </c>
      <c r="F60" s="17">
        <v>18468</v>
      </c>
      <c r="G60" s="18"/>
      <c r="H60" s="18"/>
      <c r="I60" s="18"/>
      <c r="J60" s="17">
        <v>498</v>
      </c>
      <c r="K60" s="18"/>
      <c r="L60" s="18"/>
      <c r="M60" s="18"/>
      <c r="N60" s="18"/>
      <c r="O60" s="18"/>
      <c r="P60" s="18"/>
      <c r="Q60" s="18"/>
      <c r="R60" s="17">
        <v>849580</v>
      </c>
      <c r="S60" s="17">
        <v>663000</v>
      </c>
      <c r="T60" s="18"/>
      <c r="U60" s="17">
        <v>335</v>
      </c>
      <c r="V60" s="17">
        <v>3010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7">
        <v>860</v>
      </c>
      <c r="AN60" s="18"/>
      <c r="AO60" s="18"/>
      <c r="AP60" s="18"/>
      <c r="AQ60" s="18"/>
      <c r="AR60" s="18"/>
      <c r="AS60" s="18"/>
      <c r="AT60" s="17">
        <v>1350</v>
      </c>
      <c r="AU60" s="18"/>
      <c r="AV60" s="17">
        <v>218340</v>
      </c>
      <c r="AW60" s="18"/>
      <c r="AX60" s="18"/>
      <c r="AY60" s="17">
        <v>1249220</v>
      </c>
      <c r="AZ60" s="18"/>
      <c r="BA60" s="17">
        <v>1958790</v>
      </c>
      <c r="BB60" s="17">
        <v>83305</v>
      </c>
      <c r="BC60" s="18"/>
      <c r="BD60" s="18"/>
      <c r="BE60" s="18"/>
      <c r="BF60" s="18"/>
      <c r="BG60" s="18"/>
      <c r="BH60" s="17">
        <v>850</v>
      </c>
      <c r="BI60" s="17">
        <v>35450</v>
      </c>
      <c r="BJ60" s="17">
        <v>11330</v>
      </c>
      <c r="BK60" s="17">
        <v>1750</v>
      </c>
      <c r="BL60" s="17">
        <v>7665</v>
      </c>
      <c r="BM60" s="18"/>
      <c r="BN60" s="18"/>
      <c r="BO60" s="18"/>
      <c r="BP60" s="17">
        <v>2285</v>
      </c>
      <c r="BQ60" s="17">
        <v>775</v>
      </c>
      <c r="BR60" s="17">
        <v>2292</v>
      </c>
      <c r="BS60" s="17">
        <v>28480</v>
      </c>
      <c r="BT60" s="17">
        <v>60360</v>
      </c>
      <c r="BU60" s="17">
        <v>312910</v>
      </c>
      <c r="BV60" s="17">
        <v>63280</v>
      </c>
      <c r="BW60" s="17">
        <v>50730</v>
      </c>
      <c r="BX60" s="17">
        <v>1035280</v>
      </c>
      <c r="BY60" s="18"/>
      <c r="BZ60" s="18"/>
      <c r="CA60" s="18"/>
      <c r="CB60" s="18"/>
      <c r="CC60" s="17">
        <v>5310</v>
      </c>
      <c r="CD60" s="17">
        <v>1482520</v>
      </c>
      <c r="CE60" s="18"/>
      <c r="CF60" s="18"/>
      <c r="CG60" s="18">
        <v>5840</v>
      </c>
      <c r="CH60" s="18"/>
      <c r="CI60" s="17">
        <v>229920</v>
      </c>
      <c r="CJ60" s="18"/>
      <c r="CK60" s="17">
        <v>191580</v>
      </c>
      <c r="CL60" s="18"/>
      <c r="CM60" s="21">
        <v>114850</v>
      </c>
      <c r="CN60" s="19" t="s">
        <v>20</v>
      </c>
      <c r="CO60" s="21">
        <v>114850</v>
      </c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>
        <f>J60+N60+O60+P60+Q60+R60+S60+T60+U60+V60+X60+Z60+AA60+AB60+AD60+AE60+AI60+AV60+AY60+AZ60+BA60+BB60+BC60+BD60+BE60+BF60+BG60+BH60+BI60+BJ60+BK60+BL60+BM60+BN60+BO60+BP60+BQ60+BR60+BS60+BT60+BU60+BV60+BW60+BX60+CI60+CK60+CA60</f>
        <v>7061015</v>
      </c>
      <c r="DD60" s="18">
        <f>CD60+CE60+CJ60+CL60</f>
        <v>1482520</v>
      </c>
      <c r="DE60" s="18">
        <f>DC60+DD60</f>
        <v>8543535</v>
      </c>
      <c r="DF60" s="20">
        <f>DC60/DE60*100</f>
        <v>82.647463842542933</v>
      </c>
      <c r="DG60" s="18">
        <f>DC60+CP60+CQ60+CR60+CS60+CT60+CU60+CV60+CW60+CX60+CY60+CZ60+DB60</f>
        <v>7061015</v>
      </c>
      <c r="DH60" s="18">
        <f>DD60+DA60</f>
        <v>1482520</v>
      </c>
      <c r="DI60" s="18">
        <f>DH60+DG60</f>
        <v>8543535</v>
      </c>
      <c r="DJ60" s="20">
        <f>(DC60+CO60)/(DE60+CO60)*100</f>
        <v>82.877638266258657</v>
      </c>
      <c r="DK60" s="20">
        <f>(DG60+CO60)/(DI60+CO60)*100</f>
        <v>82.877638266258657</v>
      </c>
      <c r="DL60" s="32">
        <f>DE60/F60</f>
        <v>462.61289798570499</v>
      </c>
    </row>
    <row r="61" spans="1:116" x14ac:dyDescent="0.2">
      <c r="A61" s="15" t="s">
        <v>7</v>
      </c>
      <c r="B61" s="16" t="s">
        <v>112</v>
      </c>
      <c r="C61" s="16">
        <v>2</v>
      </c>
      <c r="D61" s="16" t="s">
        <v>131</v>
      </c>
      <c r="E61" s="16" t="s">
        <v>132</v>
      </c>
      <c r="F61" s="17">
        <v>1568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7">
        <v>48440</v>
      </c>
      <c r="S61" s="17">
        <v>44685</v>
      </c>
      <c r="T61" s="18"/>
      <c r="U61" s="17">
        <v>137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7">
        <v>63345</v>
      </c>
      <c r="AZ61" s="18"/>
      <c r="BA61" s="17">
        <v>115140</v>
      </c>
      <c r="BB61" s="17">
        <v>1580</v>
      </c>
      <c r="BC61" s="18"/>
      <c r="BD61" s="18"/>
      <c r="BE61" s="18"/>
      <c r="BF61" s="18"/>
      <c r="BG61" s="18"/>
      <c r="BH61" s="18"/>
      <c r="BI61" s="17">
        <v>1800</v>
      </c>
      <c r="BJ61" s="17">
        <v>640</v>
      </c>
      <c r="BK61" s="17">
        <v>300</v>
      </c>
      <c r="BL61" s="18"/>
      <c r="BM61" s="18"/>
      <c r="BN61" s="18"/>
      <c r="BO61" s="18"/>
      <c r="BP61" s="17">
        <v>60</v>
      </c>
      <c r="BQ61" s="17">
        <v>1596</v>
      </c>
      <c r="BR61" s="17">
        <v>288</v>
      </c>
      <c r="BS61" s="17">
        <v>960</v>
      </c>
      <c r="BT61" s="17">
        <v>3740</v>
      </c>
      <c r="BU61" s="17">
        <v>550</v>
      </c>
      <c r="BV61" s="17">
        <v>10780</v>
      </c>
      <c r="BW61" s="17">
        <v>8520</v>
      </c>
      <c r="BX61" s="17">
        <v>24600</v>
      </c>
      <c r="BY61" s="18"/>
      <c r="BZ61" s="18"/>
      <c r="CA61" s="18"/>
      <c r="CB61" s="18"/>
      <c r="CC61" s="17">
        <v>450</v>
      </c>
      <c r="CD61" s="17">
        <v>175820</v>
      </c>
      <c r="CE61" s="18"/>
      <c r="CF61" s="18"/>
      <c r="CG61" s="18"/>
      <c r="CH61" s="18"/>
      <c r="CI61" s="17">
        <v>23300</v>
      </c>
      <c r="CJ61" s="18"/>
      <c r="CK61" s="17">
        <v>22760</v>
      </c>
      <c r="CL61" s="18"/>
      <c r="CM61" s="21">
        <v>40800</v>
      </c>
      <c r="CN61" s="19" t="s">
        <v>20</v>
      </c>
      <c r="CO61" s="21">
        <v>40800</v>
      </c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>
        <f>J61+N61+O61+P61+Q61+R61+S61+T61+U61+V61+X61+Z61+AA61+AB61+AD61+AE61+AI61+AV61+AY61+AZ61+BA61+BB61+BC61+BD61+BE61+BF61+BG61+BH61+BI61+BJ61+BK61+BL61+BM61+BN61+BO61+BP61+BQ61+BR61+BS61+BT61+BU61+BV61+BW61+BX61+CI61+CK61+CA61</f>
        <v>373221</v>
      </c>
      <c r="DD61" s="18">
        <f>CD61+CE61+CJ61+CL61</f>
        <v>175820</v>
      </c>
      <c r="DE61" s="18">
        <f>DC61+DD61</f>
        <v>549041</v>
      </c>
      <c r="DF61" s="20">
        <f>DC61/DE61*100</f>
        <v>67.9768906147264</v>
      </c>
      <c r="DG61" s="18">
        <f>DC61+CP61+CQ61+CR61+CS61+CT61+CU61+CV61+CW61+CX61+CY61+CZ61+DB61</f>
        <v>373221</v>
      </c>
      <c r="DH61" s="18">
        <f>DD61+DA61</f>
        <v>175820</v>
      </c>
      <c r="DI61" s="18">
        <f>DH61+DG61</f>
        <v>549041</v>
      </c>
      <c r="DJ61" s="20">
        <f>(DC61+CO61)/(DE61+CO61)*100</f>
        <v>70.191966987713641</v>
      </c>
      <c r="DK61" s="20">
        <f>(DG61+CO61)/(DI61+CO61)*100</f>
        <v>70.191966987713641</v>
      </c>
      <c r="DL61" s="32">
        <f>DE61/F61</f>
        <v>350.15369897959181</v>
      </c>
    </row>
    <row r="62" spans="1:116" x14ac:dyDescent="0.2">
      <c r="A62" s="15" t="s">
        <v>7</v>
      </c>
      <c r="B62" s="16" t="s">
        <v>112</v>
      </c>
      <c r="C62" s="16">
        <v>2</v>
      </c>
      <c r="D62" s="16" t="s">
        <v>133</v>
      </c>
      <c r="E62" s="16" t="s">
        <v>134</v>
      </c>
      <c r="F62" s="17">
        <v>3515</v>
      </c>
      <c r="G62" s="18"/>
      <c r="H62" s="18"/>
      <c r="I62" s="18"/>
      <c r="J62" s="18"/>
      <c r="K62" s="18"/>
      <c r="L62" s="17">
        <v>414</v>
      </c>
      <c r="M62" s="18"/>
      <c r="N62" s="17">
        <v>59293</v>
      </c>
      <c r="O62" s="17">
        <v>162907</v>
      </c>
      <c r="P62" s="18"/>
      <c r="Q62" s="18"/>
      <c r="R62" s="18"/>
      <c r="S62" s="17">
        <v>117844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7">
        <v>153</v>
      </c>
      <c r="AG62" s="18"/>
      <c r="AH62" s="18"/>
      <c r="AI62" s="17">
        <v>16595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7">
        <v>134638</v>
      </c>
      <c r="AZ62" s="18"/>
      <c r="BA62" s="17">
        <v>246680</v>
      </c>
      <c r="BB62" s="17">
        <v>9330</v>
      </c>
      <c r="BC62" s="18"/>
      <c r="BD62" s="18"/>
      <c r="BE62" s="18"/>
      <c r="BF62" s="18"/>
      <c r="BG62" s="18"/>
      <c r="BH62" s="17">
        <v>78</v>
      </c>
      <c r="BI62" s="17">
        <v>6098</v>
      </c>
      <c r="BJ62" s="17">
        <v>3498</v>
      </c>
      <c r="BK62" s="18"/>
      <c r="BL62" s="18"/>
      <c r="BM62" s="18"/>
      <c r="BN62" s="18"/>
      <c r="BO62" s="18"/>
      <c r="BP62" s="17">
        <v>285</v>
      </c>
      <c r="BQ62" s="17">
        <v>656</v>
      </c>
      <c r="BR62" s="17">
        <v>259</v>
      </c>
      <c r="BS62" s="17">
        <v>5347</v>
      </c>
      <c r="BT62" s="17">
        <v>14038</v>
      </c>
      <c r="BU62" s="17">
        <v>38022</v>
      </c>
      <c r="BV62" s="17">
        <v>6012</v>
      </c>
      <c r="BW62" s="17">
        <v>16192</v>
      </c>
      <c r="BX62" s="17">
        <v>196670</v>
      </c>
      <c r="BY62" s="18"/>
      <c r="BZ62" s="18"/>
      <c r="CA62" s="18"/>
      <c r="CB62" s="18"/>
      <c r="CC62" s="18"/>
      <c r="CD62" s="17">
        <v>604243</v>
      </c>
      <c r="CE62" s="18"/>
      <c r="CF62" s="18"/>
      <c r="CG62" s="18"/>
      <c r="CH62" s="18"/>
      <c r="CI62" s="17">
        <v>55214</v>
      </c>
      <c r="CJ62" s="18"/>
      <c r="CK62" s="17">
        <v>18276</v>
      </c>
      <c r="CL62" s="18"/>
      <c r="CM62" s="21">
        <v>54250</v>
      </c>
      <c r="CN62" s="19" t="s">
        <v>20</v>
      </c>
      <c r="CO62" s="21">
        <v>54250</v>
      </c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>
        <f>J62+N62+O62+P62+Q62+R62+S62+T62+U62+V62+X62+Z62+AA62+AB62+AD62+AE62+AI62+AV62+AY62+AZ62+BA62+BB62+BC62+BD62+BE62+BF62+BG62+BH62+BI62+BJ62+BK62+BL62+BM62+BN62+BO62+BP62+BQ62+BR62+BS62+BT62+BU62+BV62+BW62+BX62+CI62+CK62+CA62</f>
        <v>1107932</v>
      </c>
      <c r="DD62" s="18">
        <f>CD62+CE62+CJ62+CL62</f>
        <v>604243</v>
      </c>
      <c r="DE62" s="18">
        <f>DC62+DD62</f>
        <v>1712175</v>
      </c>
      <c r="DF62" s="20">
        <f>DC62/DE62*100</f>
        <v>64.709039671762525</v>
      </c>
      <c r="DG62" s="18">
        <f>DC62+CP62+CQ62+CR62+CS62+CT62+CU62+CV62+CW62+CX62+CY62+CZ62+DB62</f>
        <v>1107932</v>
      </c>
      <c r="DH62" s="18">
        <f>DD62+DA62</f>
        <v>604243</v>
      </c>
      <c r="DI62" s="18">
        <f>DH62+DG62</f>
        <v>1712175</v>
      </c>
      <c r="DJ62" s="20">
        <f>(DC62+CO62)/(DE62+CO62)*100</f>
        <v>65.792886762811904</v>
      </c>
      <c r="DK62" s="20">
        <f>(DG62+CO62)/(DI62+CO62)*100</f>
        <v>65.792886762811904</v>
      </c>
      <c r="DL62" s="32">
        <f>DE62/F62</f>
        <v>487.10526315789474</v>
      </c>
    </row>
    <row r="63" spans="1:116" x14ac:dyDescent="0.2">
      <c r="A63" s="15" t="s">
        <v>7</v>
      </c>
      <c r="B63" s="16" t="s">
        <v>112</v>
      </c>
      <c r="C63" s="16">
        <v>2</v>
      </c>
      <c r="D63" s="16" t="s">
        <v>135</v>
      </c>
      <c r="E63" s="16" t="s">
        <v>136</v>
      </c>
      <c r="F63" s="17">
        <v>3415</v>
      </c>
      <c r="G63" s="18"/>
      <c r="H63" s="18"/>
      <c r="I63" s="18"/>
      <c r="J63" s="17">
        <v>142</v>
      </c>
      <c r="K63" s="18"/>
      <c r="L63" s="18"/>
      <c r="M63" s="18"/>
      <c r="N63" s="18"/>
      <c r="O63" s="17">
        <v>135620</v>
      </c>
      <c r="P63" s="18"/>
      <c r="Q63" s="18"/>
      <c r="R63" s="18"/>
      <c r="S63" s="17">
        <v>133570</v>
      </c>
      <c r="T63" s="17">
        <v>300</v>
      </c>
      <c r="U63" s="18"/>
      <c r="V63" s="17">
        <v>3515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7">
        <v>143010</v>
      </c>
      <c r="AW63" s="18"/>
      <c r="AX63" s="18"/>
      <c r="AY63" s="17">
        <v>180480</v>
      </c>
      <c r="AZ63" s="18"/>
      <c r="BA63" s="17">
        <v>332200</v>
      </c>
      <c r="BB63" s="17">
        <v>16990</v>
      </c>
      <c r="BC63" s="18"/>
      <c r="BD63" s="18"/>
      <c r="BE63" s="18"/>
      <c r="BF63" s="18"/>
      <c r="BG63" s="18"/>
      <c r="BH63" s="17">
        <v>180</v>
      </c>
      <c r="BI63" s="17">
        <v>5260</v>
      </c>
      <c r="BJ63" s="17">
        <v>1240</v>
      </c>
      <c r="BK63" s="17">
        <v>420</v>
      </c>
      <c r="BL63" s="17">
        <v>370</v>
      </c>
      <c r="BM63" s="17">
        <v>1378</v>
      </c>
      <c r="BN63" s="18"/>
      <c r="BO63" s="18"/>
      <c r="BP63" s="17">
        <v>212</v>
      </c>
      <c r="BQ63" s="17">
        <v>1870</v>
      </c>
      <c r="BR63" s="18"/>
      <c r="BS63" s="17">
        <v>8420</v>
      </c>
      <c r="BT63" s="17">
        <v>5400</v>
      </c>
      <c r="BU63" s="17">
        <v>142160</v>
      </c>
      <c r="BV63" s="17">
        <v>14700</v>
      </c>
      <c r="BW63" s="17">
        <v>35000</v>
      </c>
      <c r="BX63" s="17">
        <v>59850</v>
      </c>
      <c r="BY63" s="18"/>
      <c r="BZ63" s="18"/>
      <c r="CA63" s="18"/>
      <c r="CB63" s="18"/>
      <c r="CC63" s="17">
        <v>730</v>
      </c>
      <c r="CD63" s="17">
        <v>340500</v>
      </c>
      <c r="CE63" s="17"/>
      <c r="CF63" s="17">
        <v>29480</v>
      </c>
      <c r="CG63" s="18"/>
      <c r="CH63" s="18"/>
      <c r="CI63" s="17">
        <v>101570</v>
      </c>
      <c r="CJ63" s="18"/>
      <c r="CK63" s="17">
        <v>45750</v>
      </c>
      <c r="CL63" s="18"/>
      <c r="CM63" s="18"/>
      <c r="CN63" s="19" t="s">
        <v>11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>
        <f>J63+N63+O63+P63+Q63+R63+S63+T63+U63+V63+X63+Z63+AA63+AB63+AD63+AE63+AI63+AV63+AY63+AZ63+BA63+BB63+BC63+BD63+BE63+BF63+BG63+BH63+BI63+BJ63+BK63+BL63+BM63+BN63+BO63+BP63+BQ63+BR63+BS63+BT63+BU63+BV63+BW63+BX63+CI63+CK63+CA63</f>
        <v>1369607</v>
      </c>
      <c r="DD63" s="18">
        <f>CD63+CE63+CJ63+CL63</f>
        <v>340500</v>
      </c>
      <c r="DE63" s="18">
        <f>DC63+DD63</f>
        <v>1710107</v>
      </c>
      <c r="DF63" s="20">
        <f>DC63/DE63*100</f>
        <v>80.088965193406025</v>
      </c>
      <c r="DG63" s="18">
        <f>DC63+CP63+CQ63+CR63+CS63+CT63+CU63+CV63+CW63+CX63+CY63+CZ63+DB63</f>
        <v>1369607</v>
      </c>
      <c r="DH63" s="18">
        <f>DD63+DA63</f>
        <v>340500</v>
      </c>
      <c r="DI63" s="18">
        <f>DH63+DG63</f>
        <v>1710107</v>
      </c>
      <c r="DJ63" s="20">
        <f>(DC63+CO63)/(DE63+CO63)*100</f>
        <v>80.088965193406025</v>
      </c>
      <c r="DK63" s="20">
        <f>(DG63+CO63)/(DI63+CO63)*100</f>
        <v>80.088965193406025</v>
      </c>
      <c r="DL63" s="32">
        <f>DE63/F63</f>
        <v>500.76339677891656</v>
      </c>
    </row>
    <row r="64" spans="1:116" x14ac:dyDescent="0.2">
      <c r="A64" s="15" t="s">
        <v>7</v>
      </c>
      <c r="B64" s="16" t="s">
        <v>112</v>
      </c>
      <c r="C64" s="16">
        <v>2</v>
      </c>
      <c r="D64" s="16" t="s">
        <v>137</v>
      </c>
      <c r="E64" s="16" t="s">
        <v>138</v>
      </c>
      <c r="F64" s="17">
        <v>14306</v>
      </c>
      <c r="G64" s="18"/>
      <c r="H64" s="18"/>
      <c r="I64" s="18"/>
      <c r="J64" s="17">
        <v>341</v>
      </c>
      <c r="K64" s="18"/>
      <c r="L64" s="18"/>
      <c r="M64" s="18"/>
      <c r="N64" s="18"/>
      <c r="O64" s="18"/>
      <c r="P64" s="18"/>
      <c r="Q64" s="18"/>
      <c r="R64" s="17">
        <v>492400</v>
      </c>
      <c r="S64" s="17">
        <v>441680</v>
      </c>
      <c r="T64" s="18"/>
      <c r="U64" s="17">
        <v>788</v>
      </c>
      <c r="V64" s="17">
        <v>2100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7">
        <v>270720</v>
      </c>
      <c r="AW64" s="18"/>
      <c r="AX64" s="18"/>
      <c r="AY64" s="17">
        <v>710500</v>
      </c>
      <c r="AZ64" s="18"/>
      <c r="BA64" s="17">
        <v>1372460</v>
      </c>
      <c r="BB64" s="17">
        <v>61425</v>
      </c>
      <c r="BC64" s="18"/>
      <c r="BD64" s="18"/>
      <c r="BE64" s="18"/>
      <c r="BF64" s="18"/>
      <c r="BG64" s="18"/>
      <c r="BH64" s="17">
        <v>792</v>
      </c>
      <c r="BI64" s="17">
        <v>13240</v>
      </c>
      <c r="BJ64" s="17">
        <v>6720</v>
      </c>
      <c r="BK64" s="17">
        <v>850</v>
      </c>
      <c r="BL64" s="17">
        <v>5808</v>
      </c>
      <c r="BM64" s="18"/>
      <c r="BN64" s="18"/>
      <c r="BO64" s="18"/>
      <c r="BP64" s="17">
        <v>2513</v>
      </c>
      <c r="BQ64" s="17">
        <v>2843</v>
      </c>
      <c r="BR64" s="17">
        <v>1792</v>
      </c>
      <c r="BS64" s="17">
        <v>14980</v>
      </c>
      <c r="BT64" s="17">
        <v>37810</v>
      </c>
      <c r="BU64" s="17">
        <v>227970</v>
      </c>
      <c r="BV64" s="17">
        <v>27420</v>
      </c>
      <c r="BW64" s="17">
        <v>54090</v>
      </c>
      <c r="BX64" s="17">
        <v>907800</v>
      </c>
      <c r="BY64" s="18"/>
      <c r="BZ64" s="18"/>
      <c r="CA64" s="18"/>
      <c r="CB64" s="18"/>
      <c r="CC64" s="17">
        <v>3280</v>
      </c>
      <c r="CD64" s="17">
        <v>1212860</v>
      </c>
      <c r="CE64" s="18"/>
      <c r="CF64" s="18"/>
      <c r="CG64" s="18">
        <v>2340</v>
      </c>
      <c r="CH64" s="18"/>
      <c r="CI64" s="17">
        <v>145640</v>
      </c>
      <c r="CJ64" s="18"/>
      <c r="CK64" s="17">
        <v>120060</v>
      </c>
      <c r="CL64" s="18"/>
      <c r="CM64" s="21">
        <v>79100</v>
      </c>
      <c r="CN64" s="19" t="s">
        <v>20</v>
      </c>
      <c r="CO64" s="21">
        <v>79100</v>
      </c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>
        <f>J64+N64+O64+P64+Q64+R64+S64+T64+U64+V64+X64+Z64+AA64+AB64+AD64+AE64+AI64+AV64+AY64+AZ64+BA64+BB64+BC64+BD64+BE64+BF64+BG64+BH64+BI64+BJ64+BK64+BL64+BM64+BN64+BO64+BP64+BQ64+BR64+BS64+BT64+BU64+BV64+BW64+BX64+CI64+CK64+CA64</f>
        <v>4922742</v>
      </c>
      <c r="DD64" s="18">
        <f>CD64+CE64+CJ64+CL64</f>
        <v>1212860</v>
      </c>
      <c r="DE64" s="18">
        <f>DC64+DD64</f>
        <v>6135602</v>
      </c>
      <c r="DF64" s="20">
        <f>DC64/DE64*100</f>
        <v>80.232420551398221</v>
      </c>
      <c r="DG64" s="18">
        <f>DC64+CP64+CQ64+CR64+CS64+CT64+CU64+CV64+CW64+CX64+CY64+CZ64+DB64</f>
        <v>4922742</v>
      </c>
      <c r="DH64" s="18">
        <f>DD64+DA64</f>
        <v>1212860</v>
      </c>
      <c r="DI64" s="18">
        <f>DH64+DG64</f>
        <v>6135602</v>
      </c>
      <c r="DJ64" s="20">
        <f>(DC64+CO64)/(DE64+CO64)*100</f>
        <v>80.484019990017217</v>
      </c>
      <c r="DK64" s="20">
        <f>(DG64+CO64)/(DI64+CO64)*100</f>
        <v>80.484019990017217</v>
      </c>
      <c r="DL64" s="32">
        <f>DE64/F64</f>
        <v>428.88312596113519</v>
      </c>
    </row>
    <row r="65" spans="1:116" x14ac:dyDescent="0.2">
      <c r="A65" s="15" t="s">
        <v>7</v>
      </c>
      <c r="B65" s="16" t="s">
        <v>112</v>
      </c>
      <c r="C65" s="16">
        <v>2</v>
      </c>
      <c r="D65" s="16" t="s">
        <v>139</v>
      </c>
      <c r="E65" s="16" t="s">
        <v>140</v>
      </c>
      <c r="F65" s="17">
        <v>4797</v>
      </c>
      <c r="G65" s="18"/>
      <c r="H65" s="18"/>
      <c r="I65" s="18"/>
      <c r="J65" s="17">
        <v>179</v>
      </c>
      <c r="K65" s="18"/>
      <c r="L65" s="18"/>
      <c r="M65" s="18"/>
      <c r="N65" s="18"/>
      <c r="O65" s="17">
        <v>29850</v>
      </c>
      <c r="P65" s="18"/>
      <c r="Q65" s="18"/>
      <c r="R65" s="17">
        <v>155180</v>
      </c>
      <c r="S65" s="17">
        <v>190440</v>
      </c>
      <c r="T65" s="18"/>
      <c r="U65" s="17">
        <v>447</v>
      </c>
      <c r="V65" s="17">
        <v>4990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7">
        <v>125680</v>
      </c>
      <c r="AW65" s="18"/>
      <c r="AX65" s="18"/>
      <c r="AY65" s="17">
        <v>219685</v>
      </c>
      <c r="AZ65" s="18"/>
      <c r="BA65" s="17">
        <v>346860</v>
      </c>
      <c r="BB65" s="17">
        <v>14035</v>
      </c>
      <c r="BC65" s="18"/>
      <c r="BD65" s="18"/>
      <c r="BE65" s="18"/>
      <c r="BF65" s="18"/>
      <c r="BG65" s="18"/>
      <c r="BH65" s="17">
        <v>250</v>
      </c>
      <c r="BI65" s="17">
        <v>11560</v>
      </c>
      <c r="BJ65" s="17">
        <v>2190</v>
      </c>
      <c r="BK65" s="17">
        <v>400</v>
      </c>
      <c r="BL65" s="18"/>
      <c r="BM65" s="18"/>
      <c r="BN65" s="18"/>
      <c r="BO65" s="18"/>
      <c r="BP65" s="17">
        <v>449</v>
      </c>
      <c r="BQ65" s="17">
        <v>5123</v>
      </c>
      <c r="BR65" s="17">
        <v>613</v>
      </c>
      <c r="BS65" s="17">
        <v>6340</v>
      </c>
      <c r="BT65" s="17">
        <v>22490</v>
      </c>
      <c r="BU65" s="17">
        <v>89060</v>
      </c>
      <c r="BV65" s="18"/>
      <c r="BW65" s="17">
        <v>39310</v>
      </c>
      <c r="BX65" s="17">
        <v>109060</v>
      </c>
      <c r="BY65" s="18"/>
      <c r="BZ65" s="18"/>
      <c r="CA65" s="18"/>
      <c r="CB65" s="18"/>
      <c r="CC65" s="17">
        <v>780</v>
      </c>
      <c r="CD65" s="17">
        <v>618900</v>
      </c>
      <c r="CE65" s="17"/>
      <c r="CF65" s="17">
        <v>56690</v>
      </c>
      <c r="CG65" s="18"/>
      <c r="CH65" s="18"/>
      <c r="CI65" s="17">
        <v>36920</v>
      </c>
      <c r="CJ65" s="18"/>
      <c r="CK65" s="17">
        <v>60550</v>
      </c>
      <c r="CL65" s="18"/>
      <c r="CM65" s="21">
        <v>152500</v>
      </c>
      <c r="CN65" s="19" t="s">
        <v>20</v>
      </c>
      <c r="CO65" s="21">
        <v>152500</v>
      </c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>
        <f>J65+N65+O65+P65+Q65+R65+S65+T65+U65+V65+X65+Z65+AA65+AB65+AD65+AE65+AI65+AV65+AY65+AZ65+BA65+BB65+BC65+BD65+BE65+BF65+BG65+BH65+BI65+BJ65+BK65+BL65+BM65+BN65+BO65+BP65+BQ65+BR65+BS65+BT65+BU65+BV65+BW65+BX65+CI65+CK65+CA65</f>
        <v>1471661</v>
      </c>
      <c r="DD65" s="18">
        <f>CD65+CE65+CJ65+CL65</f>
        <v>618900</v>
      </c>
      <c r="DE65" s="18">
        <f>DC65+DD65</f>
        <v>2090561</v>
      </c>
      <c r="DF65" s="20">
        <f>DC65/DE65*100</f>
        <v>70.395506277979919</v>
      </c>
      <c r="DG65" s="18">
        <f>DC65+CP65+CQ65+CR65+CS65+CT65+CU65+CV65+CW65+CX65+CY65+CZ65+DB65</f>
        <v>1471661</v>
      </c>
      <c r="DH65" s="18">
        <f>DD65+DA65</f>
        <v>618900</v>
      </c>
      <c r="DI65" s="18">
        <f>DH65+DG65</f>
        <v>2090561</v>
      </c>
      <c r="DJ65" s="20">
        <f>(DC65+CO65)/(DE65+CO65)*100</f>
        <v>72.408240346562138</v>
      </c>
      <c r="DK65" s="20">
        <f>(DG65+CO65)/(DI65+CO65)*100</f>
        <v>72.408240346562138</v>
      </c>
      <c r="DL65" s="32">
        <f>DE65/F65</f>
        <v>435.80592036689598</v>
      </c>
    </row>
    <row r="66" spans="1:116" x14ac:dyDescent="0.2">
      <c r="A66" s="15" t="s">
        <v>7</v>
      </c>
      <c r="B66" s="16" t="s">
        <v>112</v>
      </c>
      <c r="C66" s="16">
        <v>2</v>
      </c>
      <c r="D66" s="16" t="s">
        <v>141</v>
      </c>
      <c r="E66" s="16" t="s">
        <v>142</v>
      </c>
      <c r="F66" s="17">
        <v>4420</v>
      </c>
      <c r="G66" s="18"/>
      <c r="H66" s="18"/>
      <c r="I66" s="18"/>
      <c r="J66" s="18"/>
      <c r="K66" s="18"/>
      <c r="L66" s="17">
        <v>123</v>
      </c>
      <c r="M66" s="18"/>
      <c r="N66" s="17">
        <v>32701</v>
      </c>
      <c r="O66" s="17">
        <v>145099</v>
      </c>
      <c r="P66" s="18"/>
      <c r="Q66" s="18"/>
      <c r="R66" s="18"/>
      <c r="S66" s="17">
        <v>192477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7">
        <v>46</v>
      </c>
      <c r="AG66" s="18"/>
      <c r="AH66" s="18"/>
      <c r="AI66" s="17">
        <v>4973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7">
        <v>238126</v>
      </c>
      <c r="AZ66" s="18"/>
      <c r="BA66" s="17">
        <v>347260</v>
      </c>
      <c r="BB66" s="17">
        <v>18759</v>
      </c>
      <c r="BC66" s="18"/>
      <c r="BD66" s="18"/>
      <c r="BE66" s="18"/>
      <c r="BF66" s="18"/>
      <c r="BG66" s="18"/>
      <c r="BH66" s="17">
        <v>23</v>
      </c>
      <c r="BI66" s="17">
        <v>1828</v>
      </c>
      <c r="BJ66" s="17">
        <v>1998</v>
      </c>
      <c r="BK66" s="18"/>
      <c r="BL66" s="18"/>
      <c r="BM66" s="18"/>
      <c r="BN66" s="18"/>
      <c r="BO66" s="18"/>
      <c r="BP66" s="17">
        <v>440</v>
      </c>
      <c r="BQ66" s="17">
        <v>196</v>
      </c>
      <c r="BR66" s="17">
        <v>378</v>
      </c>
      <c r="BS66" s="17">
        <v>1600</v>
      </c>
      <c r="BT66" s="17">
        <v>4206</v>
      </c>
      <c r="BU66" s="17">
        <v>11390</v>
      </c>
      <c r="BV66" s="17">
        <v>1801</v>
      </c>
      <c r="BW66" s="18"/>
      <c r="BX66" s="17">
        <v>162083</v>
      </c>
      <c r="BY66" s="18"/>
      <c r="BZ66" s="18"/>
      <c r="CA66" s="18"/>
      <c r="CB66" s="18"/>
      <c r="CC66" s="18"/>
      <c r="CD66" s="17">
        <v>568056</v>
      </c>
      <c r="CE66" s="18"/>
      <c r="CF66" s="18"/>
      <c r="CG66" s="18"/>
      <c r="CH66" s="18"/>
      <c r="CI66" s="17">
        <v>70659</v>
      </c>
      <c r="CJ66" s="18"/>
      <c r="CK66" s="17">
        <v>35081</v>
      </c>
      <c r="CL66" s="18"/>
      <c r="CM66" s="21">
        <v>68200</v>
      </c>
      <c r="CN66" s="19" t="s">
        <v>20</v>
      </c>
      <c r="CO66" s="21">
        <v>68200</v>
      </c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>
        <f>J66+N66+O66+P66+Q66+R66+S66+T66+U66+V66+X66+Z66+AA66+AB66+AD66+AE66+AI66+AV66+AY66+AZ66+BA66+BB66+BC66+BD66+BE66+BF66+BG66+BH66+BI66+BJ66+BK66+BL66+BM66+BN66+BO66+BP66+BQ66+BR66+BS66+BT66+BU66+BV66+BW66+BX66+CI66+CK66+CA66</f>
        <v>1271078</v>
      </c>
      <c r="DD66" s="18">
        <f>CD66+CE66+CJ66+CL66</f>
        <v>568056</v>
      </c>
      <c r="DE66" s="18">
        <f>DC66+DD66</f>
        <v>1839134</v>
      </c>
      <c r="DF66" s="20">
        <f>DC66/DE66*100</f>
        <v>69.112854202032054</v>
      </c>
      <c r="DG66" s="18">
        <f>DC66+CP66+CQ66+CR66+CS66+CT66+CU66+CV66+CW66+CX66+CY66+CZ66+DB66</f>
        <v>1271078</v>
      </c>
      <c r="DH66" s="18">
        <f>DD66+DA66</f>
        <v>568056</v>
      </c>
      <c r="DI66" s="18">
        <f>DH66+DG66</f>
        <v>1839134</v>
      </c>
      <c r="DJ66" s="20">
        <f>(DC66+CO66)/(DE66+CO66)*100</f>
        <v>70.217277099868198</v>
      </c>
      <c r="DK66" s="20">
        <f>(DG66+CO66)/(DI66+CO66)*100</f>
        <v>70.217277099868198</v>
      </c>
      <c r="DL66" s="32">
        <f>DE66/F66</f>
        <v>416.09366515837104</v>
      </c>
    </row>
    <row r="67" spans="1:116" x14ac:dyDescent="0.2">
      <c r="A67" s="15" t="s">
        <v>7</v>
      </c>
      <c r="B67" s="16" t="s">
        <v>112</v>
      </c>
      <c r="C67" s="16">
        <v>2</v>
      </c>
      <c r="D67" s="16" t="s">
        <v>143</v>
      </c>
      <c r="E67" s="16" t="s">
        <v>144</v>
      </c>
      <c r="F67" s="17">
        <v>29070</v>
      </c>
      <c r="G67" s="18"/>
      <c r="H67" s="18"/>
      <c r="I67" s="18"/>
      <c r="J67" s="17">
        <v>571</v>
      </c>
      <c r="K67" s="18"/>
      <c r="L67" s="18"/>
      <c r="M67" s="18"/>
      <c r="N67" s="17">
        <v>37260</v>
      </c>
      <c r="O67" s="17">
        <v>974410</v>
      </c>
      <c r="P67" s="18"/>
      <c r="Q67" s="18"/>
      <c r="R67" s="18"/>
      <c r="S67" s="17">
        <v>1287260</v>
      </c>
      <c r="T67" s="18"/>
      <c r="U67" s="18"/>
      <c r="V67" s="17">
        <v>7230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7">
        <v>417850</v>
      </c>
      <c r="AW67" s="18"/>
      <c r="AX67" s="18"/>
      <c r="AY67" s="17">
        <v>1586050</v>
      </c>
      <c r="AZ67" s="18"/>
      <c r="BA67" s="17">
        <v>2536520</v>
      </c>
      <c r="BB67" s="17">
        <v>72900</v>
      </c>
      <c r="BC67" s="18"/>
      <c r="BD67" s="18"/>
      <c r="BE67" s="18"/>
      <c r="BF67" s="18"/>
      <c r="BG67" s="18"/>
      <c r="BH67" s="17">
        <v>650</v>
      </c>
      <c r="BI67" s="17">
        <v>40560</v>
      </c>
      <c r="BJ67" s="17">
        <v>11385</v>
      </c>
      <c r="BK67" s="17">
        <v>1860</v>
      </c>
      <c r="BL67" s="17">
        <v>846</v>
      </c>
      <c r="BM67" s="17">
        <v>8096</v>
      </c>
      <c r="BN67" s="18"/>
      <c r="BO67" s="18"/>
      <c r="BP67" s="17">
        <v>2284</v>
      </c>
      <c r="BQ67" s="17">
        <v>10490</v>
      </c>
      <c r="BR67" s="18"/>
      <c r="BS67" s="17">
        <v>31560</v>
      </c>
      <c r="BT67" s="17">
        <v>96030</v>
      </c>
      <c r="BU67" s="17">
        <v>495500</v>
      </c>
      <c r="BV67" s="18"/>
      <c r="BW67" s="17">
        <v>100750</v>
      </c>
      <c r="BX67" s="17">
        <v>170070</v>
      </c>
      <c r="BY67" s="18"/>
      <c r="BZ67" s="18"/>
      <c r="CA67" s="18"/>
      <c r="CB67" s="18"/>
      <c r="CC67" s="17">
        <v>4350</v>
      </c>
      <c r="CD67" s="17">
        <v>3329540</v>
      </c>
      <c r="CE67" s="17"/>
      <c r="CF67" s="17">
        <v>10970</v>
      </c>
      <c r="CG67" s="18"/>
      <c r="CH67" s="18"/>
      <c r="CI67" s="17">
        <v>411030</v>
      </c>
      <c r="CJ67" s="18"/>
      <c r="CK67" s="17">
        <v>277580</v>
      </c>
      <c r="CL67" s="18"/>
      <c r="CM67" s="21">
        <v>207200</v>
      </c>
      <c r="CN67" s="19" t="s">
        <v>20</v>
      </c>
      <c r="CO67" s="21">
        <v>207200</v>
      </c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>
        <f>J67+N67+O67+P67+Q67+R67+S67+T67+U67+V67+X67+Z67+AA67+AB67+AD67+AE67+AI67+AV67+AY67+AZ67+BA67+BB67+BC67+BD67+BE67+BF67+BG67+BH67+BI67+BJ67+BK67+BL67+BM67+BN67+BO67+BP67+BQ67+BR67+BS67+BT67+BU67+BV67+BW67+BX67+CI67+CK67+CA67</f>
        <v>8578742</v>
      </c>
      <c r="DD67" s="18">
        <f>CD67+CE67+CJ67+CL67</f>
        <v>3329540</v>
      </c>
      <c r="DE67" s="18">
        <f>DC67+DD67</f>
        <v>11908282</v>
      </c>
      <c r="DF67" s="20">
        <f>DC67/DE67*100</f>
        <v>72.040131397627292</v>
      </c>
      <c r="DG67" s="18">
        <f>DC67+CP67+CQ67+CR67+CS67+CT67+CU67+CV67+CW67+CX67+CY67+CZ67+DB67</f>
        <v>8578742</v>
      </c>
      <c r="DH67" s="18">
        <f>DD67+DA67</f>
        <v>3329540</v>
      </c>
      <c r="DI67" s="18">
        <f>DH67+DG67</f>
        <v>11908282</v>
      </c>
      <c r="DJ67" s="20">
        <f>(DC67+CO67)/(DE67+CO67)*100</f>
        <v>72.518303440176794</v>
      </c>
      <c r="DK67" s="20">
        <f>(DG67+CO67)/(DI67+CO67)*100</f>
        <v>72.518303440176794</v>
      </c>
      <c r="DL67" s="32">
        <f>DE67/F67</f>
        <v>409.64162366701066</v>
      </c>
    </row>
    <row r="68" spans="1:116" x14ac:dyDescent="0.2">
      <c r="A68" s="15" t="s">
        <v>7</v>
      </c>
      <c r="B68" s="16" t="s">
        <v>112</v>
      </c>
      <c r="C68" s="16">
        <v>2</v>
      </c>
      <c r="D68" s="16" t="s">
        <v>145</v>
      </c>
      <c r="E68" s="16" t="s">
        <v>146</v>
      </c>
      <c r="F68" s="17">
        <v>25576</v>
      </c>
      <c r="G68" s="18"/>
      <c r="H68" s="18"/>
      <c r="I68" s="18"/>
      <c r="J68" s="17">
        <v>336</v>
      </c>
      <c r="K68" s="18"/>
      <c r="L68" s="18"/>
      <c r="M68" s="18"/>
      <c r="N68" s="17">
        <v>254460</v>
      </c>
      <c r="O68" s="18"/>
      <c r="P68" s="17">
        <v>11630</v>
      </c>
      <c r="Q68" s="18"/>
      <c r="R68" s="17">
        <v>1004820</v>
      </c>
      <c r="S68" s="17">
        <v>888590</v>
      </c>
      <c r="T68" s="18"/>
      <c r="U68" s="17">
        <v>238</v>
      </c>
      <c r="V68" s="17">
        <v>12450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7">
        <v>350900</v>
      </c>
      <c r="AW68" s="18"/>
      <c r="AX68" s="18"/>
      <c r="AY68" s="17">
        <v>1652540</v>
      </c>
      <c r="AZ68" s="18"/>
      <c r="BA68" s="17">
        <v>2353110</v>
      </c>
      <c r="BB68" s="17">
        <v>110495</v>
      </c>
      <c r="BC68" s="18"/>
      <c r="BD68" s="18"/>
      <c r="BE68" s="18"/>
      <c r="BF68" s="18"/>
      <c r="BG68" s="18"/>
      <c r="BH68" s="17">
        <v>620</v>
      </c>
      <c r="BI68" s="17">
        <v>26230</v>
      </c>
      <c r="BJ68" s="17">
        <v>24790</v>
      </c>
      <c r="BK68" s="17">
        <v>1240</v>
      </c>
      <c r="BL68" s="17">
        <v>13402</v>
      </c>
      <c r="BM68" s="18"/>
      <c r="BN68" s="18"/>
      <c r="BO68" s="18"/>
      <c r="BP68" s="17">
        <v>3040</v>
      </c>
      <c r="BQ68" s="17">
        <v>11146</v>
      </c>
      <c r="BR68" s="18"/>
      <c r="BS68" s="17">
        <v>19980</v>
      </c>
      <c r="BT68" s="17">
        <v>69490</v>
      </c>
      <c r="BU68" s="17">
        <v>714720</v>
      </c>
      <c r="BV68" s="18"/>
      <c r="BW68" s="17">
        <v>89790</v>
      </c>
      <c r="BX68" s="17">
        <v>613200</v>
      </c>
      <c r="BY68" s="18"/>
      <c r="BZ68" s="18"/>
      <c r="CA68" s="18"/>
      <c r="CB68" s="17">
        <v>693860</v>
      </c>
      <c r="CC68" s="17">
        <v>2303</v>
      </c>
      <c r="CD68" s="17">
        <v>4193680</v>
      </c>
      <c r="CE68" s="18"/>
      <c r="CF68" s="18"/>
      <c r="CG68" s="17">
        <v>7640</v>
      </c>
      <c r="CH68" s="18"/>
      <c r="CI68" s="17">
        <v>217740</v>
      </c>
      <c r="CJ68" s="18"/>
      <c r="CK68" s="17">
        <v>183600</v>
      </c>
      <c r="CL68" s="18"/>
      <c r="CM68" s="18"/>
      <c r="CN68" s="19" t="s">
        <v>11</v>
      </c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>
        <f>J68+N68+O68+P68+Q68+R68+S68+T68+U68+V68+X68+Z68+AA68+AB68+AD68+AE68+AI68+AV68+AY68+AZ68+BA68+BB68+BC68+BD68+BE68+BF68+BG68+BH68+BI68+BJ68+BK68+BL68+BM68+BN68+BO68+BP68+BQ68+BR68+BS68+BT68+BU68+BV68+BW68+BX68+CI68+CK68+CA68</f>
        <v>8628557</v>
      </c>
      <c r="DD68" s="18">
        <f>CD68+CE68+CJ68+CL68</f>
        <v>4193680</v>
      </c>
      <c r="DE68" s="18">
        <f>DC68+DD68</f>
        <v>12822237</v>
      </c>
      <c r="DF68" s="20">
        <f>DC68/DE68*100</f>
        <v>67.293694540196071</v>
      </c>
      <c r="DG68" s="18">
        <f>DC68+CP68+CQ68+CR68+CS68+CT68+CU68+CV68+CW68+CX68+CY68+CZ68+DB68</f>
        <v>8628557</v>
      </c>
      <c r="DH68" s="18">
        <f>DD68+DA68</f>
        <v>4193680</v>
      </c>
      <c r="DI68" s="18">
        <f>DH68+DG68</f>
        <v>12822237</v>
      </c>
      <c r="DJ68" s="20">
        <f>(DC68+CO68)/(DE68+CO68)*100</f>
        <v>67.293694540196071</v>
      </c>
      <c r="DK68" s="20">
        <f>(DG68+CO68)/(DI68+CO68)*100</f>
        <v>67.293694540196071</v>
      </c>
      <c r="DL68" s="32">
        <f>DE68/F68</f>
        <v>501.33863778542383</v>
      </c>
    </row>
    <row r="69" spans="1:116" x14ac:dyDescent="0.2">
      <c r="A69" s="15" t="s">
        <v>7</v>
      </c>
      <c r="B69" s="16" t="s">
        <v>112</v>
      </c>
      <c r="C69" s="16">
        <v>2</v>
      </c>
      <c r="D69" s="16" t="s">
        <v>147</v>
      </c>
      <c r="E69" s="16" t="s">
        <v>148</v>
      </c>
      <c r="F69" s="17">
        <v>8986</v>
      </c>
      <c r="G69" s="18"/>
      <c r="H69" s="18"/>
      <c r="I69" s="18"/>
      <c r="J69" s="17">
        <v>105</v>
      </c>
      <c r="K69" s="18"/>
      <c r="L69" s="18"/>
      <c r="M69" s="18"/>
      <c r="N69" s="18"/>
      <c r="O69" s="18"/>
      <c r="P69" s="18"/>
      <c r="Q69" s="18"/>
      <c r="R69" s="17">
        <v>345640</v>
      </c>
      <c r="S69" s="17">
        <v>279300</v>
      </c>
      <c r="T69" s="18"/>
      <c r="U69" s="17">
        <v>257</v>
      </c>
      <c r="V69" s="17">
        <v>6410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7">
        <v>43830</v>
      </c>
      <c r="AW69" s="18"/>
      <c r="AX69" s="18"/>
      <c r="AY69" s="17">
        <v>505550</v>
      </c>
      <c r="AZ69" s="18"/>
      <c r="BA69" s="17">
        <v>892000</v>
      </c>
      <c r="BB69" s="17">
        <v>23270</v>
      </c>
      <c r="BC69" s="18"/>
      <c r="BD69" s="18"/>
      <c r="BE69" s="18"/>
      <c r="BF69" s="18"/>
      <c r="BG69" s="18"/>
      <c r="BH69" s="17">
        <v>500</v>
      </c>
      <c r="BI69" s="17">
        <v>10680</v>
      </c>
      <c r="BJ69" s="17">
        <v>4080</v>
      </c>
      <c r="BK69" s="17">
        <v>950</v>
      </c>
      <c r="BL69" s="17">
        <v>2656</v>
      </c>
      <c r="BM69" s="18"/>
      <c r="BN69" s="18"/>
      <c r="BO69" s="18"/>
      <c r="BP69" s="17">
        <v>744</v>
      </c>
      <c r="BQ69" s="17">
        <v>1839</v>
      </c>
      <c r="BR69" s="17">
        <v>786</v>
      </c>
      <c r="BS69" s="17">
        <v>8280</v>
      </c>
      <c r="BT69" s="17">
        <v>23520</v>
      </c>
      <c r="BU69" s="17">
        <v>109950</v>
      </c>
      <c r="BV69" s="17">
        <v>31860</v>
      </c>
      <c r="BW69" s="17">
        <v>21980</v>
      </c>
      <c r="BX69" s="17">
        <v>336300</v>
      </c>
      <c r="BY69" s="18"/>
      <c r="BZ69" s="18"/>
      <c r="CA69" s="18"/>
      <c r="CB69" s="18"/>
      <c r="CC69" s="17">
        <v>4020</v>
      </c>
      <c r="CD69" s="17">
        <v>814550</v>
      </c>
      <c r="CE69" s="18"/>
      <c r="CF69" s="18"/>
      <c r="CG69" s="17">
        <v>1630</v>
      </c>
      <c r="CH69" s="18"/>
      <c r="CI69" s="17">
        <v>83130</v>
      </c>
      <c r="CJ69" s="18"/>
      <c r="CK69" s="17">
        <v>84750</v>
      </c>
      <c r="CL69" s="18"/>
      <c r="CM69" s="21">
        <v>53550</v>
      </c>
      <c r="CN69" s="19" t="s">
        <v>20</v>
      </c>
      <c r="CO69" s="21">
        <v>53550</v>
      </c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>
        <f>J69+N69+O69+P69+Q69+R69+S69+T69+U69+V69+X69+Z69+AA69+AB69+AD69+AE69+AI69+AV69+AY69+AZ69+BA69+BB69+BC69+BD69+BE69+BF69+BG69+BH69+BI69+BJ69+BK69+BL69+BM69+BN69+BO69+BP69+BQ69+BR69+BS69+BT69+BU69+BV69+BW69+BX69+CI69+CK69+CA69</f>
        <v>2818367</v>
      </c>
      <c r="DD69" s="18">
        <f>CD69+CE69+CJ69+CL69</f>
        <v>814550</v>
      </c>
      <c r="DE69" s="18">
        <f>DC69+DD69</f>
        <v>3632917</v>
      </c>
      <c r="DF69" s="20">
        <f>DC69/DE69*100</f>
        <v>77.578623458779816</v>
      </c>
      <c r="DG69" s="18">
        <f>DC69+CP69+CQ69+CR69+CS69+CT69+CU69+CV69+CW69+CX69+CY69+CZ69+DB69</f>
        <v>2818367</v>
      </c>
      <c r="DH69" s="18">
        <f>DD69+DA69</f>
        <v>814550</v>
      </c>
      <c r="DI69" s="18">
        <f>DH69+DG69</f>
        <v>3632917</v>
      </c>
      <c r="DJ69" s="20">
        <f>(DC69+CO69)/(DE69+CO69)*100</f>
        <v>77.904318687784269</v>
      </c>
      <c r="DK69" s="20">
        <f>(DG69+CO69)/(DI69+CO69)*100</f>
        <v>77.904318687784269</v>
      </c>
      <c r="DL69" s="32">
        <f>DE69/F69</f>
        <v>404.2863342977966</v>
      </c>
    </row>
    <row r="70" spans="1:116" x14ac:dyDescent="0.2">
      <c r="A70" s="15" t="s">
        <v>7</v>
      </c>
      <c r="B70" s="16" t="s">
        <v>112</v>
      </c>
      <c r="C70" s="16">
        <v>2</v>
      </c>
      <c r="D70" s="16" t="s">
        <v>149</v>
      </c>
      <c r="E70" s="16" t="s">
        <v>150</v>
      </c>
      <c r="F70" s="17">
        <v>1664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>
        <v>56960</v>
      </c>
      <c r="S70" s="17">
        <v>81260</v>
      </c>
      <c r="T70" s="18"/>
      <c r="U70" s="18"/>
      <c r="V70" s="18"/>
      <c r="W70" s="17">
        <v>2500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7">
        <v>1160</v>
      </c>
      <c r="AT70" s="18"/>
      <c r="AU70" s="18"/>
      <c r="AV70" s="18"/>
      <c r="AW70" s="18"/>
      <c r="AX70" s="18"/>
      <c r="AY70" s="17">
        <v>64370</v>
      </c>
      <c r="AZ70" s="18"/>
      <c r="BA70" s="17">
        <v>103110</v>
      </c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7">
        <v>660</v>
      </c>
      <c r="CD70" s="17">
        <v>387960</v>
      </c>
      <c r="CE70" s="17"/>
      <c r="CF70" s="17">
        <v>10350</v>
      </c>
      <c r="CG70" s="18"/>
      <c r="CH70" s="18"/>
      <c r="CI70" s="18"/>
      <c r="CJ70" s="18"/>
      <c r="CK70" s="17">
        <v>15420</v>
      </c>
      <c r="CL70" s="18"/>
      <c r="CM70" s="21">
        <v>47600</v>
      </c>
      <c r="CN70" s="19" t="s">
        <v>20</v>
      </c>
      <c r="CO70" s="21">
        <v>47600</v>
      </c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>
        <f>J70+N70+O70+P70+Q70+R70+S70+T70+U70+V70+X70+Z70+AA70+AB70+AD70+AE70+AI70+AV70+AY70+AZ70+BA70+BB70+BC70+BD70+BE70+BF70+BG70+BH70+BI70+BJ70+BK70+BL70+BM70+BN70+BO70+BP70+BQ70+BR70+BS70+BT70+BU70+BV70+BW70+BX70+CI70+CK70+CA70</f>
        <v>321120</v>
      </c>
      <c r="DD70" s="18">
        <f>CD70+CE70+CJ70+CL70</f>
        <v>387960</v>
      </c>
      <c r="DE70" s="18">
        <f>DC70+DD70</f>
        <v>709080</v>
      </c>
      <c r="DF70" s="20">
        <f>DC70/DE70*100</f>
        <v>45.286850566931797</v>
      </c>
      <c r="DG70" s="18">
        <f>DC70+CP70+CQ70+CR70+CS70+CT70+CU70+CV70+CW70+CX70+CY70+CZ70+DB70</f>
        <v>321120</v>
      </c>
      <c r="DH70" s="18">
        <f>DD70+DA70</f>
        <v>387960</v>
      </c>
      <c r="DI70" s="18">
        <f>DH70+DG70</f>
        <v>709080</v>
      </c>
      <c r="DJ70" s="20">
        <f>(DC70+CO70)/(DE70+CO70)*100</f>
        <v>48.728656763757463</v>
      </c>
      <c r="DK70" s="20">
        <f>(DG70+CO70)/(DI70+CO70)*100</f>
        <v>48.728656763757463</v>
      </c>
      <c r="DL70" s="32">
        <f>DE70/F70</f>
        <v>426.12980769230768</v>
      </c>
    </row>
    <row r="71" spans="1:116" x14ac:dyDescent="0.2">
      <c r="A71" s="15" t="s">
        <v>7</v>
      </c>
      <c r="B71" s="16" t="s">
        <v>112</v>
      </c>
      <c r="C71" s="16">
        <v>2</v>
      </c>
      <c r="D71" s="16" t="s">
        <v>151</v>
      </c>
      <c r="E71" s="16" t="s">
        <v>152</v>
      </c>
      <c r="F71" s="17">
        <v>39217</v>
      </c>
      <c r="G71" s="18"/>
      <c r="H71" s="18"/>
      <c r="I71" s="18"/>
      <c r="J71" s="17">
        <v>672</v>
      </c>
      <c r="K71" s="18"/>
      <c r="L71" s="18"/>
      <c r="M71" s="18"/>
      <c r="N71" s="17">
        <v>336900</v>
      </c>
      <c r="O71" s="18"/>
      <c r="P71" s="18"/>
      <c r="Q71" s="18"/>
      <c r="R71" s="17">
        <v>1512570</v>
      </c>
      <c r="S71" s="17">
        <v>1385600</v>
      </c>
      <c r="T71" s="18"/>
      <c r="U71" s="18"/>
      <c r="V71" s="17">
        <v>13740</v>
      </c>
      <c r="W71" s="18"/>
      <c r="X71" s="17">
        <v>190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7">
        <v>635630</v>
      </c>
      <c r="AW71" s="18"/>
      <c r="AX71" s="18"/>
      <c r="AY71" s="17">
        <v>2080270</v>
      </c>
      <c r="AZ71" s="17">
        <v>73960</v>
      </c>
      <c r="BA71" s="17">
        <v>3432940</v>
      </c>
      <c r="BB71" s="17">
        <v>165010</v>
      </c>
      <c r="BC71" s="18"/>
      <c r="BD71" s="18"/>
      <c r="BE71" s="18"/>
      <c r="BF71" s="18"/>
      <c r="BG71" s="18"/>
      <c r="BH71" s="17">
        <v>1140</v>
      </c>
      <c r="BI71" s="17">
        <v>67620</v>
      </c>
      <c r="BJ71" s="17">
        <v>18040</v>
      </c>
      <c r="BK71" s="17">
        <v>2580</v>
      </c>
      <c r="BL71" s="17">
        <v>1625</v>
      </c>
      <c r="BM71" s="18"/>
      <c r="BN71" s="18"/>
      <c r="BO71" s="18"/>
      <c r="BP71" s="17">
        <v>4700</v>
      </c>
      <c r="BQ71" s="17">
        <v>10314</v>
      </c>
      <c r="BR71" s="17">
        <v>3300</v>
      </c>
      <c r="BS71" s="17">
        <v>50440</v>
      </c>
      <c r="BT71" s="17">
        <v>120590</v>
      </c>
      <c r="BU71" s="17">
        <v>1314810</v>
      </c>
      <c r="BV71" s="18"/>
      <c r="BW71" s="17">
        <v>119410</v>
      </c>
      <c r="BX71" s="17">
        <v>1577370</v>
      </c>
      <c r="BY71" s="18"/>
      <c r="BZ71" s="18"/>
      <c r="CA71" s="18"/>
      <c r="CB71" s="18"/>
      <c r="CC71" s="17">
        <v>19210</v>
      </c>
      <c r="CD71" s="17">
        <v>5933440</v>
      </c>
      <c r="CE71" s="18"/>
      <c r="CF71" s="18"/>
      <c r="CG71" s="18"/>
      <c r="CH71" s="18"/>
      <c r="CI71" s="17">
        <v>575450</v>
      </c>
      <c r="CJ71" s="18"/>
      <c r="CK71" s="17">
        <v>707330</v>
      </c>
      <c r="CL71" s="18"/>
      <c r="CM71" s="21">
        <v>241800</v>
      </c>
      <c r="CN71" s="19" t="s">
        <v>20</v>
      </c>
      <c r="CO71" s="21">
        <v>241800</v>
      </c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>
        <f>J71+N71+O71+P71+Q71+R71+S71+T71+U71+V71+X71+Z71+AA71+AB71+AD71+AE71+AI71+AV71+AY71+AZ71+BA71+BB71+BC71+BD71+BE71+BF71+BG71+BH71+BI71+BJ71+BK71+BL71+BM71+BN71+BO71+BP71+BQ71+BR71+BS71+BT71+BU71+BV71+BW71+BX71+CI71+CK71+CA71</f>
        <v>14212201</v>
      </c>
      <c r="DD71" s="18">
        <f>CD71+CE71+CJ71+CL71</f>
        <v>5933440</v>
      </c>
      <c r="DE71" s="18">
        <f>DC71+DD71</f>
        <v>20145641</v>
      </c>
      <c r="DF71" s="20">
        <f>DC71/DE71*100</f>
        <v>70.547276207294672</v>
      </c>
      <c r="DG71" s="18">
        <f>DC71+CP71+CQ71+CR71+CS71+CT71+CU71+CV71+CW71+CX71+CY71+CZ71+DB71</f>
        <v>14212201</v>
      </c>
      <c r="DH71" s="18">
        <f>DD71+DA71</f>
        <v>5933440</v>
      </c>
      <c r="DI71" s="18">
        <f>DH71+DG71</f>
        <v>20145641</v>
      </c>
      <c r="DJ71" s="20">
        <f>(DC71+CO71)/(DE71+CO71)*100</f>
        <v>70.896592662119787</v>
      </c>
      <c r="DK71" s="20">
        <f>(DG71+CO71)/(DI71+CO71)*100</f>
        <v>70.896592662119787</v>
      </c>
      <c r="DL71" s="32">
        <f>DE71/F71</f>
        <v>513.69663666267184</v>
      </c>
    </row>
    <row r="72" spans="1:116" x14ac:dyDescent="0.2">
      <c r="A72" s="15" t="s">
        <v>7</v>
      </c>
      <c r="B72" s="16" t="s">
        <v>112</v>
      </c>
      <c r="C72" s="16">
        <v>3</v>
      </c>
      <c r="D72" s="16" t="s">
        <v>153</v>
      </c>
      <c r="E72" s="16" t="s">
        <v>154</v>
      </c>
      <c r="F72" s="17">
        <v>12843</v>
      </c>
      <c r="G72" s="18"/>
      <c r="H72" s="18"/>
      <c r="I72" s="18"/>
      <c r="J72" s="17">
        <v>571</v>
      </c>
      <c r="K72" s="18"/>
      <c r="L72" s="18"/>
      <c r="M72" s="18"/>
      <c r="N72" s="17">
        <v>186070</v>
      </c>
      <c r="O72" s="17">
        <v>1810</v>
      </c>
      <c r="P72" s="18"/>
      <c r="Q72" s="18"/>
      <c r="R72" s="17">
        <v>526080</v>
      </c>
      <c r="S72" s="17">
        <v>488340</v>
      </c>
      <c r="T72" s="18"/>
      <c r="U72" s="17">
        <v>100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7">
        <v>9850</v>
      </c>
      <c r="AW72" s="18"/>
      <c r="AX72" s="18"/>
      <c r="AY72" s="17">
        <v>625310</v>
      </c>
      <c r="AZ72" s="18"/>
      <c r="BA72" s="17">
        <v>1870850</v>
      </c>
      <c r="BB72" s="17">
        <v>34710</v>
      </c>
      <c r="BC72" s="18"/>
      <c r="BD72" s="18"/>
      <c r="BE72" s="18"/>
      <c r="BF72" s="18"/>
      <c r="BG72" s="18"/>
      <c r="BH72" s="17">
        <v>817</v>
      </c>
      <c r="BI72" s="17">
        <v>17660</v>
      </c>
      <c r="BJ72" s="17">
        <v>8220</v>
      </c>
      <c r="BK72" s="17">
        <v>960</v>
      </c>
      <c r="BL72" s="17">
        <v>2160</v>
      </c>
      <c r="BM72" s="17">
        <v>7540</v>
      </c>
      <c r="BN72" s="17">
        <v>480</v>
      </c>
      <c r="BO72" s="18"/>
      <c r="BP72" s="17">
        <v>1070</v>
      </c>
      <c r="BQ72" s="17">
        <v>8488</v>
      </c>
      <c r="BR72" s="18"/>
      <c r="BS72" s="17">
        <v>13900</v>
      </c>
      <c r="BT72" s="17">
        <v>52060</v>
      </c>
      <c r="BU72" s="17">
        <v>419880</v>
      </c>
      <c r="BV72" s="18"/>
      <c r="BW72" s="17">
        <v>67900</v>
      </c>
      <c r="BX72" s="17">
        <v>893160</v>
      </c>
      <c r="BY72" s="18"/>
      <c r="BZ72" s="17">
        <v>300</v>
      </c>
      <c r="CA72" s="18"/>
      <c r="CB72" s="18"/>
      <c r="CC72" s="17">
        <v>6389</v>
      </c>
      <c r="CD72" s="17">
        <v>1708230</v>
      </c>
      <c r="CE72" s="18"/>
      <c r="CF72" s="18"/>
      <c r="CG72" s="18"/>
      <c r="CH72" s="18"/>
      <c r="CI72" s="17">
        <v>107480</v>
      </c>
      <c r="CJ72" s="18"/>
      <c r="CK72" s="17">
        <v>242970</v>
      </c>
      <c r="CL72" s="18"/>
      <c r="CM72" s="18"/>
      <c r="CN72" s="19" t="s">
        <v>11</v>
      </c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>
        <f>J72+N72+O72+P72+Q72+R72+S72+T72+U72+V72+X72+Z72+AA72+AB72+AD72+AE72+AI72+AV72+AY72+AZ72+BA72+BB72+BC72+BD72+BE72+BF72+BG72+BH72+BI72+BJ72+BK72+BL72+BM72+BN72+BO72+BP72+BQ72+BR72+BS72+BT72+BU72+BV72+BW72+BX72+CI72+CK72+CA72</f>
        <v>5588436</v>
      </c>
      <c r="DD72" s="18">
        <f>CD72+CE72+CJ72+CL72</f>
        <v>1708230</v>
      </c>
      <c r="DE72" s="18">
        <f>DC72+DD72</f>
        <v>7296666</v>
      </c>
      <c r="DF72" s="20">
        <f>DC72/DE72*100</f>
        <v>76.58889690168084</v>
      </c>
      <c r="DG72" s="18">
        <f>DC72+CP72+CQ72+CR72+CS72+CT72+CU72+CV72+CW72+CX72+CY72+CZ72+DB72</f>
        <v>5588436</v>
      </c>
      <c r="DH72" s="18">
        <f>DD72+DA72</f>
        <v>1708230</v>
      </c>
      <c r="DI72" s="18">
        <f>DH72+DG72</f>
        <v>7296666</v>
      </c>
      <c r="DJ72" s="20">
        <f>(DC72+CO72)/(DE72+CO72)*100</f>
        <v>76.58889690168084</v>
      </c>
      <c r="DK72" s="20">
        <f>(DG72+CO72)/(DI72+CO72)*100</f>
        <v>76.58889690168084</v>
      </c>
      <c r="DL72" s="32">
        <f>DE72/F72</f>
        <v>568.1434244335436</v>
      </c>
    </row>
    <row r="73" spans="1:116" x14ac:dyDescent="0.2">
      <c r="A73" s="15" t="s">
        <v>7</v>
      </c>
      <c r="B73" s="16" t="s">
        <v>112</v>
      </c>
      <c r="C73" s="16">
        <v>2</v>
      </c>
      <c r="D73" s="16" t="s">
        <v>155</v>
      </c>
      <c r="E73" s="16" t="s">
        <v>156</v>
      </c>
      <c r="F73" s="17">
        <v>6097</v>
      </c>
      <c r="G73" s="18"/>
      <c r="H73" s="18"/>
      <c r="I73" s="18"/>
      <c r="J73" s="18"/>
      <c r="K73" s="18"/>
      <c r="L73" s="17">
        <v>744</v>
      </c>
      <c r="M73" s="18"/>
      <c r="N73" s="17">
        <v>34580</v>
      </c>
      <c r="O73" s="17">
        <v>151080</v>
      </c>
      <c r="P73" s="18"/>
      <c r="Q73" s="18"/>
      <c r="R73" s="18"/>
      <c r="S73" s="17">
        <v>189993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7">
        <v>275</v>
      </c>
      <c r="AG73" s="18"/>
      <c r="AH73" s="18"/>
      <c r="AI73" s="17">
        <v>29803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7">
        <v>224472</v>
      </c>
      <c r="AZ73" s="18"/>
      <c r="BA73" s="17">
        <v>475620</v>
      </c>
      <c r="BB73" s="17">
        <v>30103</v>
      </c>
      <c r="BC73" s="18"/>
      <c r="BD73" s="18"/>
      <c r="BE73" s="18"/>
      <c r="BF73" s="18"/>
      <c r="BG73" s="18"/>
      <c r="BH73" s="17">
        <v>140</v>
      </c>
      <c r="BI73" s="17">
        <v>10952</v>
      </c>
      <c r="BJ73" s="17">
        <v>5341</v>
      </c>
      <c r="BK73" s="18"/>
      <c r="BL73" s="18"/>
      <c r="BM73" s="18"/>
      <c r="BN73" s="18"/>
      <c r="BO73" s="18"/>
      <c r="BP73" s="17">
        <v>530</v>
      </c>
      <c r="BQ73" s="17">
        <v>1178</v>
      </c>
      <c r="BR73" s="17">
        <v>568</v>
      </c>
      <c r="BS73" s="17">
        <v>9601</v>
      </c>
      <c r="BT73" s="17">
        <v>25210</v>
      </c>
      <c r="BU73" s="17">
        <v>68286</v>
      </c>
      <c r="BV73" s="17">
        <v>10800</v>
      </c>
      <c r="BW73" s="17">
        <v>29076</v>
      </c>
      <c r="BX73" s="17">
        <v>566174</v>
      </c>
      <c r="BY73" s="18"/>
      <c r="BZ73" s="18"/>
      <c r="CA73" s="18"/>
      <c r="CB73" s="18"/>
      <c r="CC73" s="18"/>
      <c r="CD73" s="17">
        <v>934688</v>
      </c>
      <c r="CE73" s="18"/>
      <c r="CF73" s="18"/>
      <c r="CG73" s="18"/>
      <c r="CH73" s="18"/>
      <c r="CI73" s="17">
        <v>97610</v>
      </c>
      <c r="CJ73" s="18"/>
      <c r="CK73" s="17">
        <v>39226</v>
      </c>
      <c r="CL73" s="18"/>
      <c r="CM73" s="21">
        <v>77190</v>
      </c>
      <c r="CN73" s="19" t="s">
        <v>20</v>
      </c>
      <c r="CO73" s="21">
        <v>77190</v>
      </c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>
        <f>J73+N73+O73+P73+Q73+R73+S73+T73+U73+V73+X73+Z73+AA73+AB73+AD73+AE73+AI73+AV73+AY73+AZ73+BA73+BB73+BC73+BD73+BE73+BF73+BG73+BH73+BI73+BJ73+BK73+BL73+BM73+BN73+BO73+BP73+BQ73+BR73+BS73+BT73+BU73+BV73+BW73+BX73+CI73+CK73+CA73</f>
        <v>2000343</v>
      </c>
      <c r="DD73" s="18">
        <f>CD73+CE73+CJ73+CL73</f>
        <v>934688</v>
      </c>
      <c r="DE73" s="18">
        <f>DC73+DD73</f>
        <v>2935031</v>
      </c>
      <c r="DF73" s="20">
        <f>DC73/DE73*100</f>
        <v>68.154067197245965</v>
      </c>
      <c r="DG73" s="18">
        <f>DC73+CP73+CQ73+CR73+CS73+CT73+CU73+CV73+CW73+CX73+CY73+CZ73+DB73</f>
        <v>2000343</v>
      </c>
      <c r="DH73" s="18">
        <f>DD73+DA73</f>
        <v>934688</v>
      </c>
      <c r="DI73" s="18">
        <f>DH73+DG73</f>
        <v>2935031</v>
      </c>
      <c r="DJ73" s="20">
        <f>(DC73+CO73)/(DE73+CO73)*100</f>
        <v>68.970138645205651</v>
      </c>
      <c r="DK73" s="20">
        <f>(DG73+CO73)/(DI73+CO73)*100</f>
        <v>68.970138645205651</v>
      </c>
      <c r="DL73" s="32">
        <f>DE73/F73</f>
        <v>481.38937182220764</v>
      </c>
    </row>
    <row r="74" spans="1:116" x14ac:dyDescent="0.2">
      <c r="A74" s="15" t="s">
        <v>7</v>
      </c>
      <c r="B74" s="16" t="s">
        <v>112</v>
      </c>
      <c r="C74" s="16">
        <v>2</v>
      </c>
      <c r="D74" s="16" t="s">
        <v>157</v>
      </c>
      <c r="E74" s="16" t="s">
        <v>158</v>
      </c>
      <c r="F74" s="17">
        <v>1001</v>
      </c>
      <c r="G74" s="18"/>
      <c r="H74" s="18"/>
      <c r="I74" s="18"/>
      <c r="J74" s="18"/>
      <c r="K74" s="18"/>
      <c r="L74" s="17">
        <v>128</v>
      </c>
      <c r="M74" s="18"/>
      <c r="N74" s="17">
        <v>23695</v>
      </c>
      <c r="O74" s="17">
        <v>41691</v>
      </c>
      <c r="P74" s="18"/>
      <c r="Q74" s="18"/>
      <c r="R74" s="18"/>
      <c r="S74" s="17">
        <v>31972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7">
        <v>47</v>
      </c>
      <c r="AG74" s="18"/>
      <c r="AH74" s="18"/>
      <c r="AI74" s="17">
        <v>5085</v>
      </c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7">
        <v>56927</v>
      </c>
      <c r="AZ74" s="18"/>
      <c r="BA74" s="17">
        <v>80100</v>
      </c>
      <c r="BB74" s="17">
        <v>3332</v>
      </c>
      <c r="BC74" s="18"/>
      <c r="BD74" s="18"/>
      <c r="BE74" s="18"/>
      <c r="BF74" s="18"/>
      <c r="BG74" s="18"/>
      <c r="BH74" s="17">
        <v>24</v>
      </c>
      <c r="BI74" s="17">
        <v>1869</v>
      </c>
      <c r="BJ74" s="17">
        <v>960</v>
      </c>
      <c r="BK74" s="18"/>
      <c r="BL74" s="18"/>
      <c r="BM74" s="18"/>
      <c r="BN74" s="18"/>
      <c r="BO74" s="18"/>
      <c r="BP74" s="17">
        <v>180</v>
      </c>
      <c r="BQ74" s="17">
        <v>201</v>
      </c>
      <c r="BR74" s="17">
        <v>209</v>
      </c>
      <c r="BS74" s="17">
        <v>1637</v>
      </c>
      <c r="BT74" s="17">
        <v>4303</v>
      </c>
      <c r="BU74" s="17">
        <v>11652</v>
      </c>
      <c r="BV74" s="17">
        <v>1843</v>
      </c>
      <c r="BW74" s="17">
        <v>4962</v>
      </c>
      <c r="BX74" s="17">
        <v>64385</v>
      </c>
      <c r="BY74" s="18"/>
      <c r="BZ74" s="18"/>
      <c r="CA74" s="18"/>
      <c r="CB74" s="18"/>
      <c r="CC74" s="18"/>
      <c r="CD74" s="17">
        <v>156030</v>
      </c>
      <c r="CE74" s="18"/>
      <c r="CF74" s="18"/>
      <c r="CG74" s="18"/>
      <c r="CH74" s="18"/>
      <c r="CI74" s="17">
        <v>16336</v>
      </c>
      <c r="CJ74" s="18"/>
      <c r="CK74" s="17">
        <v>4844</v>
      </c>
      <c r="CL74" s="18"/>
      <c r="CM74" s="21">
        <v>16120</v>
      </c>
      <c r="CN74" s="19" t="s">
        <v>20</v>
      </c>
      <c r="CO74" s="21">
        <v>16120</v>
      </c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>
        <f>J74+N74+O74+P74+Q74+R74+S74+T74+U74+V74+X74+Z74+AA74+AB74+AD74+AE74+AI74+AV74+AY74+AZ74+BA74+BB74+BC74+BD74+BE74+BF74+BG74+BH74+BI74+BJ74+BK74+BL74+BM74+BN74+BO74+BP74+BQ74+BR74+BS74+BT74+BU74+BV74+BW74+BX74+CI74+CK74+CA74</f>
        <v>356207</v>
      </c>
      <c r="DD74" s="18">
        <f>CD74+CE74+CJ74+CL74</f>
        <v>156030</v>
      </c>
      <c r="DE74" s="18">
        <f>DC74+DD74</f>
        <v>512237</v>
      </c>
      <c r="DF74" s="20">
        <f>DC74/DE74*100</f>
        <v>69.539490509275979</v>
      </c>
      <c r="DG74" s="18">
        <f>DC74+CP74+CQ74+CR74+CS74+CT74+CU74+CV74+CW74+CX74+CY74+CZ74+DB74</f>
        <v>356207</v>
      </c>
      <c r="DH74" s="18">
        <f>DD74+DA74</f>
        <v>156030</v>
      </c>
      <c r="DI74" s="18">
        <f>DH74+DG74</f>
        <v>512237</v>
      </c>
      <c r="DJ74" s="20">
        <f>(DC74+CO74)/(DE74+CO74)*100</f>
        <v>70.468830733765245</v>
      </c>
      <c r="DK74" s="20">
        <f>(DG74+CO74)/(DI74+CO74)*100</f>
        <v>70.468830733765245</v>
      </c>
      <c r="DL74" s="32">
        <f>DE74/F74</f>
        <v>511.72527472527474</v>
      </c>
    </row>
    <row r="75" spans="1:116" x14ac:dyDescent="0.2">
      <c r="A75" s="15" t="s">
        <v>7</v>
      </c>
      <c r="B75" s="16" t="s">
        <v>112</v>
      </c>
      <c r="C75" s="16">
        <v>2</v>
      </c>
      <c r="D75" s="16" t="s">
        <v>159</v>
      </c>
      <c r="E75" s="16" t="s">
        <v>160</v>
      </c>
      <c r="F75" s="17">
        <v>3310</v>
      </c>
      <c r="G75" s="18"/>
      <c r="H75" s="18"/>
      <c r="I75" s="18"/>
      <c r="J75" s="17">
        <v>30</v>
      </c>
      <c r="K75" s="18"/>
      <c r="L75" s="18"/>
      <c r="M75" s="18"/>
      <c r="N75" s="18"/>
      <c r="O75" s="17">
        <v>1460</v>
      </c>
      <c r="P75" s="18"/>
      <c r="Q75" s="18"/>
      <c r="R75" s="17">
        <v>157960</v>
      </c>
      <c r="S75" s="17">
        <v>126860</v>
      </c>
      <c r="T75" s="18"/>
      <c r="U75" s="17">
        <v>35</v>
      </c>
      <c r="V75" s="17">
        <v>2980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7">
        <v>149530</v>
      </c>
      <c r="AW75" s="18"/>
      <c r="AX75" s="18"/>
      <c r="AY75" s="17">
        <v>231160</v>
      </c>
      <c r="AZ75" s="18"/>
      <c r="BA75" s="17">
        <v>249270</v>
      </c>
      <c r="BB75" s="17">
        <v>8595</v>
      </c>
      <c r="BC75" s="18"/>
      <c r="BD75" s="18"/>
      <c r="BE75" s="18"/>
      <c r="BF75" s="18"/>
      <c r="BG75" s="18"/>
      <c r="BH75" s="17">
        <v>187</v>
      </c>
      <c r="BI75" s="17">
        <v>5100</v>
      </c>
      <c r="BJ75" s="17">
        <v>1920</v>
      </c>
      <c r="BK75" s="17">
        <v>270</v>
      </c>
      <c r="BL75" s="18"/>
      <c r="BM75" s="18"/>
      <c r="BN75" s="18"/>
      <c r="BO75" s="18"/>
      <c r="BP75" s="17">
        <v>330</v>
      </c>
      <c r="BQ75" s="17">
        <v>185</v>
      </c>
      <c r="BR75" s="17">
        <v>250</v>
      </c>
      <c r="BS75" s="17">
        <v>4760</v>
      </c>
      <c r="BT75" s="17">
        <v>10480</v>
      </c>
      <c r="BU75" s="17">
        <v>33700</v>
      </c>
      <c r="BV75" s="17">
        <v>9030</v>
      </c>
      <c r="BW75" s="17">
        <v>9670</v>
      </c>
      <c r="BX75" s="17">
        <v>102480</v>
      </c>
      <c r="BY75" s="18"/>
      <c r="BZ75" s="18"/>
      <c r="CA75" s="18"/>
      <c r="CB75" s="18"/>
      <c r="CC75" s="17">
        <v>970</v>
      </c>
      <c r="CD75" s="17">
        <v>496535</v>
      </c>
      <c r="CE75" s="18"/>
      <c r="CF75" s="18"/>
      <c r="CG75" s="18"/>
      <c r="CH75" s="18"/>
      <c r="CI75" s="17">
        <v>35340</v>
      </c>
      <c r="CJ75" s="18"/>
      <c r="CK75" s="17">
        <v>55250</v>
      </c>
      <c r="CL75" s="18"/>
      <c r="CM75" s="21">
        <v>81200</v>
      </c>
      <c r="CN75" s="19" t="s">
        <v>20</v>
      </c>
      <c r="CO75" s="21">
        <v>81200</v>
      </c>
      <c r="CP75" s="17">
        <v>60</v>
      </c>
      <c r="CQ75" s="17">
        <v>53500</v>
      </c>
      <c r="CR75" s="18"/>
      <c r="CS75" s="17">
        <v>21060</v>
      </c>
      <c r="CT75" s="18"/>
      <c r="CU75" s="17">
        <v>22850</v>
      </c>
      <c r="CV75" s="18"/>
      <c r="CW75" s="17">
        <v>80330</v>
      </c>
      <c r="CX75" s="18"/>
      <c r="CY75" s="18"/>
      <c r="CZ75" s="18"/>
      <c r="DA75" s="18"/>
      <c r="DB75" s="18"/>
      <c r="DC75" s="18">
        <f>J75+N75+O75+P75+Q75+R75+S75+T75+U75+V75+X75+Z75+AA75+AB75+AD75+AE75+AI75+AV75+AY75+AZ75+BA75+BB75+BC75+BD75+BE75+BF75+BG75+BH75+BI75+BJ75+BK75+BL75+BM75+BN75+BO75+BP75+BQ75+BR75+BS75+BT75+BU75+BV75+BW75+BX75+CI75+CK75+CA75</f>
        <v>1196832</v>
      </c>
      <c r="DD75" s="18">
        <f>CD75+CE75+CJ75+CL75</f>
        <v>496535</v>
      </c>
      <c r="DE75" s="18">
        <f>DC75+DD75</f>
        <v>1693367</v>
      </c>
      <c r="DF75" s="20">
        <f>DC75/DE75*100</f>
        <v>70.677649912865903</v>
      </c>
      <c r="DG75" s="18">
        <f>DC75+CP75+CQ75+CR75+CS75+CT75+CU75+CV75+CW75+CX75+CY75+CZ75+DB75</f>
        <v>1374632</v>
      </c>
      <c r="DH75" s="18">
        <f>DD75+DA75</f>
        <v>496535</v>
      </c>
      <c r="DI75" s="18">
        <f>DH75+DG75</f>
        <v>1871167</v>
      </c>
      <c r="DJ75" s="20">
        <f>(DC75+CO75)/(DE75+CO75)*100</f>
        <v>72.019371486114636</v>
      </c>
      <c r="DK75" s="20">
        <f>(DG75+CO75)/(DI75+CO75)*100</f>
        <v>74.567537763135732</v>
      </c>
      <c r="DL75" s="32">
        <f>DE75/F75</f>
        <v>511.59123867069485</v>
      </c>
    </row>
    <row r="76" spans="1:116" x14ac:dyDescent="0.2">
      <c r="A76" s="15" t="s">
        <v>7</v>
      </c>
      <c r="B76" s="16" t="s">
        <v>112</v>
      </c>
      <c r="C76" s="16">
        <v>2</v>
      </c>
      <c r="D76" s="16" t="s">
        <v>161</v>
      </c>
      <c r="E76" s="16" t="s">
        <v>162</v>
      </c>
      <c r="F76" s="17">
        <v>1860</v>
      </c>
      <c r="G76" s="18"/>
      <c r="H76" s="18"/>
      <c r="I76" s="18"/>
      <c r="J76" s="18"/>
      <c r="K76" s="18"/>
      <c r="L76" s="18"/>
      <c r="M76" s="18"/>
      <c r="N76" s="17">
        <v>80</v>
      </c>
      <c r="O76" s="17">
        <v>42965</v>
      </c>
      <c r="P76" s="18"/>
      <c r="Q76" s="18"/>
      <c r="R76" s="18"/>
      <c r="S76" s="17">
        <v>77831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7">
        <v>68380</v>
      </c>
      <c r="AZ76" s="18"/>
      <c r="BA76" s="17">
        <v>115710</v>
      </c>
      <c r="BB76" s="17">
        <v>6537</v>
      </c>
      <c r="BC76" s="18"/>
      <c r="BD76" s="18"/>
      <c r="BE76" s="18"/>
      <c r="BF76" s="18"/>
      <c r="BG76" s="18"/>
      <c r="BH76" s="18"/>
      <c r="BI76" s="18"/>
      <c r="BJ76" s="17">
        <v>1424</v>
      </c>
      <c r="BK76" s="18"/>
      <c r="BL76" s="18"/>
      <c r="BM76" s="18"/>
      <c r="BN76" s="18"/>
      <c r="BO76" s="18"/>
      <c r="BP76" s="17">
        <v>190</v>
      </c>
      <c r="BQ76" s="17">
        <v>1</v>
      </c>
      <c r="BR76" s="17">
        <v>115</v>
      </c>
      <c r="BS76" s="18"/>
      <c r="BT76" s="18"/>
      <c r="BU76" s="17">
        <v>6690</v>
      </c>
      <c r="BV76" s="17">
        <v>579</v>
      </c>
      <c r="BW76" s="17">
        <v>141</v>
      </c>
      <c r="BX76" s="17">
        <v>122821</v>
      </c>
      <c r="BY76" s="18"/>
      <c r="BZ76" s="18"/>
      <c r="CA76" s="18"/>
      <c r="CB76" s="18"/>
      <c r="CC76" s="18"/>
      <c r="CD76" s="17">
        <v>275740</v>
      </c>
      <c r="CE76" s="18"/>
      <c r="CF76" s="18"/>
      <c r="CG76" s="18"/>
      <c r="CH76" s="18"/>
      <c r="CI76" s="17">
        <v>30128</v>
      </c>
      <c r="CJ76" s="18"/>
      <c r="CK76" s="17">
        <v>10176</v>
      </c>
      <c r="CL76" s="18"/>
      <c r="CM76" s="21">
        <v>37510</v>
      </c>
      <c r="CN76" s="19" t="s">
        <v>20</v>
      </c>
      <c r="CO76" s="21">
        <v>37510</v>
      </c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>
        <f>J76+N76+O76+P76+Q76+R76+S76+T76+U76+V76+X76+Z76+AA76+AB76+AD76+AE76+AI76+AV76+AY76+AZ76+BA76+BB76+BC76+BD76+BE76+BF76+BG76+BH76+BI76+BJ76+BK76+BL76+BM76+BN76+BO76+BP76+BQ76+BR76+BS76+BT76+BU76+BV76+BW76+BX76+CI76+CK76+CA76</f>
        <v>483768</v>
      </c>
      <c r="DD76" s="18">
        <f>CD76+CE76+CJ76+CL76</f>
        <v>275740</v>
      </c>
      <c r="DE76" s="18">
        <f>DC76+DD76</f>
        <v>759508</v>
      </c>
      <c r="DF76" s="20">
        <f>DC76/DE76*100</f>
        <v>63.694918289208282</v>
      </c>
      <c r="DG76" s="18">
        <f>DC76+CP76+CQ76+CR76+CS76+CT76+CU76+CV76+CW76+CX76+CY76+CZ76+DB76</f>
        <v>483768</v>
      </c>
      <c r="DH76" s="18">
        <f>DD76+DA76</f>
        <v>275740</v>
      </c>
      <c r="DI76" s="18">
        <f>DH76+DG76</f>
        <v>759508</v>
      </c>
      <c r="DJ76" s="20">
        <f>(DC76+CO76)/(DE76+CO76)*100</f>
        <v>65.403541701693058</v>
      </c>
      <c r="DK76" s="20">
        <f>(DG76+CO76)/(DI76+CO76)*100</f>
        <v>65.403541701693058</v>
      </c>
      <c r="DL76" s="32">
        <f>DE76/F76</f>
        <v>408.33763440860213</v>
      </c>
    </row>
    <row r="77" spans="1:116" x14ac:dyDescent="0.2">
      <c r="A77" s="15" t="s">
        <v>7</v>
      </c>
      <c r="B77" s="16" t="s">
        <v>112</v>
      </c>
      <c r="C77" s="16">
        <v>2</v>
      </c>
      <c r="D77" s="16" t="s">
        <v>163</v>
      </c>
      <c r="E77" s="16" t="s">
        <v>164</v>
      </c>
      <c r="F77" s="17">
        <v>9754</v>
      </c>
      <c r="G77" s="18"/>
      <c r="H77" s="18"/>
      <c r="I77" s="18"/>
      <c r="J77" s="17">
        <v>223</v>
      </c>
      <c r="K77" s="18"/>
      <c r="L77" s="18"/>
      <c r="M77" s="18"/>
      <c r="N77" s="18"/>
      <c r="O77" s="18"/>
      <c r="P77" s="18"/>
      <c r="Q77" s="18"/>
      <c r="R77" s="17">
        <v>388780</v>
      </c>
      <c r="S77" s="17">
        <v>392142</v>
      </c>
      <c r="T77" s="18"/>
      <c r="U77" s="17">
        <v>528</v>
      </c>
      <c r="V77" s="17">
        <v>3542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7">
        <v>201037</v>
      </c>
      <c r="AW77" s="18"/>
      <c r="AX77" s="18"/>
      <c r="AY77" s="17">
        <v>493452</v>
      </c>
      <c r="AZ77" s="18"/>
      <c r="BA77" s="17">
        <v>963276</v>
      </c>
      <c r="BB77" s="17">
        <v>41950</v>
      </c>
      <c r="BC77" s="18"/>
      <c r="BD77" s="18"/>
      <c r="BE77" s="18"/>
      <c r="BF77" s="18"/>
      <c r="BG77" s="18"/>
      <c r="BH77" s="17">
        <v>327</v>
      </c>
      <c r="BI77" s="17">
        <v>13232</v>
      </c>
      <c r="BJ77" s="17">
        <v>7483</v>
      </c>
      <c r="BK77" s="17">
        <v>1054</v>
      </c>
      <c r="BL77" s="17">
        <v>5710</v>
      </c>
      <c r="BM77" s="18"/>
      <c r="BN77" s="18"/>
      <c r="BO77" s="18"/>
      <c r="BP77" s="17">
        <v>1299</v>
      </c>
      <c r="BQ77" s="17">
        <v>1589</v>
      </c>
      <c r="BR77" s="17">
        <v>770</v>
      </c>
      <c r="BS77" s="17">
        <v>10426</v>
      </c>
      <c r="BT77" s="17">
        <v>31701</v>
      </c>
      <c r="BU77" s="17">
        <v>166508</v>
      </c>
      <c r="BV77" s="17">
        <v>19752</v>
      </c>
      <c r="BW77" s="17">
        <v>50369</v>
      </c>
      <c r="BX77" s="17">
        <v>811606</v>
      </c>
      <c r="BY77" s="18"/>
      <c r="BZ77" s="18"/>
      <c r="CA77" s="18"/>
      <c r="CB77" s="18"/>
      <c r="CC77" s="17">
        <v>2530</v>
      </c>
      <c r="CD77" s="17">
        <v>982590</v>
      </c>
      <c r="CE77" s="18"/>
      <c r="CF77" s="18"/>
      <c r="CG77" s="18"/>
      <c r="CH77" s="18"/>
      <c r="CI77" s="17">
        <v>87570</v>
      </c>
      <c r="CJ77" s="18"/>
      <c r="CK77" s="17">
        <v>99297</v>
      </c>
      <c r="CL77" s="18"/>
      <c r="CM77" s="21">
        <v>98400</v>
      </c>
      <c r="CN77" s="19" t="s">
        <v>20</v>
      </c>
      <c r="CO77" s="21">
        <v>98400</v>
      </c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>
        <f>J77+N77+O77+P77+Q77+R77+S77+T77+U77+V77+X77+Z77+AA77+AB77+AD77+AE77+AI77+AV77+AY77+AZ77+BA77+BB77+BC77+BD77+BE77+BF77+BG77+BH77+BI77+BJ77+BK77+BL77+BM77+BN77+BO77+BP77+BQ77+BR77+BS77+BT77+BU77+BV77+BW77+BX77+CI77+CK77+CA77</f>
        <v>3793623</v>
      </c>
      <c r="DD77" s="18">
        <f>CD77+CE77+CJ77+CL77</f>
        <v>982590</v>
      </c>
      <c r="DE77" s="18">
        <f>DC77+DD77</f>
        <v>4776213</v>
      </c>
      <c r="DF77" s="20">
        <f>DC77/DE77*100</f>
        <v>79.427425033180057</v>
      </c>
      <c r="DG77" s="18">
        <f>DC77+CP77+CQ77+CR77+CS77+CT77+CU77+CV77+CW77+CX77+CY77+CZ77+DB77</f>
        <v>3793623</v>
      </c>
      <c r="DH77" s="18">
        <f>DD77+DA77</f>
        <v>982590</v>
      </c>
      <c r="DI77" s="18">
        <f>DH77+DG77</f>
        <v>4776213</v>
      </c>
      <c r="DJ77" s="20">
        <f>(DC77+CO77)/(DE77+CO77)*100</f>
        <v>79.842707513396448</v>
      </c>
      <c r="DK77" s="20">
        <f>(DG77+CO77)/(DI77+CO77)*100</f>
        <v>79.842707513396448</v>
      </c>
      <c r="DL77" s="32">
        <f>DE77/F77</f>
        <v>489.6671109288497</v>
      </c>
    </row>
    <row r="78" spans="1:116" x14ac:dyDescent="0.2">
      <c r="A78" s="15" t="s">
        <v>7</v>
      </c>
      <c r="B78" s="16" t="s">
        <v>112</v>
      </c>
      <c r="C78" s="16">
        <v>2</v>
      </c>
      <c r="D78" s="16" t="s">
        <v>165</v>
      </c>
      <c r="E78" s="16" t="s">
        <v>166</v>
      </c>
      <c r="F78" s="17">
        <v>3018</v>
      </c>
      <c r="G78" s="18"/>
      <c r="H78" s="18"/>
      <c r="I78" s="18"/>
      <c r="J78" s="18"/>
      <c r="K78" s="18"/>
      <c r="L78" s="17">
        <v>232</v>
      </c>
      <c r="M78" s="18"/>
      <c r="N78" s="17">
        <v>59600</v>
      </c>
      <c r="O78" s="17">
        <v>90054</v>
      </c>
      <c r="P78" s="18"/>
      <c r="Q78" s="18"/>
      <c r="R78" s="18"/>
      <c r="S78" s="17">
        <v>100718</v>
      </c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7">
        <v>86</v>
      </c>
      <c r="AG78" s="18"/>
      <c r="AH78" s="18"/>
      <c r="AI78" s="17">
        <v>9333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7">
        <v>136672</v>
      </c>
      <c r="AZ78" s="18"/>
      <c r="BA78" s="17">
        <v>215040</v>
      </c>
      <c r="BB78" s="17">
        <v>6844</v>
      </c>
      <c r="BC78" s="18"/>
      <c r="BD78" s="18"/>
      <c r="BE78" s="18"/>
      <c r="BF78" s="18"/>
      <c r="BG78" s="18"/>
      <c r="BH78" s="17">
        <v>44</v>
      </c>
      <c r="BI78" s="17">
        <v>3430</v>
      </c>
      <c r="BJ78" s="17">
        <v>1402</v>
      </c>
      <c r="BK78" s="18"/>
      <c r="BL78" s="18"/>
      <c r="BM78" s="18"/>
      <c r="BN78" s="18"/>
      <c r="BO78" s="18"/>
      <c r="BP78" s="17">
        <v>325</v>
      </c>
      <c r="BQ78" s="17">
        <v>369</v>
      </c>
      <c r="BR78" s="17">
        <v>298</v>
      </c>
      <c r="BS78" s="17">
        <v>3005</v>
      </c>
      <c r="BT78" s="17">
        <v>7894</v>
      </c>
      <c r="BU78" s="17">
        <v>21385</v>
      </c>
      <c r="BV78" s="17">
        <v>3383</v>
      </c>
      <c r="BW78" s="17">
        <v>9106</v>
      </c>
      <c r="BX78" s="17">
        <v>205587</v>
      </c>
      <c r="BY78" s="18"/>
      <c r="BZ78" s="18"/>
      <c r="CA78" s="18"/>
      <c r="CB78" s="18"/>
      <c r="CC78" s="18"/>
      <c r="CD78" s="17">
        <v>441070</v>
      </c>
      <c r="CE78" s="18"/>
      <c r="CF78" s="18"/>
      <c r="CG78" s="18"/>
      <c r="CH78" s="18"/>
      <c r="CI78" s="17">
        <v>49041</v>
      </c>
      <c r="CJ78" s="18"/>
      <c r="CK78" s="17">
        <v>15248</v>
      </c>
      <c r="CL78" s="18"/>
      <c r="CM78" s="21">
        <v>42780</v>
      </c>
      <c r="CN78" s="19" t="s">
        <v>20</v>
      </c>
      <c r="CO78" s="21">
        <v>42780</v>
      </c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>
        <f>J78+N78+O78+P78+Q78+R78+S78+T78+U78+V78+X78+Z78+AA78+AB78+AD78+AE78+AI78+AV78+AY78+AZ78+BA78+BB78+BC78+BD78+BE78+BF78+BG78+BH78+BI78+BJ78+BK78+BL78+BM78+BN78+BO78+BP78+BQ78+BR78+BS78+BT78+BU78+BV78+BW78+BX78+CI78+CK78+CA78</f>
        <v>938778</v>
      </c>
      <c r="DD78" s="18">
        <f>CD78+CE78+CJ78+CL78</f>
        <v>441070</v>
      </c>
      <c r="DE78" s="18">
        <f>DC78+DD78</f>
        <v>1379848</v>
      </c>
      <c r="DF78" s="20">
        <f>DC78/DE78*100</f>
        <v>68.034885001826282</v>
      </c>
      <c r="DG78" s="18">
        <f>DC78+CP78+CQ78+CR78+CS78+CT78+CU78+CV78+CW78+CX78+CY78+CZ78+DB78</f>
        <v>938778</v>
      </c>
      <c r="DH78" s="18">
        <f>DD78+DA78</f>
        <v>441070</v>
      </c>
      <c r="DI78" s="18">
        <f>DH78+DG78</f>
        <v>1379848</v>
      </c>
      <c r="DJ78" s="20">
        <f>(DC78+CO78)/(DE78+CO78)*100</f>
        <v>68.996111421959924</v>
      </c>
      <c r="DK78" s="20">
        <f>(DG78+CO78)/(DI78+CO78)*100</f>
        <v>68.996111421959924</v>
      </c>
      <c r="DL78" s="32">
        <f>DE78/F78</f>
        <v>457.20609675281645</v>
      </c>
    </row>
    <row r="79" spans="1:116" x14ac:dyDescent="0.2">
      <c r="A79" s="15" t="s">
        <v>7</v>
      </c>
      <c r="B79" s="16" t="s">
        <v>112</v>
      </c>
      <c r="C79" s="16">
        <v>2</v>
      </c>
      <c r="D79" s="16" t="s">
        <v>167</v>
      </c>
      <c r="E79" s="16" t="s">
        <v>168</v>
      </c>
      <c r="F79" s="17">
        <v>6728</v>
      </c>
      <c r="G79" s="18"/>
      <c r="H79" s="18"/>
      <c r="I79" s="18"/>
      <c r="J79" s="17">
        <v>146</v>
      </c>
      <c r="K79" s="18"/>
      <c r="L79" s="18"/>
      <c r="M79" s="18"/>
      <c r="N79" s="18"/>
      <c r="O79" s="18"/>
      <c r="P79" s="18"/>
      <c r="Q79" s="18"/>
      <c r="R79" s="17">
        <v>227680</v>
      </c>
      <c r="S79" s="17">
        <v>250718</v>
      </c>
      <c r="T79" s="18"/>
      <c r="U79" s="17">
        <v>347</v>
      </c>
      <c r="V79" s="17">
        <v>2268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7">
        <v>128543</v>
      </c>
      <c r="AW79" s="18"/>
      <c r="AX79" s="18"/>
      <c r="AY79" s="17">
        <v>341288</v>
      </c>
      <c r="AZ79" s="18"/>
      <c r="BA79" s="17">
        <v>615874</v>
      </c>
      <c r="BB79" s="17">
        <v>30145</v>
      </c>
      <c r="BC79" s="18"/>
      <c r="BD79" s="18"/>
      <c r="BE79" s="18"/>
      <c r="BF79" s="18"/>
      <c r="BG79" s="18"/>
      <c r="BH79" s="17">
        <v>213</v>
      </c>
      <c r="BI79" s="17">
        <v>8468</v>
      </c>
      <c r="BJ79" s="17">
        <v>2037</v>
      </c>
      <c r="BK79" s="17">
        <v>676</v>
      </c>
      <c r="BL79" s="17">
        <v>3660</v>
      </c>
      <c r="BM79" s="18"/>
      <c r="BN79" s="18"/>
      <c r="BO79" s="18"/>
      <c r="BP79" s="17">
        <v>841</v>
      </c>
      <c r="BQ79" s="17">
        <v>1020</v>
      </c>
      <c r="BR79" s="17">
        <v>496</v>
      </c>
      <c r="BS79" s="17">
        <v>6674</v>
      </c>
      <c r="BT79" s="17">
        <v>20279</v>
      </c>
      <c r="BU79" s="17">
        <v>106462</v>
      </c>
      <c r="BV79" s="17">
        <v>12638</v>
      </c>
      <c r="BW79" s="17">
        <v>32301</v>
      </c>
      <c r="BX79" s="17">
        <v>728414</v>
      </c>
      <c r="BY79" s="18"/>
      <c r="BZ79" s="18"/>
      <c r="CA79" s="18"/>
      <c r="CB79" s="18"/>
      <c r="CC79" s="17">
        <v>2010</v>
      </c>
      <c r="CD79" s="17">
        <v>529690</v>
      </c>
      <c r="CE79" s="18"/>
      <c r="CF79" s="18"/>
      <c r="CG79" s="17">
        <v>70</v>
      </c>
      <c r="CH79" s="18"/>
      <c r="CI79" s="17">
        <v>38050</v>
      </c>
      <c r="CJ79" s="18"/>
      <c r="CK79" s="17">
        <v>63493</v>
      </c>
      <c r="CL79" s="18"/>
      <c r="CM79" s="21">
        <v>108600</v>
      </c>
      <c r="CN79" s="19" t="s">
        <v>20</v>
      </c>
      <c r="CO79" s="21">
        <v>108600</v>
      </c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>
        <f>J79+N79+O79+P79+Q79+R79+S79+T79+U79+V79+X79+Z79+AA79+AB79+AD79+AE79+AI79+AV79+AY79+AZ79+BA79+BB79+BC79+BD79+BE79+BF79+BG79+BH79+BI79+BJ79+BK79+BL79+BM79+BN79+BO79+BP79+BQ79+BR79+BS79+BT79+BU79+BV79+BW79+BX79+CI79+CK79+CA79</f>
        <v>2622731</v>
      </c>
      <c r="DD79" s="18">
        <f>CD79+CE79+CJ79+CL79</f>
        <v>529690</v>
      </c>
      <c r="DE79" s="18">
        <f>DC79+DD79</f>
        <v>3152421</v>
      </c>
      <c r="DF79" s="20">
        <f>DC79/DE79*100</f>
        <v>83.197358474645355</v>
      </c>
      <c r="DG79" s="18">
        <f>DC79+CP79+CQ79+CR79+CS79+CT79+CU79+CV79+CW79+CX79+CY79+CZ79+DB79</f>
        <v>2622731</v>
      </c>
      <c r="DH79" s="18">
        <f>DD79+DA79</f>
        <v>529690</v>
      </c>
      <c r="DI79" s="18">
        <f>DH79+DG79</f>
        <v>3152421</v>
      </c>
      <c r="DJ79" s="20">
        <f>(DC79+CO79)/(DE79+CO79)*100</f>
        <v>83.756927661612721</v>
      </c>
      <c r="DK79" s="20">
        <f>(DG79+CO79)/(DI79+CO79)*100</f>
        <v>83.756927661612721</v>
      </c>
      <c r="DL79" s="32">
        <f>DE79/F79</f>
        <v>468.55246730083235</v>
      </c>
    </row>
    <row r="80" spans="1:116" x14ac:dyDescent="0.2">
      <c r="A80" s="15" t="s">
        <v>7</v>
      </c>
      <c r="B80" s="16" t="s">
        <v>112</v>
      </c>
      <c r="C80" s="16">
        <v>2</v>
      </c>
      <c r="D80" s="16" t="s">
        <v>169</v>
      </c>
      <c r="E80" s="16" t="s">
        <v>170</v>
      </c>
      <c r="F80" s="17">
        <v>1803</v>
      </c>
      <c r="G80" s="18"/>
      <c r="H80" s="18"/>
      <c r="I80" s="18"/>
      <c r="J80" s="17">
        <v>32</v>
      </c>
      <c r="K80" s="18"/>
      <c r="L80" s="18"/>
      <c r="M80" s="18"/>
      <c r="N80" s="18"/>
      <c r="O80" s="18"/>
      <c r="P80" s="18"/>
      <c r="Q80" s="18"/>
      <c r="R80" s="17">
        <v>72620</v>
      </c>
      <c r="S80" s="17">
        <v>71408</v>
      </c>
      <c r="T80" s="18"/>
      <c r="U80" s="17">
        <v>31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7">
        <v>300</v>
      </c>
      <c r="AX80" s="18"/>
      <c r="AY80" s="17">
        <v>89986</v>
      </c>
      <c r="AZ80" s="18"/>
      <c r="BA80" s="17">
        <v>134820</v>
      </c>
      <c r="BB80" s="17">
        <v>1875</v>
      </c>
      <c r="BC80" s="18"/>
      <c r="BD80" s="18"/>
      <c r="BE80" s="18"/>
      <c r="BF80" s="18"/>
      <c r="BG80" s="18"/>
      <c r="BH80" s="18"/>
      <c r="BI80" s="17">
        <v>2988</v>
      </c>
      <c r="BJ80" s="17">
        <v>645</v>
      </c>
      <c r="BK80" s="17">
        <v>137</v>
      </c>
      <c r="BL80" s="18"/>
      <c r="BM80" s="18"/>
      <c r="BN80" s="18"/>
      <c r="BO80" s="18"/>
      <c r="BP80" s="17">
        <v>90</v>
      </c>
      <c r="BQ80" s="17">
        <v>205</v>
      </c>
      <c r="BR80" s="17">
        <v>213</v>
      </c>
      <c r="BS80" s="17">
        <v>1534</v>
      </c>
      <c r="BT80" s="17">
        <v>4331</v>
      </c>
      <c r="BU80" s="17">
        <v>24845</v>
      </c>
      <c r="BV80" s="17">
        <v>6989</v>
      </c>
      <c r="BW80" s="17">
        <v>5146</v>
      </c>
      <c r="BX80" s="17">
        <v>24428</v>
      </c>
      <c r="BY80" s="18"/>
      <c r="BZ80" s="18"/>
      <c r="CA80" s="18"/>
      <c r="CB80" s="18"/>
      <c r="CC80" s="17">
        <v>280</v>
      </c>
      <c r="CD80" s="17">
        <v>241110</v>
      </c>
      <c r="CE80" s="18"/>
      <c r="CF80" s="18"/>
      <c r="CG80" s="18"/>
      <c r="CH80" s="18"/>
      <c r="CI80" s="18"/>
      <c r="CJ80" s="18"/>
      <c r="CK80" s="17">
        <v>15290</v>
      </c>
      <c r="CL80" s="18"/>
      <c r="CM80" s="21">
        <v>54000</v>
      </c>
      <c r="CN80" s="19" t="s">
        <v>20</v>
      </c>
      <c r="CO80" s="21">
        <v>54000</v>
      </c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>
        <f>J80+N80+O80+P80+Q80+R80+S80+T80+U80+V80+X80+Z80+AA80+AB80+AD80+AE80+AI80+AV80+AY80+AZ80+BA80+BB80+BC80+BD80+BE80+BF80+BG80+BH80+BI80+BJ80+BK80+BL80+BM80+BN80+BO80+BP80+BQ80+BR80+BS80+BT80+BU80+BV80+BW80+BX80+CI80+CK80+CA80</f>
        <v>457613</v>
      </c>
      <c r="DD80" s="18">
        <f>CD80+CE80+CJ80+CL80</f>
        <v>241110</v>
      </c>
      <c r="DE80" s="18">
        <f>DC80+DD80</f>
        <v>698723</v>
      </c>
      <c r="DF80" s="20">
        <f>DC80/DE80*100</f>
        <v>65.492763226629151</v>
      </c>
      <c r="DG80" s="18">
        <f>DC80+CP80+CQ80+CR80+CS80+CT80+CU80+CV80+CW80+CX80+CY80+CZ80+DB80</f>
        <v>457613</v>
      </c>
      <c r="DH80" s="18">
        <f>DD80+DA80</f>
        <v>241110</v>
      </c>
      <c r="DI80" s="18">
        <f>DH80+DG80</f>
        <v>698723</v>
      </c>
      <c r="DJ80" s="20">
        <f>(DC80+CO80)/(DE80+CO80)*100</f>
        <v>67.968296438397658</v>
      </c>
      <c r="DK80" s="20">
        <f>(DG80+CO80)/(DI80+CO80)*100</f>
        <v>67.968296438397658</v>
      </c>
      <c r="DL80" s="32">
        <f>DE80/F80</f>
        <v>387.53355518580145</v>
      </c>
    </row>
    <row r="81" spans="1:116" x14ac:dyDescent="0.2">
      <c r="A81" s="15" t="s">
        <v>7</v>
      </c>
      <c r="B81" s="16" t="s">
        <v>112</v>
      </c>
      <c r="C81" s="16">
        <v>2</v>
      </c>
      <c r="D81" s="16" t="s">
        <v>171</v>
      </c>
      <c r="E81" s="16" t="s">
        <v>172</v>
      </c>
      <c r="F81" s="17">
        <v>3757</v>
      </c>
      <c r="G81" s="18"/>
      <c r="H81" s="18"/>
      <c r="I81" s="18"/>
      <c r="J81" s="17">
        <v>250</v>
      </c>
      <c r="K81" s="18"/>
      <c r="L81" s="18"/>
      <c r="M81" s="18"/>
      <c r="N81" s="17">
        <v>16030</v>
      </c>
      <c r="O81" s="17">
        <v>313350</v>
      </c>
      <c r="P81" s="18"/>
      <c r="Q81" s="18"/>
      <c r="R81" s="17">
        <v>5010</v>
      </c>
      <c r="S81" s="18"/>
      <c r="T81" s="18"/>
      <c r="U81" s="17">
        <v>42</v>
      </c>
      <c r="V81" s="17">
        <v>2380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7">
        <v>96620</v>
      </c>
      <c r="AW81" s="18"/>
      <c r="AX81" s="18"/>
      <c r="AY81" s="17">
        <v>395660</v>
      </c>
      <c r="AZ81" s="17">
        <v>476890</v>
      </c>
      <c r="BA81" s="17">
        <v>851460</v>
      </c>
      <c r="BB81" s="17">
        <v>14160</v>
      </c>
      <c r="BC81" s="18"/>
      <c r="BD81" s="18"/>
      <c r="BE81" s="18"/>
      <c r="BF81" s="18"/>
      <c r="BG81" s="18"/>
      <c r="BH81" s="18"/>
      <c r="BI81" s="17">
        <v>16960</v>
      </c>
      <c r="BJ81" s="17">
        <v>1270</v>
      </c>
      <c r="BK81" s="17">
        <v>1250</v>
      </c>
      <c r="BL81" s="17">
        <v>3505</v>
      </c>
      <c r="BM81" s="18"/>
      <c r="BN81" s="18"/>
      <c r="BO81" s="18"/>
      <c r="BP81" s="17">
        <v>385</v>
      </c>
      <c r="BQ81" s="17">
        <v>2821</v>
      </c>
      <c r="BR81" s="18"/>
      <c r="BS81" s="17">
        <v>7780</v>
      </c>
      <c r="BT81" s="17">
        <v>26100</v>
      </c>
      <c r="BU81" s="17">
        <v>185210</v>
      </c>
      <c r="BV81" s="18"/>
      <c r="BW81" s="17">
        <v>42750</v>
      </c>
      <c r="BX81" s="17">
        <v>1719220</v>
      </c>
      <c r="BY81" s="18"/>
      <c r="BZ81" s="18"/>
      <c r="CA81" s="18"/>
      <c r="CB81" s="17">
        <v>35630</v>
      </c>
      <c r="CC81" s="17">
        <v>1440</v>
      </c>
      <c r="CD81" s="17">
        <v>1855980</v>
      </c>
      <c r="CE81" s="18"/>
      <c r="CF81" s="18"/>
      <c r="CG81" s="18"/>
      <c r="CH81" s="18"/>
      <c r="CI81" s="17">
        <v>210830</v>
      </c>
      <c r="CJ81" s="18"/>
      <c r="CK81" s="17">
        <v>123890</v>
      </c>
      <c r="CL81" s="18"/>
      <c r="CM81" s="21">
        <v>29900</v>
      </c>
      <c r="CN81" s="19" t="s">
        <v>20</v>
      </c>
      <c r="CO81" s="21">
        <v>29900</v>
      </c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>
        <f>J81+N81+O81+P81+Q81+R81+S81+T81+U81+V81+X81+Z81+AA81+AB81+AD81+AE81+AI81+AV81+AY81+AZ81+BA81+BB81+BC81+BD81+BE81+BF81+BG81+BH81+BI81+BJ81+BK81+BL81+BM81+BN81+BO81+BP81+BQ81+BR81+BS81+BT81+BU81+BV81+BW81+BX81+CI81+CK81+CA81</f>
        <v>4513823</v>
      </c>
      <c r="DD81" s="18">
        <f>CD81+CE81+CJ81+CL81</f>
        <v>1855980</v>
      </c>
      <c r="DE81" s="18">
        <f>DC81+DD81</f>
        <v>6369803</v>
      </c>
      <c r="DF81" s="20">
        <f>DC81/DE81*100</f>
        <v>70.862835161464176</v>
      </c>
      <c r="DG81" s="18">
        <f>DC81+CP81+CQ81+CR81+CS81+CT81+CU81+CV81+CW81+CX81+CY81+CZ81+DB81</f>
        <v>4513823</v>
      </c>
      <c r="DH81" s="18">
        <f>DD81+DA81</f>
        <v>1855980</v>
      </c>
      <c r="DI81" s="18">
        <f>DH81+DG81</f>
        <v>6369803</v>
      </c>
      <c r="DJ81" s="20">
        <f>(DC81+CO81)/(DE81+CO81)*100</f>
        <v>70.998966670797074</v>
      </c>
      <c r="DK81" s="20">
        <f>(DG81+CO81)/(DI81+CO81)*100</f>
        <v>70.998966670797074</v>
      </c>
      <c r="DL81" s="32">
        <f>DE81/F81</f>
        <v>1695.4492946499868</v>
      </c>
    </row>
    <row r="82" spans="1:116" x14ac:dyDescent="0.2">
      <c r="A82" s="15" t="s">
        <v>7</v>
      </c>
      <c r="B82" s="16" t="s">
        <v>112</v>
      </c>
      <c r="C82" s="16">
        <v>2</v>
      </c>
      <c r="D82" s="16" t="s">
        <v>173</v>
      </c>
      <c r="E82" s="16" t="s">
        <v>174</v>
      </c>
      <c r="F82" s="17">
        <v>2037</v>
      </c>
      <c r="G82" s="18"/>
      <c r="H82" s="18"/>
      <c r="I82" s="18"/>
      <c r="J82" s="17">
        <v>60</v>
      </c>
      <c r="K82" s="18"/>
      <c r="L82" s="18"/>
      <c r="M82" s="18"/>
      <c r="N82" s="17">
        <v>5571</v>
      </c>
      <c r="O82" s="17">
        <v>48200</v>
      </c>
      <c r="P82" s="18"/>
      <c r="Q82" s="18"/>
      <c r="R82" s="17">
        <v>9980</v>
      </c>
      <c r="S82" s="17">
        <v>68410</v>
      </c>
      <c r="T82" s="18"/>
      <c r="U82" s="18"/>
      <c r="V82" s="17">
        <v>709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7">
        <v>34285</v>
      </c>
      <c r="AW82" s="18"/>
      <c r="AX82" s="18"/>
      <c r="AY82" s="17">
        <v>81850</v>
      </c>
      <c r="AZ82" s="18"/>
      <c r="BA82" s="17">
        <v>162540</v>
      </c>
      <c r="BB82" s="17">
        <v>8600</v>
      </c>
      <c r="BC82" s="18"/>
      <c r="BD82" s="18"/>
      <c r="BE82" s="18"/>
      <c r="BF82" s="18"/>
      <c r="BG82" s="18"/>
      <c r="BH82" s="17">
        <v>60</v>
      </c>
      <c r="BI82" s="17">
        <v>3285</v>
      </c>
      <c r="BJ82" s="17">
        <v>532</v>
      </c>
      <c r="BK82" s="17">
        <v>276</v>
      </c>
      <c r="BL82" s="17">
        <v>1063</v>
      </c>
      <c r="BM82" s="18"/>
      <c r="BN82" s="18"/>
      <c r="BO82" s="18"/>
      <c r="BP82" s="17">
        <v>211</v>
      </c>
      <c r="BQ82" s="17">
        <v>960</v>
      </c>
      <c r="BR82" s="18"/>
      <c r="BS82" s="17">
        <v>2664</v>
      </c>
      <c r="BT82" s="17">
        <v>4503</v>
      </c>
      <c r="BU82" s="17">
        <v>39094</v>
      </c>
      <c r="BV82" s="18"/>
      <c r="BW82" s="17">
        <v>12393</v>
      </c>
      <c r="BX82" s="17">
        <v>77877</v>
      </c>
      <c r="BY82" s="18"/>
      <c r="BZ82" s="18"/>
      <c r="CA82" s="18"/>
      <c r="CB82" s="18"/>
      <c r="CC82" s="17">
        <v>638</v>
      </c>
      <c r="CD82" s="17">
        <v>193830</v>
      </c>
      <c r="CE82" s="18"/>
      <c r="CF82" s="18"/>
      <c r="CG82" s="17">
        <v>700</v>
      </c>
      <c r="CH82" s="18"/>
      <c r="CI82" s="17">
        <v>14110</v>
      </c>
      <c r="CJ82" s="18"/>
      <c r="CK82" s="17">
        <v>29160</v>
      </c>
      <c r="CL82" s="18"/>
      <c r="CM82" s="18"/>
      <c r="CN82" s="19" t="s">
        <v>11</v>
      </c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>
        <f>J82+N82+O82+P82+Q82+R82+S82+T82+U82+V82+X82+Z82+AA82+AB82+AD82+AE82+AI82+AV82+AY82+AZ82+BA82+BB82+BC82+BD82+BE82+BF82+BG82+BH82+BI82+BJ82+BK82+BL82+BM82+BN82+BO82+BP82+BQ82+BR82+BS82+BT82+BU82+BV82+BW82+BX82+CI82+CK82+CA82</f>
        <v>606393</v>
      </c>
      <c r="DD82" s="18">
        <f>CD82+CE82+CJ82+CL82</f>
        <v>193830</v>
      </c>
      <c r="DE82" s="18">
        <f>DC82+DD82</f>
        <v>800223</v>
      </c>
      <c r="DF82" s="20">
        <f>DC82/DE82*100</f>
        <v>75.778001881975399</v>
      </c>
      <c r="DG82" s="18">
        <f>DC82+CP82+CQ82+CR82+CS82+CT82+CU82+CV82+CW82+CX82+CY82+CZ82+DB82</f>
        <v>606393</v>
      </c>
      <c r="DH82" s="18">
        <f>DD82+DA82</f>
        <v>193830</v>
      </c>
      <c r="DI82" s="18">
        <f>DH82+DG82</f>
        <v>800223</v>
      </c>
      <c r="DJ82" s="20">
        <f>(DC82+CO82)/(DE82+CO82)*100</f>
        <v>75.778001881975399</v>
      </c>
      <c r="DK82" s="20">
        <f>(DG82+CO82)/(DI82+CO82)*100</f>
        <v>75.778001881975399</v>
      </c>
      <c r="DL82" s="32">
        <f>DE82/F82</f>
        <v>392.84388807069217</v>
      </c>
    </row>
    <row r="83" spans="1:116" x14ac:dyDescent="0.2">
      <c r="A83" s="15" t="s">
        <v>7</v>
      </c>
      <c r="B83" s="16" t="s">
        <v>112</v>
      </c>
      <c r="C83" s="16">
        <v>2</v>
      </c>
      <c r="D83" s="16" t="s">
        <v>175</v>
      </c>
      <c r="E83" s="16" t="s">
        <v>176</v>
      </c>
      <c r="F83" s="17">
        <v>34792</v>
      </c>
      <c r="G83" s="18"/>
      <c r="H83" s="18"/>
      <c r="I83" s="18"/>
      <c r="J83" s="17">
        <v>740</v>
      </c>
      <c r="K83" s="18"/>
      <c r="L83" s="18"/>
      <c r="M83" s="18"/>
      <c r="N83" s="17">
        <v>583330</v>
      </c>
      <c r="O83" s="17">
        <v>1370730</v>
      </c>
      <c r="P83" s="17">
        <v>7330</v>
      </c>
      <c r="Q83" s="18"/>
      <c r="R83" s="17">
        <v>925520</v>
      </c>
      <c r="S83" s="18"/>
      <c r="T83" s="18"/>
      <c r="U83" s="18"/>
      <c r="V83" s="17">
        <v>900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7">
        <v>260</v>
      </c>
      <c r="AN83" s="18"/>
      <c r="AO83" s="18"/>
      <c r="AP83" s="18"/>
      <c r="AQ83" s="17">
        <v>140</v>
      </c>
      <c r="AR83" s="18"/>
      <c r="AS83" s="18"/>
      <c r="AT83" s="17">
        <v>360</v>
      </c>
      <c r="AU83" s="18"/>
      <c r="AV83" s="17">
        <v>361180</v>
      </c>
      <c r="AW83" s="18"/>
      <c r="AX83" s="18"/>
      <c r="AY83" s="17">
        <v>2019460</v>
      </c>
      <c r="AZ83" s="17">
        <v>1160610</v>
      </c>
      <c r="BA83" s="17">
        <v>3050300</v>
      </c>
      <c r="BB83" s="17">
        <v>64400</v>
      </c>
      <c r="BC83" s="18"/>
      <c r="BD83" s="18"/>
      <c r="BE83" s="18"/>
      <c r="BF83" s="18"/>
      <c r="BG83" s="18"/>
      <c r="BH83" s="17">
        <v>789</v>
      </c>
      <c r="BI83" s="17">
        <v>35810</v>
      </c>
      <c r="BJ83" s="17">
        <v>10070</v>
      </c>
      <c r="BK83" s="17">
        <v>2060</v>
      </c>
      <c r="BL83" s="18"/>
      <c r="BM83" s="18"/>
      <c r="BN83" s="18"/>
      <c r="BO83" s="18"/>
      <c r="BP83" s="17">
        <v>4260</v>
      </c>
      <c r="BQ83" s="17">
        <v>17342</v>
      </c>
      <c r="BR83" s="18"/>
      <c r="BS83" s="17">
        <v>34960</v>
      </c>
      <c r="BT83" s="17">
        <v>88760</v>
      </c>
      <c r="BU83" s="17">
        <v>394110</v>
      </c>
      <c r="BV83" s="18"/>
      <c r="BW83" s="17">
        <v>113990</v>
      </c>
      <c r="BX83" s="17">
        <v>2139820</v>
      </c>
      <c r="BY83" s="18"/>
      <c r="BZ83" s="18"/>
      <c r="CA83" s="18"/>
      <c r="CB83" s="18"/>
      <c r="CC83" s="17">
        <v>11960</v>
      </c>
      <c r="CD83" s="17">
        <v>4062440</v>
      </c>
      <c r="CE83" s="18"/>
      <c r="CF83" s="18"/>
      <c r="CG83" s="17">
        <v>9670</v>
      </c>
      <c r="CH83" s="18"/>
      <c r="CI83" s="17">
        <v>390310</v>
      </c>
      <c r="CJ83" s="18"/>
      <c r="CK83" s="17">
        <v>356790</v>
      </c>
      <c r="CL83" s="18"/>
      <c r="CM83" s="21">
        <v>158970</v>
      </c>
      <c r="CN83" s="19" t="s">
        <v>20</v>
      </c>
      <c r="CO83" s="21">
        <v>158970</v>
      </c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>
        <f>J83+N83+O83+P83+Q83+R83+S83+T83+U83+V83+X83+Z83+AA83+AB83+AD83+AE83+AI83+AV83+AY83+AZ83+BA83+BB83+BC83+BD83+BE83+BF83+BG83+BH83+BI83+BJ83+BK83+BL83+BM83+BN83+BO83+BP83+BQ83+BR83+BS83+BT83+BU83+BV83+BW83+BX83+CI83+CK83+CA83</f>
        <v>13133571</v>
      </c>
      <c r="DD83" s="18">
        <f>CD83+CE83+CJ83+CL83</f>
        <v>4062440</v>
      </c>
      <c r="DE83" s="18">
        <f>DC83+DD83</f>
        <v>17196011</v>
      </c>
      <c r="DF83" s="20">
        <f>DC83/DE83*100</f>
        <v>76.375683872265483</v>
      </c>
      <c r="DG83" s="18">
        <f>DC83+CP83+CQ83+CR83+CS83+CT83+CU83+CV83+CW83+CX83+CY83+CZ83+DB83</f>
        <v>13133571</v>
      </c>
      <c r="DH83" s="18">
        <f>DD83+DA83</f>
        <v>4062440</v>
      </c>
      <c r="DI83" s="18">
        <f>DH83+DG83</f>
        <v>17196011</v>
      </c>
      <c r="DJ83" s="20">
        <f>(DC83+CO83)/(DE83+CO83)*100</f>
        <v>76.592080394671711</v>
      </c>
      <c r="DK83" s="20">
        <f>(DG83+CO83)/(DI83+CO83)*100</f>
        <v>76.592080394671711</v>
      </c>
      <c r="DL83" s="32">
        <f>DE83/F83</f>
        <v>494.25186824557369</v>
      </c>
    </row>
    <row r="84" spans="1:116" x14ac:dyDescent="0.2">
      <c r="A84" s="15" t="s">
        <v>7</v>
      </c>
      <c r="B84" s="16" t="s">
        <v>112</v>
      </c>
      <c r="C84" s="16">
        <v>2</v>
      </c>
      <c r="D84" s="16" t="s">
        <v>177</v>
      </c>
      <c r="E84" s="16" t="s">
        <v>178</v>
      </c>
      <c r="F84" s="17">
        <v>6398</v>
      </c>
      <c r="G84" s="18"/>
      <c r="H84" s="18"/>
      <c r="I84" s="18"/>
      <c r="J84" s="17">
        <v>145</v>
      </c>
      <c r="K84" s="18"/>
      <c r="L84" s="18"/>
      <c r="M84" s="18"/>
      <c r="N84" s="18"/>
      <c r="O84" s="17">
        <v>11880</v>
      </c>
      <c r="P84" s="18"/>
      <c r="Q84" s="18"/>
      <c r="R84" s="17">
        <v>216630</v>
      </c>
      <c r="S84" s="17">
        <v>239890</v>
      </c>
      <c r="T84" s="18"/>
      <c r="U84" s="17">
        <v>259</v>
      </c>
      <c r="V84" s="18"/>
      <c r="W84" s="18"/>
      <c r="X84" s="17">
        <v>132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7">
        <v>90990</v>
      </c>
      <c r="AW84" s="18"/>
      <c r="AX84" s="18"/>
      <c r="AY84" s="17">
        <v>297380</v>
      </c>
      <c r="AZ84" s="18"/>
      <c r="BA84" s="17">
        <v>493460</v>
      </c>
      <c r="BB84" s="17">
        <v>15650</v>
      </c>
      <c r="BC84" s="18"/>
      <c r="BD84" s="18"/>
      <c r="BE84" s="18"/>
      <c r="BF84" s="18"/>
      <c r="BG84" s="18"/>
      <c r="BH84" s="17">
        <v>310</v>
      </c>
      <c r="BI84" s="17">
        <v>14760</v>
      </c>
      <c r="BJ84" s="17">
        <v>2330</v>
      </c>
      <c r="BK84" s="17">
        <v>1540</v>
      </c>
      <c r="BL84" s="17">
        <v>3839</v>
      </c>
      <c r="BM84" s="18"/>
      <c r="BN84" s="18"/>
      <c r="BO84" s="18"/>
      <c r="BP84" s="17">
        <v>489</v>
      </c>
      <c r="BQ84" s="17">
        <v>1124</v>
      </c>
      <c r="BR84" s="17">
        <v>403</v>
      </c>
      <c r="BS84" s="17">
        <v>8100</v>
      </c>
      <c r="BT84" s="17">
        <v>10350</v>
      </c>
      <c r="BU84" s="17">
        <v>115560</v>
      </c>
      <c r="BV84" s="18"/>
      <c r="BW84" s="17">
        <v>17660</v>
      </c>
      <c r="BX84" s="17">
        <v>99110</v>
      </c>
      <c r="BY84" s="18"/>
      <c r="BZ84" s="18"/>
      <c r="CA84" s="18"/>
      <c r="CB84" s="18"/>
      <c r="CC84" s="17">
        <v>1090</v>
      </c>
      <c r="CD84" s="17">
        <v>810900</v>
      </c>
      <c r="CE84" s="17"/>
      <c r="CF84" s="17">
        <v>8929360</v>
      </c>
      <c r="CG84" s="17">
        <v>1230</v>
      </c>
      <c r="CH84" s="18"/>
      <c r="CI84" s="18"/>
      <c r="CJ84" s="18"/>
      <c r="CK84" s="17">
        <v>103730</v>
      </c>
      <c r="CL84" s="18"/>
      <c r="CM84" s="21">
        <v>167200</v>
      </c>
      <c r="CN84" s="19" t="s">
        <v>20</v>
      </c>
      <c r="CO84" s="21">
        <v>167200</v>
      </c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>
        <f>J84+N84+O84+P84+Q84+R84+S84+T84+U84+V84+X84+Z84+AA84+AB84+AD84+AE84+AI84+AV84+AY84+AZ84+BA84+BB84+BC84+BD84+BE84+BF84+BG84+BH84+BI84+BJ84+BK84+BL84+BM84+BN84+BO84+BP84+BQ84+BR84+BS84+BT84+BU84+BV84+BW84+BX84+CI84+CK84+CA84</f>
        <v>1745721</v>
      </c>
      <c r="DD84" s="18">
        <f>CD84+CE84+CJ84+CL84</f>
        <v>810900</v>
      </c>
      <c r="DE84" s="18">
        <f>DC84+DD84</f>
        <v>2556621</v>
      </c>
      <c r="DF84" s="20">
        <f>DC84/DE84*100</f>
        <v>68.282353935135475</v>
      </c>
      <c r="DG84" s="18">
        <f>DC84+CP84+CQ84+CR84+CS84+CT84+CU84+CV84+CW84+CX84+CY84+CZ84+DB84</f>
        <v>1745721</v>
      </c>
      <c r="DH84" s="18">
        <f>DD84+DA84</f>
        <v>810900</v>
      </c>
      <c r="DI84" s="18">
        <f>DH84+DG84</f>
        <v>2556621</v>
      </c>
      <c r="DJ84" s="20">
        <f>(DC84+CO84)/(DE84+CO84)*100</f>
        <v>70.229321236601081</v>
      </c>
      <c r="DK84" s="20">
        <f>(DG84+CO84)/(DI84+CO84)*100</f>
        <v>70.229321236601081</v>
      </c>
      <c r="DL84" s="32">
        <f>DE84/F84</f>
        <v>399.59690528290093</v>
      </c>
    </row>
    <row r="85" spans="1:116" x14ac:dyDescent="0.2">
      <c r="A85" s="15" t="s">
        <v>7</v>
      </c>
      <c r="B85" s="16" t="s">
        <v>112</v>
      </c>
      <c r="C85" s="16">
        <v>2</v>
      </c>
      <c r="D85" s="16" t="s">
        <v>179</v>
      </c>
      <c r="E85" s="16" t="s">
        <v>180</v>
      </c>
      <c r="F85" s="17">
        <v>3141</v>
      </c>
      <c r="G85" s="18"/>
      <c r="H85" s="18"/>
      <c r="I85" s="18"/>
      <c r="J85" s="18"/>
      <c r="K85" s="18"/>
      <c r="L85" s="18"/>
      <c r="M85" s="18"/>
      <c r="N85" s="18"/>
      <c r="O85" s="17">
        <v>17860</v>
      </c>
      <c r="P85" s="18"/>
      <c r="Q85" s="18"/>
      <c r="R85" s="17">
        <v>125975</v>
      </c>
      <c r="S85" s="17">
        <v>110535</v>
      </c>
      <c r="T85" s="18"/>
      <c r="U85" s="17">
        <v>256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7">
        <v>189900</v>
      </c>
      <c r="AZ85" s="18"/>
      <c r="BA85" s="17">
        <v>223110</v>
      </c>
      <c r="BB85" s="17">
        <v>6780</v>
      </c>
      <c r="BC85" s="18"/>
      <c r="BD85" s="18"/>
      <c r="BE85" s="18"/>
      <c r="BF85" s="18"/>
      <c r="BG85" s="18"/>
      <c r="BH85" s="17">
        <v>210</v>
      </c>
      <c r="BI85" s="17">
        <v>7280</v>
      </c>
      <c r="BJ85" s="17">
        <v>690</v>
      </c>
      <c r="BK85" s="18"/>
      <c r="BL85" s="17">
        <v>1377</v>
      </c>
      <c r="BM85" s="18"/>
      <c r="BN85" s="18"/>
      <c r="BO85" s="18"/>
      <c r="BP85" s="17">
        <v>198</v>
      </c>
      <c r="BQ85" s="18"/>
      <c r="BR85" s="17">
        <v>407</v>
      </c>
      <c r="BS85" s="17">
        <v>3920</v>
      </c>
      <c r="BT85" s="17">
        <v>13365</v>
      </c>
      <c r="BU85" s="17">
        <v>52660</v>
      </c>
      <c r="BV85" s="18"/>
      <c r="BW85" s="17">
        <v>18940</v>
      </c>
      <c r="BX85" s="17">
        <v>50630</v>
      </c>
      <c r="BY85" s="18"/>
      <c r="BZ85" s="18"/>
      <c r="CA85" s="18"/>
      <c r="CB85" s="18"/>
      <c r="CC85" s="17">
        <v>670</v>
      </c>
      <c r="CD85" s="17">
        <v>373040</v>
      </c>
      <c r="CE85" s="17"/>
      <c r="CF85" s="17">
        <v>42870</v>
      </c>
      <c r="CG85" s="17">
        <v>1710</v>
      </c>
      <c r="CH85" s="18"/>
      <c r="CI85" s="17">
        <v>21250</v>
      </c>
      <c r="CJ85" s="18"/>
      <c r="CK85" s="17">
        <v>46340</v>
      </c>
      <c r="CL85" s="18"/>
      <c r="CM85" s="21">
        <v>98150</v>
      </c>
      <c r="CN85" s="19" t="s">
        <v>20</v>
      </c>
      <c r="CO85" s="21">
        <v>98150</v>
      </c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>
        <f>J85+N85+O85+P85+Q85+R85+S85+T85+U85+V85+X85+Z85+AA85+AB85+AD85+AE85+AI85+AV85+AY85+AZ85+BA85+BB85+BC85+BD85+BE85+BF85+BG85+BH85+BI85+BJ85+BK85+BL85+BM85+BN85+BO85+BP85+BQ85+BR85+BS85+BT85+BU85+BV85+BW85+BX85+CI85+CK85+CA85</f>
        <v>891683</v>
      </c>
      <c r="DD85" s="18">
        <f>CD85+CE85+CJ85+CL85</f>
        <v>373040</v>
      </c>
      <c r="DE85" s="18">
        <f>DC85+DD85</f>
        <v>1264723</v>
      </c>
      <c r="DF85" s="20">
        <f>DC85/DE85*100</f>
        <v>70.504213175533309</v>
      </c>
      <c r="DG85" s="18">
        <f>DC85+CP85+CQ85+CR85+CS85+CT85+CU85+CV85+CW85+CX85+CY85+CZ85+DB85</f>
        <v>891683</v>
      </c>
      <c r="DH85" s="18">
        <f>DD85+DA85</f>
        <v>373040</v>
      </c>
      <c r="DI85" s="18">
        <f>DH85+DG85</f>
        <v>1264723</v>
      </c>
      <c r="DJ85" s="20">
        <f>(DC85+CO85)/(DE85+CO85)*100</f>
        <v>72.628410717653082</v>
      </c>
      <c r="DK85" s="20">
        <f>(DG85+CO85)/(DI85+CO85)*100</f>
        <v>72.628410717653082</v>
      </c>
      <c r="DL85" s="32">
        <f>DE85/F85</f>
        <v>402.64979305953517</v>
      </c>
    </row>
    <row r="86" spans="1:116" x14ac:dyDescent="0.2">
      <c r="A86" s="15" t="s">
        <v>7</v>
      </c>
      <c r="B86" s="16" t="s">
        <v>112</v>
      </c>
      <c r="C86" s="16">
        <v>2</v>
      </c>
      <c r="D86" s="16" t="s">
        <v>181</v>
      </c>
      <c r="E86" s="16" t="s">
        <v>182</v>
      </c>
      <c r="F86" s="17">
        <v>654</v>
      </c>
      <c r="G86" s="18"/>
      <c r="H86" s="18"/>
      <c r="I86" s="18"/>
      <c r="J86" s="18"/>
      <c r="K86" s="18"/>
      <c r="L86" s="17">
        <v>54</v>
      </c>
      <c r="M86" s="18"/>
      <c r="N86" s="17">
        <v>515</v>
      </c>
      <c r="O86" s="17">
        <v>14343</v>
      </c>
      <c r="P86" s="18"/>
      <c r="Q86" s="18"/>
      <c r="R86" s="18"/>
      <c r="S86" s="17">
        <v>18328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7">
        <v>20</v>
      </c>
      <c r="AG86" s="18"/>
      <c r="AH86" s="18"/>
      <c r="AI86" s="17">
        <v>2190</v>
      </c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7">
        <v>15888</v>
      </c>
      <c r="AZ86" s="18"/>
      <c r="BA86" s="17">
        <v>36040</v>
      </c>
      <c r="BB86" s="17">
        <v>1828</v>
      </c>
      <c r="BC86" s="18"/>
      <c r="BD86" s="18"/>
      <c r="BE86" s="18"/>
      <c r="BF86" s="18"/>
      <c r="BG86" s="18"/>
      <c r="BH86" s="17">
        <v>10</v>
      </c>
      <c r="BI86" s="17">
        <v>805</v>
      </c>
      <c r="BJ86" s="17">
        <v>313</v>
      </c>
      <c r="BK86" s="18"/>
      <c r="BL86" s="18"/>
      <c r="BM86" s="18"/>
      <c r="BN86" s="18"/>
      <c r="BO86" s="18"/>
      <c r="BP86" s="17">
        <v>90</v>
      </c>
      <c r="BQ86" s="17">
        <v>86</v>
      </c>
      <c r="BR86" s="17">
        <v>62</v>
      </c>
      <c r="BS86" s="17">
        <v>705</v>
      </c>
      <c r="BT86" s="17">
        <v>1852</v>
      </c>
      <c r="BU86" s="17">
        <v>5018</v>
      </c>
      <c r="BV86" s="17">
        <v>794</v>
      </c>
      <c r="BW86" s="17">
        <v>2136</v>
      </c>
      <c r="BX86" s="17">
        <v>20945</v>
      </c>
      <c r="BY86" s="18"/>
      <c r="BZ86" s="18"/>
      <c r="CA86" s="18"/>
      <c r="CB86" s="18"/>
      <c r="CC86" s="18"/>
      <c r="CD86" s="17">
        <v>89953</v>
      </c>
      <c r="CE86" s="18"/>
      <c r="CF86" s="18"/>
      <c r="CG86" s="18"/>
      <c r="CH86" s="18"/>
      <c r="CI86" s="17">
        <v>10729</v>
      </c>
      <c r="CJ86" s="18"/>
      <c r="CK86" s="17">
        <v>6884</v>
      </c>
      <c r="CL86" s="18"/>
      <c r="CM86" s="21">
        <v>9610</v>
      </c>
      <c r="CN86" s="19" t="s">
        <v>20</v>
      </c>
      <c r="CO86" s="21">
        <v>9610</v>
      </c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>
        <f>J86+N86+O86+P86+Q86+R86+S86+T86+U86+V86+X86+Z86+AA86+AB86+AD86+AE86+AI86+AV86+AY86+AZ86+BA86+BB86+BC86+BD86+BE86+BF86+BG86+BH86+BI86+BJ86+BK86+BL86+BM86+BN86+BO86+BP86+BQ86+BR86+BS86+BT86+BU86+BV86+BW86+BX86+CI86+CK86+CA86</f>
        <v>139561</v>
      </c>
      <c r="DD86" s="18">
        <f>CD86+CE86+CJ86+CL86</f>
        <v>89953</v>
      </c>
      <c r="DE86" s="18">
        <f>DC86+DD86</f>
        <v>229514</v>
      </c>
      <c r="DF86" s="20">
        <f>DC86/DE86*100</f>
        <v>60.807183875493429</v>
      </c>
      <c r="DG86" s="18">
        <f>DC86+CP86+CQ86+CR86+CS86+CT86+CU86+CV86+CW86+CX86+CY86+CZ86+DB86</f>
        <v>139561</v>
      </c>
      <c r="DH86" s="18">
        <f>DD86+DA86</f>
        <v>89953</v>
      </c>
      <c r="DI86" s="18">
        <f>DH86+DG86</f>
        <v>229514</v>
      </c>
      <c r="DJ86" s="20">
        <f>(DC86+CO86)/(DE86+CO86)*100</f>
        <v>62.382278650407322</v>
      </c>
      <c r="DK86" s="20">
        <f>(DG86+CO86)/(DI86+CO86)*100</f>
        <v>62.382278650407322</v>
      </c>
      <c r="DL86" s="32">
        <f>DE86/F86</f>
        <v>350.93883792048928</v>
      </c>
    </row>
    <row r="87" spans="1:116" x14ac:dyDescent="0.2">
      <c r="A87" s="15" t="s">
        <v>7</v>
      </c>
      <c r="B87" s="16" t="s">
        <v>112</v>
      </c>
      <c r="C87" s="16">
        <v>2</v>
      </c>
      <c r="D87" s="16" t="s">
        <v>183</v>
      </c>
      <c r="E87" s="16" t="s">
        <v>184</v>
      </c>
      <c r="F87" s="17">
        <v>4601</v>
      </c>
      <c r="G87" s="18"/>
      <c r="H87" s="18"/>
      <c r="I87" s="18"/>
      <c r="J87" s="17">
        <v>107</v>
      </c>
      <c r="K87" s="18"/>
      <c r="L87" s="18"/>
      <c r="M87" s="18"/>
      <c r="N87" s="17">
        <v>9285</v>
      </c>
      <c r="O87" s="17">
        <v>121600</v>
      </c>
      <c r="P87" s="18"/>
      <c r="Q87" s="18"/>
      <c r="R87" s="17">
        <v>16930</v>
      </c>
      <c r="S87" s="17">
        <v>149030</v>
      </c>
      <c r="T87" s="18"/>
      <c r="U87" s="18"/>
      <c r="V87" s="17">
        <v>1183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7">
        <v>57135</v>
      </c>
      <c r="AW87" s="18"/>
      <c r="AX87" s="18"/>
      <c r="AY87" s="17">
        <v>171360</v>
      </c>
      <c r="AZ87" s="18"/>
      <c r="BA87" s="17">
        <v>347440</v>
      </c>
      <c r="BB87" s="17">
        <v>16200</v>
      </c>
      <c r="BC87" s="18"/>
      <c r="BD87" s="18"/>
      <c r="BE87" s="18"/>
      <c r="BF87" s="18"/>
      <c r="BG87" s="18"/>
      <c r="BH87" s="17">
        <v>100</v>
      </c>
      <c r="BI87" s="17">
        <v>5475</v>
      </c>
      <c r="BJ87" s="17">
        <v>889</v>
      </c>
      <c r="BK87" s="17">
        <v>460</v>
      </c>
      <c r="BL87" s="17">
        <v>1767</v>
      </c>
      <c r="BM87" s="18"/>
      <c r="BN87" s="18"/>
      <c r="BO87" s="18"/>
      <c r="BP87" s="17">
        <v>440</v>
      </c>
      <c r="BQ87" s="17">
        <v>1599</v>
      </c>
      <c r="BR87" s="18"/>
      <c r="BS87" s="17">
        <v>4440</v>
      </c>
      <c r="BT87" s="17">
        <v>13468</v>
      </c>
      <c r="BU87" s="17">
        <v>65145</v>
      </c>
      <c r="BV87" s="18"/>
      <c r="BW87" s="17">
        <v>20655</v>
      </c>
      <c r="BX87" s="17">
        <v>138720</v>
      </c>
      <c r="BY87" s="18"/>
      <c r="BZ87" s="18"/>
      <c r="CA87" s="18"/>
      <c r="CB87" s="18"/>
      <c r="CC87" s="17">
        <v>565</v>
      </c>
      <c r="CD87" s="17">
        <v>385250</v>
      </c>
      <c r="CE87" s="18"/>
      <c r="CF87" s="18"/>
      <c r="CG87" s="18"/>
      <c r="CH87" s="18"/>
      <c r="CI87" s="17">
        <v>30930</v>
      </c>
      <c r="CJ87" s="18"/>
      <c r="CK87" s="17">
        <v>44810</v>
      </c>
      <c r="CL87" s="18"/>
      <c r="CM87" s="21">
        <v>54000</v>
      </c>
      <c r="CN87" s="19" t="s">
        <v>20</v>
      </c>
      <c r="CO87" s="21">
        <v>54000</v>
      </c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>
        <f>J87+N87+O87+P87+Q87+R87+S87+T87+U87+V87+X87+Z87+AA87+AB87+AD87+AE87+AI87+AV87+AY87+AZ87+BA87+BB87+BC87+BD87+BE87+BF87+BG87+BH87+BI87+BJ87+BK87+BL87+BM87+BN87+BO87+BP87+BQ87+BR87+BS87+BT87+BU87+BV87+BW87+BX87+CI87+CK87+CA87</f>
        <v>1219168</v>
      </c>
      <c r="DD87" s="18">
        <f>CD87+CE87+CJ87+CL87</f>
        <v>385250</v>
      </c>
      <c r="DE87" s="18">
        <f>DC87+DD87</f>
        <v>1604418</v>
      </c>
      <c r="DF87" s="20">
        <f>DC87/DE87*100</f>
        <v>75.98817764447918</v>
      </c>
      <c r="DG87" s="18">
        <f>DC87+CP87+CQ87+CR87+CS87+CT87+CU87+CV87+CW87+CX87+CY87+CZ87+DB87</f>
        <v>1219168</v>
      </c>
      <c r="DH87" s="18">
        <f>DD87+DA87</f>
        <v>385250</v>
      </c>
      <c r="DI87" s="18">
        <f>DH87+DG87</f>
        <v>1604418</v>
      </c>
      <c r="DJ87" s="20">
        <f>(DC87+CO87)/(DE87+CO87)*100</f>
        <v>76.770030233632298</v>
      </c>
      <c r="DK87" s="20">
        <f>(DG87+CO87)/(DI87+CO87)*100</f>
        <v>76.770030233632298</v>
      </c>
      <c r="DL87" s="32">
        <f>DE87/F87</f>
        <v>348.71071506194306</v>
      </c>
    </row>
    <row r="88" spans="1:116" x14ac:dyDescent="0.2">
      <c r="A88" s="15" t="s">
        <v>7</v>
      </c>
      <c r="B88" s="16" t="s">
        <v>112</v>
      </c>
      <c r="C88" s="16">
        <v>2</v>
      </c>
      <c r="D88" s="16" t="s">
        <v>185</v>
      </c>
      <c r="E88" s="16" t="s">
        <v>186</v>
      </c>
      <c r="F88" s="17">
        <v>1858</v>
      </c>
      <c r="G88" s="18"/>
      <c r="H88" s="18"/>
      <c r="I88" s="18"/>
      <c r="J88" s="18"/>
      <c r="K88" s="18"/>
      <c r="L88" s="17">
        <v>238</v>
      </c>
      <c r="M88" s="18"/>
      <c r="N88" s="17">
        <v>21697</v>
      </c>
      <c r="O88" s="17">
        <v>48506</v>
      </c>
      <c r="P88" s="18"/>
      <c r="Q88" s="18"/>
      <c r="R88" s="18"/>
      <c r="S88" s="17">
        <v>67222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7">
        <v>88</v>
      </c>
      <c r="AG88" s="18"/>
      <c r="AH88" s="18"/>
      <c r="AI88" s="17">
        <v>9545</v>
      </c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7">
        <v>68894</v>
      </c>
      <c r="AZ88" s="18"/>
      <c r="BA88" s="17">
        <v>100140</v>
      </c>
      <c r="BB88" s="17">
        <v>7144</v>
      </c>
      <c r="BC88" s="18"/>
      <c r="BD88" s="18"/>
      <c r="BE88" s="18"/>
      <c r="BF88" s="18"/>
      <c r="BG88" s="18"/>
      <c r="BH88" s="17">
        <v>45</v>
      </c>
      <c r="BI88" s="17">
        <v>3507</v>
      </c>
      <c r="BJ88" s="17">
        <v>648</v>
      </c>
      <c r="BK88" s="18"/>
      <c r="BL88" s="18"/>
      <c r="BM88" s="18"/>
      <c r="BN88" s="18"/>
      <c r="BO88" s="18"/>
      <c r="BP88" s="17">
        <v>260</v>
      </c>
      <c r="BQ88" s="17">
        <v>378</v>
      </c>
      <c r="BR88" s="17">
        <v>169</v>
      </c>
      <c r="BS88" s="17">
        <v>3074</v>
      </c>
      <c r="BT88" s="17">
        <v>8075</v>
      </c>
      <c r="BU88" s="17">
        <v>21871</v>
      </c>
      <c r="BV88" s="17">
        <v>3459</v>
      </c>
      <c r="BW88" s="17">
        <v>9313</v>
      </c>
      <c r="BX88" s="17">
        <v>97207</v>
      </c>
      <c r="BY88" s="18"/>
      <c r="BZ88" s="18"/>
      <c r="CA88" s="18"/>
      <c r="CB88" s="18"/>
      <c r="CC88" s="18"/>
      <c r="CD88" s="17">
        <v>257250</v>
      </c>
      <c r="CE88" s="18"/>
      <c r="CF88" s="18"/>
      <c r="CG88" s="18"/>
      <c r="CH88" s="18"/>
      <c r="CI88" s="17">
        <v>29836</v>
      </c>
      <c r="CJ88" s="18"/>
      <c r="CK88" s="17">
        <v>9014</v>
      </c>
      <c r="CL88" s="18"/>
      <c r="CM88" s="21">
        <v>36270</v>
      </c>
      <c r="CN88" s="19" t="s">
        <v>20</v>
      </c>
      <c r="CO88" s="21">
        <v>36270</v>
      </c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>
        <f>J88+N88+O88+P88+Q88+R88+S88+T88+U88+V88+X88+Z88+AA88+AB88+AD88+AE88+AI88+AV88+AY88+AZ88+BA88+BB88+BC88+BD88+BE88+BF88+BG88+BH88+BI88+BJ88+BK88+BL88+BM88+BN88+BO88+BP88+BQ88+BR88+BS88+BT88+BU88+BV88+BW88+BX88+CI88+CK88+CA88</f>
        <v>510004</v>
      </c>
      <c r="DD88" s="18">
        <f>CD88+CE88+CJ88+CL88</f>
        <v>257250</v>
      </c>
      <c r="DE88" s="18">
        <f>DC88+DD88</f>
        <v>767254</v>
      </c>
      <c r="DF88" s="20">
        <f>DC88/DE88*100</f>
        <v>66.47133804450678</v>
      </c>
      <c r="DG88" s="18">
        <f>DC88+CP88+CQ88+CR88+CS88+CT88+CU88+CV88+CW88+CX88+CY88+CZ88+DB88</f>
        <v>510004</v>
      </c>
      <c r="DH88" s="18">
        <f>DD88+DA88</f>
        <v>257250</v>
      </c>
      <c r="DI88" s="18">
        <f>DH88+DG88</f>
        <v>767254</v>
      </c>
      <c r="DJ88" s="20">
        <f>(DC88+CO88)/(DE88+CO88)*100</f>
        <v>67.984777057063638</v>
      </c>
      <c r="DK88" s="20">
        <f>(DG88+CO88)/(DI88+CO88)*100</f>
        <v>67.984777057063638</v>
      </c>
      <c r="DL88" s="32">
        <f>DE88/F88</f>
        <v>412.94617868675994</v>
      </c>
    </row>
    <row r="89" spans="1:116" x14ac:dyDescent="0.2">
      <c r="A89" s="15" t="s">
        <v>7</v>
      </c>
      <c r="B89" s="16" t="s">
        <v>112</v>
      </c>
      <c r="C89" s="16">
        <v>2</v>
      </c>
      <c r="D89" s="16" t="s">
        <v>187</v>
      </c>
      <c r="E89" s="16" t="s">
        <v>188</v>
      </c>
      <c r="F89" s="17">
        <v>2026</v>
      </c>
      <c r="G89" s="18"/>
      <c r="H89" s="18"/>
      <c r="I89" s="18"/>
      <c r="J89" s="17">
        <v>35</v>
      </c>
      <c r="K89" s="18"/>
      <c r="L89" s="18"/>
      <c r="M89" s="18"/>
      <c r="N89" s="18"/>
      <c r="O89" s="18"/>
      <c r="P89" s="18"/>
      <c r="Q89" s="18"/>
      <c r="R89" s="17">
        <v>69840</v>
      </c>
      <c r="S89" s="17">
        <v>79000</v>
      </c>
      <c r="T89" s="18"/>
      <c r="U89" s="17">
        <v>34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7">
        <v>87709</v>
      </c>
      <c r="AZ89" s="18"/>
      <c r="BA89" s="17">
        <v>167900</v>
      </c>
      <c r="BB89" s="17">
        <v>2380</v>
      </c>
      <c r="BC89" s="18"/>
      <c r="BD89" s="18"/>
      <c r="BE89" s="18"/>
      <c r="BF89" s="18"/>
      <c r="BG89" s="18"/>
      <c r="BH89" s="18"/>
      <c r="BI89" s="17">
        <v>3358</v>
      </c>
      <c r="BJ89" s="17">
        <v>725</v>
      </c>
      <c r="BK89" s="17">
        <v>154</v>
      </c>
      <c r="BL89" s="18"/>
      <c r="BM89" s="18"/>
      <c r="BN89" s="18"/>
      <c r="BO89" s="18"/>
      <c r="BP89" s="17">
        <v>190</v>
      </c>
      <c r="BQ89" s="17">
        <v>230</v>
      </c>
      <c r="BR89" s="17">
        <v>206</v>
      </c>
      <c r="BS89" s="17">
        <v>1722</v>
      </c>
      <c r="BT89" s="17">
        <v>4864</v>
      </c>
      <c r="BU89" s="17">
        <v>28201</v>
      </c>
      <c r="BV89" s="17">
        <v>7854</v>
      </c>
      <c r="BW89" s="17">
        <v>6011</v>
      </c>
      <c r="BX89" s="17">
        <v>26983</v>
      </c>
      <c r="BY89" s="18"/>
      <c r="BZ89" s="18"/>
      <c r="CA89" s="18"/>
      <c r="CB89" s="18"/>
      <c r="CC89" s="17">
        <v>720</v>
      </c>
      <c r="CD89" s="17">
        <v>218820</v>
      </c>
      <c r="CE89" s="18"/>
      <c r="CF89" s="18"/>
      <c r="CG89" s="18"/>
      <c r="CH89" s="18"/>
      <c r="CI89" s="18"/>
      <c r="CJ89" s="18"/>
      <c r="CK89" s="17">
        <v>16292</v>
      </c>
      <c r="CL89" s="18"/>
      <c r="CM89" s="21">
        <v>66000</v>
      </c>
      <c r="CN89" s="19" t="s">
        <v>20</v>
      </c>
      <c r="CO89" s="21">
        <v>66000</v>
      </c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>
        <f>J89+N89+O89+P89+Q89+R89+S89+T89+U89+V89+X89+Z89+AA89+AB89+AD89+AE89+AI89+AV89+AY89+AZ89+BA89+BB89+BC89+BD89+BE89+BF89+BG89+BH89+BI89+BJ89+BK89+BL89+BM89+BN89+BO89+BP89+BQ89+BR89+BS89+BT89+BU89+BV89+BW89+BX89+CI89+CK89+CA89</f>
        <v>503688</v>
      </c>
      <c r="DD89" s="18">
        <f>CD89+CE89+CJ89+CL89</f>
        <v>218820</v>
      </c>
      <c r="DE89" s="18">
        <f>DC89+DD89</f>
        <v>722508</v>
      </c>
      <c r="DF89" s="20">
        <f>DC89/DE89*100</f>
        <v>69.713830158281979</v>
      </c>
      <c r="DG89" s="18">
        <f>DC89+CP89+CQ89+CR89+CS89+CT89+CU89+CV89+CW89+CX89+CY89+CZ89+DB89</f>
        <v>503688</v>
      </c>
      <c r="DH89" s="18">
        <f>DD89+DA89</f>
        <v>218820</v>
      </c>
      <c r="DI89" s="18">
        <f>DH89+DG89</f>
        <v>722508</v>
      </c>
      <c r="DJ89" s="20">
        <f>(DC89+CO89)/(DE89+CO89)*100</f>
        <v>72.248854799190369</v>
      </c>
      <c r="DK89" s="20">
        <f>(DG89+CO89)/(DI89+CO89)*100</f>
        <v>72.248854799190369</v>
      </c>
      <c r="DL89" s="32">
        <f>DE89/F89</f>
        <v>356.61796643632772</v>
      </c>
    </row>
    <row r="90" spans="1:116" x14ac:dyDescent="0.2">
      <c r="A90" s="15" t="s">
        <v>7</v>
      </c>
      <c r="B90" s="16" t="s">
        <v>112</v>
      </c>
      <c r="C90" s="16">
        <v>2</v>
      </c>
      <c r="D90" s="16" t="s">
        <v>189</v>
      </c>
      <c r="E90" s="16" t="s">
        <v>190</v>
      </c>
      <c r="F90" s="17">
        <v>885</v>
      </c>
      <c r="G90" s="18"/>
      <c r="H90" s="18"/>
      <c r="I90" s="18"/>
      <c r="J90" s="18"/>
      <c r="K90" s="18"/>
      <c r="L90" s="17">
        <v>25</v>
      </c>
      <c r="M90" s="18"/>
      <c r="N90" s="17">
        <v>2447</v>
      </c>
      <c r="O90" s="17">
        <v>16073</v>
      </c>
      <c r="P90" s="18"/>
      <c r="Q90" s="18"/>
      <c r="R90" s="18"/>
      <c r="S90" s="17">
        <v>26913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7">
        <v>9</v>
      </c>
      <c r="AG90" s="18"/>
      <c r="AH90" s="18"/>
      <c r="AI90" s="17">
        <v>969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7">
        <v>15741</v>
      </c>
      <c r="AZ90" s="18"/>
      <c r="BA90" s="17">
        <v>44560</v>
      </c>
      <c r="BB90" s="17">
        <v>3556</v>
      </c>
      <c r="BC90" s="18"/>
      <c r="BD90" s="18"/>
      <c r="BE90" s="18"/>
      <c r="BF90" s="18"/>
      <c r="BG90" s="18"/>
      <c r="BH90" s="17">
        <v>5</v>
      </c>
      <c r="BI90" s="17">
        <v>356</v>
      </c>
      <c r="BJ90" s="17">
        <v>334</v>
      </c>
      <c r="BK90" s="18"/>
      <c r="BL90" s="18"/>
      <c r="BM90" s="18"/>
      <c r="BN90" s="18"/>
      <c r="BO90" s="18"/>
      <c r="BP90" s="17">
        <v>90</v>
      </c>
      <c r="BQ90" s="17">
        <v>39</v>
      </c>
      <c r="BR90" s="17">
        <v>60</v>
      </c>
      <c r="BS90" s="17">
        <v>312</v>
      </c>
      <c r="BT90" s="17">
        <v>819</v>
      </c>
      <c r="BU90" s="17">
        <v>2219</v>
      </c>
      <c r="BV90" s="17">
        <v>350</v>
      </c>
      <c r="BW90" s="17">
        <v>945</v>
      </c>
      <c r="BX90" s="17">
        <v>21165</v>
      </c>
      <c r="BY90" s="18"/>
      <c r="BZ90" s="18"/>
      <c r="CA90" s="18"/>
      <c r="CB90" s="18"/>
      <c r="CC90" s="18"/>
      <c r="CD90" s="17">
        <v>200655</v>
      </c>
      <c r="CE90" s="18"/>
      <c r="CF90" s="18"/>
      <c r="CG90" s="18"/>
      <c r="CH90" s="18"/>
      <c r="CI90" s="17">
        <v>14556</v>
      </c>
      <c r="CJ90" s="18"/>
      <c r="CK90" s="17">
        <v>1302</v>
      </c>
      <c r="CL90" s="18"/>
      <c r="CM90" s="21">
        <v>13950</v>
      </c>
      <c r="CN90" s="19" t="s">
        <v>20</v>
      </c>
      <c r="CO90" s="21">
        <v>13950</v>
      </c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>
        <f>J90+N90+O90+P90+Q90+R90+S90+T90+U90+V90+X90+Z90+AA90+AB90+AD90+AE90+AI90+AV90+AY90+AZ90+BA90+BB90+BC90+BD90+BE90+BF90+BG90+BH90+BI90+BJ90+BK90+BL90+BM90+BN90+BO90+BP90+BQ90+BR90+BS90+BT90+BU90+BV90+BW90+BX90+CI90+CK90+CA90</f>
        <v>152811</v>
      </c>
      <c r="DD90" s="18">
        <f>CD90+CE90+CJ90+CL90</f>
        <v>200655</v>
      </c>
      <c r="DE90" s="18">
        <f>DC90+DD90</f>
        <v>353466</v>
      </c>
      <c r="DF90" s="20">
        <f>DC90/DE90*100</f>
        <v>43.232163772470336</v>
      </c>
      <c r="DG90" s="18">
        <f>DC90+CP90+CQ90+CR90+CS90+CT90+CU90+CV90+CW90+CX90+CY90+CZ90+DB90</f>
        <v>152811</v>
      </c>
      <c r="DH90" s="18">
        <f>DD90+DA90</f>
        <v>200655</v>
      </c>
      <c r="DI90" s="18">
        <f>DH90+DG90</f>
        <v>353466</v>
      </c>
      <c r="DJ90" s="20">
        <f>(DC90+CO90)/(DE90+CO90)*100</f>
        <v>45.38751714677641</v>
      </c>
      <c r="DK90" s="20">
        <f>(DG90+CO90)/(DI90+CO90)*100</f>
        <v>45.38751714677641</v>
      </c>
      <c r="DL90" s="32">
        <f>DE90/F90</f>
        <v>399.39661016949151</v>
      </c>
    </row>
    <row r="91" spans="1:116" x14ac:dyDescent="0.2">
      <c r="A91" s="15" t="s">
        <v>7</v>
      </c>
      <c r="B91" s="16" t="s">
        <v>112</v>
      </c>
      <c r="C91" s="16">
        <v>2</v>
      </c>
      <c r="D91" s="16" t="s">
        <v>191</v>
      </c>
      <c r="E91" s="16" t="s">
        <v>192</v>
      </c>
      <c r="F91" s="17">
        <v>3980</v>
      </c>
      <c r="G91" s="18"/>
      <c r="H91" s="18"/>
      <c r="I91" s="18"/>
      <c r="J91" s="17">
        <v>90</v>
      </c>
      <c r="K91" s="18"/>
      <c r="L91" s="18"/>
      <c r="M91" s="18"/>
      <c r="N91" s="17">
        <v>8169</v>
      </c>
      <c r="O91" s="17">
        <v>110540</v>
      </c>
      <c r="P91" s="18"/>
      <c r="Q91" s="18"/>
      <c r="R91" s="17">
        <v>16380</v>
      </c>
      <c r="S91" s="17">
        <v>126160</v>
      </c>
      <c r="T91" s="18"/>
      <c r="U91" s="18"/>
      <c r="V91" s="17">
        <v>1041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7">
        <v>50283</v>
      </c>
      <c r="AW91" s="18"/>
      <c r="AX91" s="18"/>
      <c r="AY91" s="17">
        <v>160710</v>
      </c>
      <c r="AZ91" s="18"/>
      <c r="BA91" s="17">
        <v>324230</v>
      </c>
      <c r="BB91" s="17">
        <v>13925</v>
      </c>
      <c r="BC91" s="18"/>
      <c r="BD91" s="18"/>
      <c r="BE91" s="18"/>
      <c r="BF91" s="18"/>
      <c r="BG91" s="18"/>
      <c r="BH91" s="17">
        <v>88</v>
      </c>
      <c r="BI91" s="17">
        <v>4818</v>
      </c>
      <c r="BJ91" s="17">
        <v>781</v>
      </c>
      <c r="BK91" s="17">
        <v>404</v>
      </c>
      <c r="BL91" s="17">
        <v>1559</v>
      </c>
      <c r="BM91" s="18"/>
      <c r="BN91" s="18"/>
      <c r="BO91" s="18"/>
      <c r="BP91" s="17">
        <v>285</v>
      </c>
      <c r="BQ91" s="17">
        <v>1408</v>
      </c>
      <c r="BR91" s="18"/>
      <c r="BS91" s="17">
        <v>3908</v>
      </c>
      <c r="BT91" s="17">
        <v>11854</v>
      </c>
      <c r="BU91" s="17">
        <v>57337</v>
      </c>
      <c r="BV91" s="18"/>
      <c r="BW91" s="17">
        <v>18175</v>
      </c>
      <c r="BX91" s="17">
        <v>78489</v>
      </c>
      <c r="BY91" s="18"/>
      <c r="BZ91" s="18"/>
      <c r="CA91" s="18"/>
      <c r="CB91" s="18"/>
      <c r="CC91" s="17">
        <v>835</v>
      </c>
      <c r="CD91" s="17">
        <v>388250</v>
      </c>
      <c r="CE91" s="18"/>
      <c r="CF91" s="18"/>
      <c r="CG91" s="18"/>
      <c r="CH91" s="18"/>
      <c r="CI91" s="17">
        <v>17090</v>
      </c>
      <c r="CJ91" s="18"/>
      <c r="CK91" s="17">
        <v>43520</v>
      </c>
      <c r="CL91" s="18"/>
      <c r="CM91" s="18"/>
      <c r="CN91" s="19" t="s">
        <v>11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>
        <f>J91+N91+O91+P91+Q91+R91+S91+T91+U91+V91+X91+Z91+AA91+AB91+AD91+AE91+AI91+AV91+AY91+AZ91+BA91+BB91+BC91+BD91+BE91+BF91+BG91+BH91+BI91+BJ91+BK91+BL91+BM91+BN91+BO91+BP91+BQ91+BR91+BS91+BT91+BU91+BV91+BW91+BX91+CI91+CK91+CA91</f>
        <v>1051244</v>
      </c>
      <c r="DD91" s="18">
        <f>CD91+CE91+CJ91+CL91</f>
        <v>388250</v>
      </c>
      <c r="DE91" s="18">
        <f>DC91+DD91</f>
        <v>1439494</v>
      </c>
      <c r="DF91" s="20">
        <f>DC91/DE91*100</f>
        <v>73.028717035291564</v>
      </c>
      <c r="DG91" s="18">
        <f>DC91+CP91+CQ91+CR91+CS91+CT91+CU91+CV91+CW91+CX91+CY91+CZ91+DB91</f>
        <v>1051244</v>
      </c>
      <c r="DH91" s="18">
        <f>DD91+DA91</f>
        <v>388250</v>
      </c>
      <c r="DI91" s="18">
        <f>DH91+DG91</f>
        <v>1439494</v>
      </c>
      <c r="DJ91" s="20">
        <f>(DC91+CO91)/(DE91+CO91)*100</f>
        <v>73.028717035291564</v>
      </c>
      <c r="DK91" s="20">
        <f>(DG91+CO91)/(DI91+CO91)*100</f>
        <v>73.028717035291564</v>
      </c>
      <c r="DL91" s="32">
        <f>DE91/F91</f>
        <v>361.68190954773871</v>
      </c>
    </row>
    <row r="92" spans="1:116" x14ac:dyDescent="0.2">
      <c r="A92" s="15" t="s">
        <v>7</v>
      </c>
      <c r="B92" s="16" t="s">
        <v>112</v>
      </c>
      <c r="C92" s="16">
        <v>2</v>
      </c>
      <c r="D92" s="16" t="s">
        <v>193</v>
      </c>
      <c r="E92" s="16" t="s">
        <v>194</v>
      </c>
      <c r="F92" s="17">
        <v>6875</v>
      </c>
      <c r="G92" s="18"/>
      <c r="H92" s="18"/>
      <c r="I92" s="18"/>
      <c r="J92" s="17">
        <v>216</v>
      </c>
      <c r="K92" s="18"/>
      <c r="L92" s="18"/>
      <c r="M92" s="18"/>
      <c r="N92" s="17">
        <v>76490</v>
      </c>
      <c r="O92" s="17">
        <v>38820</v>
      </c>
      <c r="P92" s="18"/>
      <c r="Q92" s="18"/>
      <c r="R92" s="17">
        <v>256980</v>
      </c>
      <c r="S92" s="17">
        <v>283800</v>
      </c>
      <c r="T92" s="18"/>
      <c r="U92" s="18"/>
      <c r="V92" s="17">
        <v>4445</v>
      </c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7">
        <v>128430</v>
      </c>
      <c r="AW92" s="18"/>
      <c r="AX92" s="18"/>
      <c r="AY92" s="17">
        <v>353020</v>
      </c>
      <c r="AZ92" s="18"/>
      <c r="BA92" s="17">
        <v>632945</v>
      </c>
      <c r="BB92" s="17">
        <v>3040</v>
      </c>
      <c r="BC92" s="18"/>
      <c r="BD92" s="18"/>
      <c r="BE92" s="18"/>
      <c r="BF92" s="18"/>
      <c r="BG92" s="18"/>
      <c r="BH92" s="17">
        <v>280</v>
      </c>
      <c r="BI92" s="17">
        <v>19560</v>
      </c>
      <c r="BJ92" s="17">
        <v>2370</v>
      </c>
      <c r="BK92" s="17">
        <v>1820</v>
      </c>
      <c r="BL92" s="17">
        <v>528</v>
      </c>
      <c r="BM92" s="17">
        <v>3198</v>
      </c>
      <c r="BN92" s="18"/>
      <c r="BO92" s="18"/>
      <c r="BP92" s="17">
        <v>610</v>
      </c>
      <c r="BQ92" s="17">
        <v>2750</v>
      </c>
      <c r="BR92" s="18"/>
      <c r="BS92" s="17">
        <v>21660</v>
      </c>
      <c r="BT92" s="17">
        <v>28120</v>
      </c>
      <c r="BU92" s="17">
        <v>299770</v>
      </c>
      <c r="BV92" s="17">
        <v>26390</v>
      </c>
      <c r="BW92" s="17">
        <v>64390</v>
      </c>
      <c r="BX92" s="17">
        <v>106270</v>
      </c>
      <c r="BY92" s="18"/>
      <c r="BZ92" s="18"/>
      <c r="CA92" s="18"/>
      <c r="CB92" s="18"/>
      <c r="CC92" s="17">
        <v>2000</v>
      </c>
      <c r="CD92" s="17">
        <v>799330</v>
      </c>
      <c r="CE92" s="17"/>
      <c r="CF92" s="17">
        <v>468750</v>
      </c>
      <c r="CG92" s="18"/>
      <c r="CH92" s="18"/>
      <c r="CI92" s="17">
        <v>37230</v>
      </c>
      <c r="CJ92" s="18"/>
      <c r="CK92" s="17">
        <v>110720</v>
      </c>
      <c r="CL92" s="18"/>
      <c r="CM92" s="21">
        <v>233750</v>
      </c>
      <c r="CN92" s="19" t="s">
        <v>20</v>
      </c>
      <c r="CO92" s="21">
        <v>233750</v>
      </c>
      <c r="CP92" s="18"/>
      <c r="CQ92" s="17">
        <v>22320</v>
      </c>
      <c r="CR92" s="17">
        <v>5440</v>
      </c>
      <c r="CS92" s="18"/>
      <c r="CT92" s="18"/>
      <c r="CU92" s="17">
        <v>10980</v>
      </c>
      <c r="CV92" s="18"/>
      <c r="CW92" s="17">
        <v>740</v>
      </c>
      <c r="CX92" s="18"/>
      <c r="CY92" s="18"/>
      <c r="CZ92" s="18"/>
      <c r="DA92" s="18"/>
      <c r="DB92" s="18"/>
      <c r="DC92" s="18">
        <f>J92+N92+O92+P92+Q92+R92+S92+T92+U92+V92+X92+Z92+AA92+AB92+AD92+AE92+AI92+AV92+AY92+AZ92+BA92+BB92+BC92+BD92+BE92+BF92+BG92+BH92+BI92+BJ92+BK92+BL92+BM92+BN92+BO92+BP92+BQ92+BR92+BS92+BT92+BU92+BV92+BW92+BX92+CI92+CK92+CA92</f>
        <v>2503852</v>
      </c>
      <c r="DD92" s="18">
        <f>CD92+CE92+CJ92+CL92</f>
        <v>799330</v>
      </c>
      <c r="DE92" s="18">
        <f>DC92+DD92</f>
        <v>3303182</v>
      </c>
      <c r="DF92" s="20">
        <f>DC92/DE92*100</f>
        <v>75.801212285608244</v>
      </c>
      <c r="DG92" s="18">
        <f>DC92+CP92+CQ92+CR92+CS92+CT92+CU92+CV92+CW92+CX92+CY92+CZ92+DB92</f>
        <v>2543332</v>
      </c>
      <c r="DH92" s="18">
        <f>DD92+DA92</f>
        <v>799330</v>
      </c>
      <c r="DI92" s="18">
        <f>DH92+DG92</f>
        <v>3342662</v>
      </c>
      <c r="DJ92" s="20">
        <f>(DC92+CO92)/(DE92+CO92)*100</f>
        <v>77.400470238048115</v>
      </c>
      <c r="DK92" s="20">
        <f>(DG92+CO92)/(DI92+CO92)*100</f>
        <v>77.649946370831984</v>
      </c>
      <c r="DL92" s="32">
        <f>DE92/F92</f>
        <v>480.46283636363637</v>
      </c>
    </row>
    <row r="93" spans="1:116" x14ac:dyDescent="0.2">
      <c r="A93" s="15" t="s">
        <v>7</v>
      </c>
      <c r="B93" s="16" t="s">
        <v>112</v>
      </c>
      <c r="C93" s="16">
        <v>2</v>
      </c>
      <c r="D93" s="16" t="s">
        <v>195</v>
      </c>
      <c r="E93" s="16" t="s">
        <v>196</v>
      </c>
      <c r="F93" s="17">
        <v>44245</v>
      </c>
      <c r="G93" s="18"/>
      <c r="H93" s="18"/>
      <c r="I93" s="18"/>
      <c r="J93" s="17">
        <v>207</v>
      </c>
      <c r="K93" s="18"/>
      <c r="L93" s="18"/>
      <c r="M93" s="18"/>
      <c r="N93" s="18"/>
      <c r="O93" s="17">
        <v>8010</v>
      </c>
      <c r="P93" s="18"/>
      <c r="Q93" s="18"/>
      <c r="R93" s="17">
        <v>1877365</v>
      </c>
      <c r="S93" s="17">
        <v>2161890</v>
      </c>
      <c r="T93" s="17">
        <v>212</v>
      </c>
      <c r="U93" s="17">
        <v>68</v>
      </c>
      <c r="V93" s="17">
        <v>6490</v>
      </c>
      <c r="W93" s="18"/>
      <c r="X93" s="17">
        <v>15</v>
      </c>
      <c r="Y93" s="18"/>
      <c r="Z93" s="18"/>
      <c r="AA93" s="18"/>
      <c r="AB93" s="18"/>
      <c r="AC93" s="18"/>
      <c r="AD93" s="18"/>
      <c r="AE93" s="18"/>
      <c r="AF93" s="17">
        <v>480</v>
      </c>
      <c r="AG93" s="18"/>
      <c r="AH93" s="17">
        <v>26380</v>
      </c>
      <c r="AI93" s="18"/>
      <c r="AJ93" s="18"/>
      <c r="AK93" s="18"/>
      <c r="AL93" s="18"/>
      <c r="AM93" s="18"/>
      <c r="AN93" s="18"/>
      <c r="AO93" s="18"/>
      <c r="AP93" s="17">
        <v>15561810</v>
      </c>
      <c r="AQ93" s="18"/>
      <c r="AR93" s="18"/>
      <c r="AS93" s="18"/>
      <c r="AT93" s="17">
        <v>510</v>
      </c>
      <c r="AU93" s="18"/>
      <c r="AV93" s="17">
        <v>190420</v>
      </c>
      <c r="AW93" s="18"/>
      <c r="AX93" s="18"/>
      <c r="AY93" s="17">
        <v>2685980</v>
      </c>
      <c r="AZ93" s="18"/>
      <c r="BA93" s="17">
        <v>4839970</v>
      </c>
      <c r="BB93" s="17">
        <v>158690</v>
      </c>
      <c r="BC93" s="18"/>
      <c r="BD93" s="18"/>
      <c r="BE93" s="18"/>
      <c r="BF93" s="18"/>
      <c r="BG93" s="18"/>
      <c r="BH93" s="17">
        <v>254</v>
      </c>
      <c r="BI93" s="17">
        <v>88470</v>
      </c>
      <c r="BJ93" s="17">
        <v>18300</v>
      </c>
      <c r="BK93" s="17">
        <v>1170</v>
      </c>
      <c r="BL93" s="17">
        <v>49573</v>
      </c>
      <c r="BM93" s="18"/>
      <c r="BN93" s="18"/>
      <c r="BO93" s="18"/>
      <c r="BP93" s="17">
        <v>3963</v>
      </c>
      <c r="BQ93" s="17">
        <v>6990</v>
      </c>
      <c r="BR93" s="17">
        <v>3821</v>
      </c>
      <c r="BS93" s="17">
        <v>34890</v>
      </c>
      <c r="BT93" s="17">
        <v>154540</v>
      </c>
      <c r="BU93" s="17">
        <v>353000</v>
      </c>
      <c r="BV93" s="17">
        <v>18590</v>
      </c>
      <c r="BW93" s="17">
        <v>99840</v>
      </c>
      <c r="BX93" s="17">
        <v>948550</v>
      </c>
      <c r="BY93" s="18"/>
      <c r="BZ93" s="18"/>
      <c r="CA93" s="74">
        <v>436080</v>
      </c>
      <c r="CB93" s="17">
        <v>1552850</v>
      </c>
      <c r="CC93" s="17">
        <v>4370</v>
      </c>
      <c r="CD93" s="17">
        <v>7525860</v>
      </c>
      <c r="CE93" s="17"/>
      <c r="CF93" s="17">
        <v>6635200</v>
      </c>
      <c r="CG93" s="18"/>
      <c r="CH93" s="18"/>
      <c r="CI93" s="17">
        <v>8187100</v>
      </c>
      <c r="CJ93" s="18"/>
      <c r="CK93" s="17">
        <v>453790</v>
      </c>
      <c r="CL93" s="18"/>
      <c r="CM93" s="21">
        <v>893550</v>
      </c>
      <c r="CN93" s="19" t="s">
        <v>20</v>
      </c>
      <c r="CO93" s="21">
        <v>893550</v>
      </c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>
        <f>J93+N93+O93+P93+Q93+R93+S93+T93+U93+V93+X93+Z93+AA93+AB93+AD93+AE93+AI93+AV93+AY93+AZ93+BA93+BB93+BC93+BD93+BE93+BF93+BG93+BH93+BI93+BJ93+BK93+BL93+BM93+BN93+BO93+BP93+BQ93+BR93+BS93+BT93+BU93+BV93+BW93+BX93+CI93+CK93+CA93</f>
        <v>22788238</v>
      </c>
      <c r="DD93" s="18">
        <f>CD93+CE93+CJ93+CL93</f>
        <v>7525860</v>
      </c>
      <c r="DE93" s="18">
        <f>DC93+DD93</f>
        <v>30314098</v>
      </c>
      <c r="DF93" s="20">
        <f>DC93/DE93*100</f>
        <v>75.173729398117004</v>
      </c>
      <c r="DG93" s="18">
        <f>DC93+CP93+CQ93+CR93+CS93+CT93+CU93+CV93+CW93+CX93+CY93+CZ93+DB93</f>
        <v>22788238</v>
      </c>
      <c r="DH93" s="18">
        <f>DD93+DA93</f>
        <v>7525860</v>
      </c>
      <c r="DI93" s="18">
        <f>DH93+DG93</f>
        <v>30314098</v>
      </c>
      <c r="DJ93" s="20">
        <f>(DC93+CO93)/(DE93+CO93)*100</f>
        <v>75.884565219397501</v>
      </c>
      <c r="DK93" s="20">
        <f>(DG93+CO93)/(DI93+CO93)*100</f>
        <v>75.884565219397501</v>
      </c>
      <c r="DL93" s="32">
        <f>DE93/F93</f>
        <v>685.14177873206017</v>
      </c>
    </row>
    <row r="94" spans="1:116" x14ac:dyDescent="0.2">
      <c r="A94" s="15" t="s">
        <v>7</v>
      </c>
      <c r="B94" s="16" t="s">
        <v>112</v>
      </c>
      <c r="C94" s="16">
        <v>2</v>
      </c>
      <c r="D94" s="16" t="s">
        <v>197</v>
      </c>
      <c r="E94" s="16" t="s">
        <v>198</v>
      </c>
      <c r="F94" s="17">
        <v>3558</v>
      </c>
      <c r="G94" s="18"/>
      <c r="H94" s="18"/>
      <c r="I94" s="18"/>
      <c r="J94" s="17">
        <v>76</v>
      </c>
      <c r="K94" s="18"/>
      <c r="L94" s="18"/>
      <c r="M94" s="18"/>
      <c r="N94" s="17">
        <v>89590</v>
      </c>
      <c r="O94" s="17">
        <v>71820</v>
      </c>
      <c r="P94" s="18"/>
      <c r="Q94" s="18"/>
      <c r="R94" s="18"/>
      <c r="S94" s="17">
        <v>127703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14480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7">
        <v>86417</v>
      </c>
      <c r="AZ94" s="18"/>
      <c r="BA94" s="17">
        <v>311885</v>
      </c>
      <c r="BB94" s="17">
        <v>6737</v>
      </c>
      <c r="BC94" s="18"/>
      <c r="BD94" s="18"/>
      <c r="BE94" s="18"/>
      <c r="BF94" s="18"/>
      <c r="BG94" s="18"/>
      <c r="BH94" s="17">
        <v>360</v>
      </c>
      <c r="BI94" s="17">
        <v>14160</v>
      </c>
      <c r="BJ94" s="17">
        <v>2928</v>
      </c>
      <c r="BK94" s="17">
        <v>450</v>
      </c>
      <c r="BL94" s="18"/>
      <c r="BM94" s="18"/>
      <c r="BN94" s="18"/>
      <c r="BO94" s="18"/>
      <c r="BP94" s="17">
        <v>400</v>
      </c>
      <c r="BQ94" s="17">
        <v>2310</v>
      </c>
      <c r="BR94" s="18"/>
      <c r="BS94" s="17">
        <v>10410</v>
      </c>
      <c r="BT94" s="17">
        <v>34920</v>
      </c>
      <c r="BU94" s="17">
        <v>84496</v>
      </c>
      <c r="BV94" s="17">
        <v>10372</v>
      </c>
      <c r="BW94" s="17">
        <v>45945</v>
      </c>
      <c r="BX94" s="17">
        <v>21276</v>
      </c>
      <c r="BY94" s="18"/>
      <c r="BZ94" s="18"/>
      <c r="CA94" s="18"/>
      <c r="CB94" s="18"/>
      <c r="CC94" s="17">
        <v>1640</v>
      </c>
      <c r="CD94" s="17">
        <v>320100</v>
      </c>
      <c r="CE94" s="17"/>
      <c r="CF94" s="17">
        <v>67250</v>
      </c>
      <c r="CG94" s="18"/>
      <c r="CH94" s="18"/>
      <c r="CI94" s="17">
        <v>20430</v>
      </c>
      <c r="CJ94" s="18"/>
      <c r="CK94" s="17">
        <v>24173</v>
      </c>
      <c r="CL94" s="18"/>
      <c r="CM94" s="21">
        <v>148000</v>
      </c>
      <c r="CN94" s="19" t="s">
        <v>20</v>
      </c>
      <c r="CO94" s="21">
        <v>148000</v>
      </c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>
        <f>J94+N94+O94+P94+Q94+R94+S94+T94+U94+V94+X94+Z94+AA94+AB94+AD94+AE94+AI94+AV94+AY94+AZ94+BA94+BB94+BC94+BD94+BE94+BF94+BG94+BH94+BI94+BJ94+BK94+BL94+BM94+BN94+BO94+BP94+BQ94+BR94+BS94+BT94+BU94+BV94+BW94+BX94+CI94+CK94+CA94</f>
        <v>981338</v>
      </c>
      <c r="DD94" s="18">
        <f>CD94+CE94+CJ94+CL94</f>
        <v>320100</v>
      </c>
      <c r="DE94" s="18">
        <f>DC94+DD94</f>
        <v>1301438</v>
      </c>
      <c r="DF94" s="20">
        <f>DC94/DE94*100</f>
        <v>75.404129893241162</v>
      </c>
      <c r="DG94" s="18">
        <f>DC94+CP94+CQ94+CR94+CS94+CT94+CU94+CV94+CW94+CX94+CY94+CZ94+DB94</f>
        <v>981338</v>
      </c>
      <c r="DH94" s="18">
        <f>DD94+DA94</f>
        <v>320100</v>
      </c>
      <c r="DI94" s="18">
        <f>DH94+DG94</f>
        <v>1301438</v>
      </c>
      <c r="DJ94" s="20">
        <f>(DC94+CO94)/(DE94+CO94)*100</f>
        <v>77.915578313801632</v>
      </c>
      <c r="DK94" s="20">
        <f>(DG94+CO94)/(DI94+CO94)*100</f>
        <v>77.915578313801632</v>
      </c>
      <c r="DL94" s="32">
        <f>DE94/F94</f>
        <v>365.77796514896011</v>
      </c>
    </row>
    <row r="95" spans="1:116" x14ac:dyDescent="0.2">
      <c r="A95" s="15" t="s">
        <v>7</v>
      </c>
      <c r="B95" s="16" t="s">
        <v>112</v>
      </c>
      <c r="C95" s="16">
        <v>2</v>
      </c>
      <c r="D95" s="16" t="s">
        <v>199</v>
      </c>
      <c r="E95" s="16" t="s">
        <v>200</v>
      </c>
      <c r="F95" s="17">
        <v>2552</v>
      </c>
      <c r="G95" s="18"/>
      <c r="H95" s="18"/>
      <c r="I95" s="18"/>
      <c r="J95" s="18"/>
      <c r="K95" s="18"/>
      <c r="L95" s="17">
        <v>103</v>
      </c>
      <c r="M95" s="18"/>
      <c r="N95" s="17">
        <v>10548</v>
      </c>
      <c r="O95" s="17">
        <v>68194</v>
      </c>
      <c r="P95" s="18"/>
      <c r="Q95" s="18"/>
      <c r="R95" s="18"/>
      <c r="S95" s="17">
        <v>79250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7">
        <v>38</v>
      </c>
      <c r="AG95" s="18"/>
      <c r="AH95" s="18"/>
      <c r="AI95" s="17">
        <v>4118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7">
        <v>77928</v>
      </c>
      <c r="AZ95" s="18"/>
      <c r="BA95" s="17">
        <v>118510</v>
      </c>
      <c r="BB95" s="17">
        <v>5512</v>
      </c>
      <c r="BC95" s="18"/>
      <c r="BD95" s="18"/>
      <c r="BE95" s="18"/>
      <c r="BF95" s="18"/>
      <c r="BG95" s="18"/>
      <c r="BH95" s="17">
        <v>19</v>
      </c>
      <c r="BI95" s="17">
        <v>1513</v>
      </c>
      <c r="BJ95" s="17">
        <v>678</v>
      </c>
      <c r="BK95" s="18"/>
      <c r="BL95" s="18"/>
      <c r="BM95" s="18"/>
      <c r="BN95" s="18"/>
      <c r="BO95" s="18"/>
      <c r="BP95" s="17">
        <v>225</v>
      </c>
      <c r="BQ95" s="17">
        <v>162</v>
      </c>
      <c r="BR95" s="17">
        <v>204</v>
      </c>
      <c r="BS95" s="17">
        <v>1326</v>
      </c>
      <c r="BT95" s="17">
        <v>3485</v>
      </c>
      <c r="BU95" s="17">
        <v>9435</v>
      </c>
      <c r="BV95" s="17">
        <v>1491</v>
      </c>
      <c r="BW95" s="17">
        <v>4018</v>
      </c>
      <c r="BX95" s="17">
        <v>73202</v>
      </c>
      <c r="BY95" s="18"/>
      <c r="BZ95" s="18"/>
      <c r="CA95" s="18"/>
      <c r="CB95" s="18"/>
      <c r="CC95" s="18"/>
      <c r="CD95" s="17">
        <v>513250</v>
      </c>
      <c r="CE95" s="18"/>
      <c r="CF95" s="18"/>
      <c r="CG95" s="18"/>
      <c r="CH95" s="18"/>
      <c r="CI95" s="17">
        <v>41634</v>
      </c>
      <c r="CJ95" s="18"/>
      <c r="CK95" s="17">
        <v>15992</v>
      </c>
      <c r="CL95" s="18"/>
      <c r="CM95" s="21">
        <v>33480</v>
      </c>
      <c r="CN95" s="19" t="s">
        <v>20</v>
      </c>
      <c r="CO95" s="21">
        <v>33480</v>
      </c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>
        <f>J95+N95+O95+P95+Q95+R95+S95+T95+U95+V95+X95+Z95+AA95+AB95+AD95+AE95+AI95+AV95+AY95+AZ95+BA95+BB95+BC95+BD95+BE95+BF95+BG95+BH95+BI95+BJ95+BK95+BL95+BM95+BN95+BO95+BP95+BQ95+BR95+BS95+BT95+BU95+BV95+BW95+BX95+CI95+CK95+CA95</f>
        <v>517444</v>
      </c>
      <c r="DD95" s="18">
        <f>CD95+CE95+CJ95+CL95</f>
        <v>513250</v>
      </c>
      <c r="DE95" s="18">
        <f>DC95+DD95</f>
        <v>1030694</v>
      </c>
      <c r="DF95" s="20">
        <f>DC95/DE95*100</f>
        <v>50.203455147696594</v>
      </c>
      <c r="DG95" s="18">
        <f>DC95+CP95+CQ95+CR95+CS95+CT95+CU95+CV95+CW95+CX95+CY95+CZ95+DB95</f>
        <v>517444</v>
      </c>
      <c r="DH95" s="18">
        <f>DD95+DA95</f>
        <v>513250</v>
      </c>
      <c r="DI95" s="18">
        <f>DH95+DG95</f>
        <v>1030694</v>
      </c>
      <c r="DJ95" s="20">
        <f>(DC95+CO95)/(DE95+CO95)*100</f>
        <v>51.770105264740543</v>
      </c>
      <c r="DK95" s="20">
        <f>(DG95+CO95)/(DI95+CO95)*100</f>
        <v>51.770105264740543</v>
      </c>
      <c r="DL95" s="32">
        <f>DE95/F95</f>
        <v>403.87695924764893</v>
      </c>
    </row>
    <row r="96" spans="1:116" x14ac:dyDescent="0.2">
      <c r="A96" s="15" t="s">
        <v>7</v>
      </c>
      <c r="B96" s="16" t="s">
        <v>112</v>
      </c>
      <c r="C96" s="16">
        <v>2</v>
      </c>
      <c r="D96" s="16" t="s">
        <v>201</v>
      </c>
      <c r="E96" s="16" t="s">
        <v>202</v>
      </c>
      <c r="F96" s="17">
        <v>4096</v>
      </c>
      <c r="G96" s="18"/>
      <c r="H96" s="18"/>
      <c r="I96" s="18"/>
      <c r="J96" s="17">
        <v>108</v>
      </c>
      <c r="K96" s="18"/>
      <c r="L96" s="18"/>
      <c r="M96" s="18"/>
      <c r="N96" s="18"/>
      <c r="O96" s="18"/>
      <c r="P96" s="18"/>
      <c r="Q96" s="18"/>
      <c r="R96" s="17">
        <v>217340</v>
      </c>
      <c r="S96" s="17">
        <v>321300</v>
      </c>
      <c r="T96" s="18"/>
      <c r="U96" s="17">
        <v>51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7">
        <v>332960</v>
      </c>
      <c r="AZ96" s="18"/>
      <c r="BA96" s="17">
        <v>628880</v>
      </c>
      <c r="BB96" s="17">
        <v>14475</v>
      </c>
      <c r="BC96" s="18"/>
      <c r="BD96" s="18"/>
      <c r="BE96" s="18"/>
      <c r="BF96" s="18"/>
      <c r="BG96" s="18"/>
      <c r="BH96" s="17">
        <v>40</v>
      </c>
      <c r="BI96" s="17">
        <v>10040</v>
      </c>
      <c r="BJ96" s="17">
        <v>2875</v>
      </c>
      <c r="BK96" s="18"/>
      <c r="BL96" s="17">
        <v>1851</v>
      </c>
      <c r="BM96" s="18"/>
      <c r="BN96" s="18"/>
      <c r="BO96" s="18"/>
      <c r="BP96" s="17">
        <v>175</v>
      </c>
      <c r="BQ96" s="17">
        <v>38</v>
      </c>
      <c r="BR96" s="17">
        <v>320</v>
      </c>
      <c r="BS96" s="17">
        <v>3740</v>
      </c>
      <c r="BT96" s="17">
        <v>10090</v>
      </c>
      <c r="BU96" s="17">
        <v>90410</v>
      </c>
      <c r="BV96" s="18"/>
      <c r="BW96" s="17">
        <v>24200</v>
      </c>
      <c r="BX96" s="17">
        <v>493460</v>
      </c>
      <c r="BY96" s="18"/>
      <c r="BZ96" s="18"/>
      <c r="CA96" s="18"/>
      <c r="CB96" s="18"/>
      <c r="CC96" s="17">
        <v>1270</v>
      </c>
      <c r="CD96" s="17">
        <v>535730</v>
      </c>
      <c r="CE96" s="18"/>
      <c r="CF96" s="18"/>
      <c r="CG96" s="18"/>
      <c r="CH96" s="18"/>
      <c r="CI96" s="17">
        <v>118850</v>
      </c>
      <c r="CJ96" s="18"/>
      <c r="CK96" s="17">
        <v>72630</v>
      </c>
      <c r="CL96" s="18"/>
      <c r="CM96" s="21">
        <v>25500</v>
      </c>
      <c r="CN96" s="19" t="s">
        <v>20</v>
      </c>
      <c r="CO96" s="21">
        <v>25500</v>
      </c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>
        <f>J96+N96+O96+P96+Q96+R96+S96+T96+U96+V96+X96+Z96+AA96+AB96+AD96+AE96+AI96+AV96+AY96+AZ96+BA96+BB96+BC96+BD96+BE96+BF96+BG96+BH96+BI96+BJ96+BK96+BL96+BM96+BN96+BO96+BP96+BQ96+BR96+BS96+BT96+BU96+BV96+BW96+BX96+CI96+CK96+CA96</f>
        <v>2343833</v>
      </c>
      <c r="DD96" s="18">
        <f>CD96+CE96+CJ96+CL96</f>
        <v>535730</v>
      </c>
      <c r="DE96" s="18">
        <f>DC96+DD96</f>
        <v>2879563</v>
      </c>
      <c r="DF96" s="20">
        <f>DC96/DE96*100</f>
        <v>81.395440905442939</v>
      </c>
      <c r="DG96" s="18">
        <f>DC96+CP96+CQ96+CR96+CS96+CT96+CU96+CV96+CW96+CX96+CY96+CZ96+DB96</f>
        <v>2343833</v>
      </c>
      <c r="DH96" s="18">
        <f>DD96+DA96</f>
        <v>535730</v>
      </c>
      <c r="DI96" s="18">
        <f>DH96+DG96</f>
        <v>2879563</v>
      </c>
      <c r="DJ96" s="20">
        <f>(DC96+CO96)/(DE96+CO96)*100</f>
        <v>81.558747607194746</v>
      </c>
      <c r="DK96" s="20">
        <f>(DG96+CO96)/(DI96+CO96)*100</f>
        <v>81.558747607194746</v>
      </c>
      <c r="DL96" s="32">
        <f>DE96/F96</f>
        <v>703.018310546875</v>
      </c>
    </row>
    <row r="97" spans="1:116" x14ac:dyDescent="0.2">
      <c r="A97" s="15" t="s">
        <v>7</v>
      </c>
      <c r="B97" s="16" t="s">
        <v>112</v>
      </c>
      <c r="C97" s="16">
        <v>2</v>
      </c>
      <c r="D97" s="16" t="s">
        <v>203</v>
      </c>
      <c r="E97" s="16" t="s">
        <v>204</v>
      </c>
      <c r="F97" s="17">
        <v>2087</v>
      </c>
      <c r="G97" s="18"/>
      <c r="H97" s="18"/>
      <c r="I97" s="18"/>
      <c r="J97" s="18"/>
      <c r="K97" s="18"/>
      <c r="L97" s="17">
        <v>60</v>
      </c>
      <c r="M97" s="18"/>
      <c r="N97" s="17">
        <v>12326</v>
      </c>
      <c r="O97" s="17">
        <v>52329</v>
      </c>
      <c r="P97" s="18"/>
      <c r="Q97" s="18"/>
      <c r="R97" s="18"/>
      <c r="S97" s="17">
        <v>101372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7">
        <v>22</v>
      </c>
      <c r="AG97" s="18"/>
      <c r="AH97" s="18"/>
      <c r="AI97" s="17">
        <v>2439</v>
      </c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7">
        <v>77720</v>
      </c>
      <c r="AZ97" s="18"/>
      <c r="BA97" s="17">
        <v>115700</v>
      </c>
      <c r="BB97" s="17">
        <v>7684</v>
      </c>
      <c r="BC97" s="18"/>
      <c r="BD97" s="18"/>
      <c r="BE97" s="18"/>
      <c r="BF97" s="18"/>
      <c r="BG97" s="18"/>
      <c r="BH97" s="17">
        <v>12</v>
      </c>
      <c r="BI97" s="17">
        <v>896</v>
      </c>
      <c r="BJ97" s="17">
        <v>988</v>
      </c>
      <c r="BK97" s="18"/>
      <c r="BL97" s="18"/>
      <c r="BM97" s="18"/>
      <c r="BN97" s="18"/>
      <c r="BO97" s="18"/>
      <c r="BP97" s="17">
        <v>145</v>
      </c>
      <c r="BQ97" s="17">
        <v>96</v>
      </c>
      <c r="BR97" s="17">
        <v>139</v>
      </c>
      <c r="BS97" s="17">
        <v>786</v>
      </c>
      <c r="BT97" s="17">
        <v>2062</v>
      </c>
      <c r="BU97" s="17">
        <v>5585</v>
      </c>
      <c r="BV97" s="17">
        <v>883</v>
      </c>
      <c r="BW97" s="17">
        <v>2378</v>
      </c>
      <c r="BX97" s="17">
        <v>46026</v>
      </c>
      <c r="BY97" s="18"/>
      <c r="BZ97" s="18"/>
      <c r="CA97" s="18"/>
      <c r="CB97" s="18"/>
      <c r="CC97" s="18"/>
      <c r="CD97" s="17">
        <v>432980</v>
      </c>
      <c r="CE97" s="18"/>
      <c r="CF97" s="18"/>
      <c r="CG97" s="18"/>
      <c r="CH97" s="18"/>
      <c r="CI97" s="17">
        <v>34469</v>
      </c>
      <c r="CJ97" s="18"/>
      <c r="CK97" s="17">
        <v>37460</v>
      </c>
      <c r="CL97" s="18"/>
      <c r="CM97" s="21">
        <v>24490</v>
      </c>
      <c r="CN97" s="19" t="s">
        <v>20</v>
      </c>
      <c r="CO97" s="21">
        <v>24490</v>
      </c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>
        <f>J97+N97+O97+P97+Q97+R97+S97+T97+U97+V97+X97+Z97+AA97+AB97+AD97+AE97+AI97+AV97+AY97+AZ97+BA97+BB97+BC97+BD97+BE97+BF97+BG97+BH97+BI97+BJ97+BK97+BL97+BM97+BN97+BO97+BP97+BQ97+BR97+BS97+BT97+BU97+BV97+BW97+BX97+CI97+CK97+CA97</f>
        <v>501495</v>
      </c>
      <c r="DD97" s="18">
        <f>CD97+CE97+CJ97+CL97</f>
        <v>432980</v>
      </c>
      <c r="DE97" s="18">
        <f>DC97+DD97</f>
        <v>934475</v>
      </c>
      <c r="DF97" s="20">
        <f>DC97/DE97*100</f>
        <v>53.665962171272639</v>
      </c>
      <c r="DG97" s="18">
        <f>DC97+CP97+CQ97+CR97+CS97+CT97+CU97+CV97+CW97+CX97+CY97+CZ97+DB97</f>
        <v>501495</v>
      </c>
      <c r="DH97" s="18">
        <f>DD97+DA97</f>
        <v>432980</v>
      </c>
      <c r="DI97" s="18">
        <f>DH97+DG97</f>
        <v>934475</v>
      </c>
      <c r="DJ97" s="20">
        <f>(DC97+CO97)/(DE97+CO97)*100</f>
        <v>54.849238501926557</v>
      </c>
      <c r="DK97" s="20">
        <f>(DG97+CO97)/(DI97+CO97)*100</f>
        <v>54.849238501926557</v>
      </c>
      <c r="DL97" s="32">
        <f>DE97/F97</f>
        <v>447.75994250119788</v>
      </c>
    </row>
    <row r="98" spans="1:116" x14ac:dyDescent="0.2">
      <c r="A98" s="15" t="s">
        <v>7</v>
      </c>
      <c r="B98" s="16" t="s">
        <v>112</v>
      </c>
      <c r="C98" s="16">
        <v>2</v>
      </c>
      <c r="D98" s="16" t="s">
        <v>205</v>
      </c>
      <c r="E98" s="16" t="s">
        <v>206</v>
      </c>
      <c r="F98" s="17">
        <v>7442</v>
      </c>
      <c r="G98" s="18"/>
      <c r="H98" s="18"/>
      <c r="I98" s="18"/>
      <c r="J98" s="17">
        <v>71</v>
      </c>
      <c r="K98" s="18"/>
      <c r="L98" s="18"/>
      <c r="M98" s="18"/>
      <c r="N98" s="18"/>
      <c r="O98" s="18"/>
      <c r="P98" s="18"/>
      <c r="Q98" s="18"/>
      <c r="R98" s="17">
        <v>288460</v>
      </c>
      <c r="S98" s="17">
        <v>262270</v>
      </c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7">
        <v>362480</v>
      </c>
      <c r="AZ98" s="18"/>
      <c r="BA98" s="17">
        <v>631360</v>
      </c>
      <c r="BB98" s="17">
        <v>24250</v>
      </c>
      <c r="BC98" s="18"/>
      <c r="BD98" s="18"/>
      <c r="BE98" s="18"/>
      <c r="BF98" s="18"/>
      <c r="BG98" s="18"/>
      <c r="BH98" s="17">
        <v>150</v>
      </c>
      <c r="BI98" s="17">
        <v>11260</v>
      </c>
      <c r="BJ98" s="17">
        <v>4200</v>
      </c>
      <c r="BK98" s="17">
        <v>420</v>
      </c>
      <c r="BL98" s="18"/>
      <c r="BM98" s="18"/>
      <c r="BN98" s="18"/>
      <c r="BO98" s="18"/>
      <c r="BP98" s="17">
        <v>379</v>
      </c>
      <c r="BQ98" s="17">
        <v>1389</v>
      </c>
      <c r="BR98" s="17">
        <v>401</v>
      </c>
      <c r="BS98" s="17">
        <v>6200</v>
      </c>
      <c r="BT98" s="17">
        <v>14160</v>
      </c>
      <c r="BU98" s="17">
        <v>80860</v>
      </c>
      <c r="BV98" s="17">
        <v>21430</v>
      </c>
      <c r="BW98" s="17">
        <v>13640</v>
      </c>
      <c r="BX98" s="17">
        <v>119190</v>
      </c>
      <c r="BY98" s="18"/>
      <c r="BZ98" s="18"/>
      <c r="CA98" s="18"/>
      <c r="CB98" s="18"/>
      <c r="CC98" s="17">
        <v>1380</v>
      </c>
      <c r="CD98" s="17">
        <v>915395</v>
      </c>
      <c r="CE98" s="18"/>
      <c r="CF98" s="18"/>
      <c r="CG98" s="18"/>
      <c r="CH98" s="18"/>
      <c r="CI98" s="17">
        <v>35100</v>
      </c>
      <c r="CJ98" s="18"/>
      <c r="CK98" s="17">
        <v>50590</v>
      </c>
      <c r="CL98" s="18"/>
      <c r="CM98" s="21">
        <v>90900</v>
      </c>
      <c r="CN98" s="19" t="s">
        <v>20</v>
      </c>
      <c r="CO98" s="21">
        <v>90900</v>
      </c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>
        <f>J98+N98+O98+P98+Q98+R98+S98+T98+U98+V98+X98+Z98+AA98+AB98+AD98+AE98+AI98+AV98+AY98+AZ98+BA98+BB98+BC98+BD98+BE98+BF98+BG98+BH98+BI98+BJ98+BK98+BL98+BM98+BN98+BO98+BP98+BQ98+BR98+BS98+BT98+BU98+BV98+BW98+BX98+CI98+CK98+CA98</f>
        <v>1928260</v>
      </c>
      <c r="DD98" s="18">
        <f>CD98+CE98+CJ98+CL98</f>
        <v>915395</v>
      </c>
      <c r="DE98" s="18">
        <f>DC98+DD98</f>
        <v>2843655</v>
      </c>
      <c r="DF98" s="20">
        <f>DC98/DE98*100</f>
        <v>67.809210329663756</v>
      </c>
      <c r="DG98" s="18">
        <f>DC98+CP98+CQ98+CR98+CS98+CT98+CU98+CV98+CW98+CX98+CY98+CZ98+DB98</f>
        <v>1928260</v>
      </c>
      <c r="DH98" s="18">
        <f>DD98+DA98</f>
        <v>915395</v>
      </c>
      <c r="DI98" s="18">
        <f>DH98+DG98</f>
        <v>2843655</v>
      </c>
      <c r="DJ98" s="20">
        <f>(DC98+CO98)/(DE98+CO98)*100</f>
        <v>68.806343721620493</v>
      </c>
      <c r="DK98" s="20">
        <f>(DG98+CO98)/(DI98+CO98)*100</f>
        <v>68.806343721620493</v>
      </c>
      <c r="DL98" s="32">
        <f>DE98/F98</f>
        <v>382.10897608169847</v>
      </c>
    </row>
    <row r="99" spans="1:116" x14ac:dyDescent="0.2">
      <c r="A99" s="15" t="s">
        <v>7</v>
      </c>
      <c r="B99" s="16" t="s">
        <v>207</v>
      </c>
      <c r="C99" s="16">
        <v>3</v>
      </c>
      <c r="D99" s="16" t="s">
        <v>208</v>
      </c>
      <c r="E99" s="16" t="s">
        <v>209</v>
      </c>
      <c r="F99" s="17">
        <v>2050</v>
      </c>
      <c r="G99" s="18"/>
      <c r="H99" s="18"/>
      <c r="I99" s="18"/>
      <c r="J99" s="17">
        <v>57</v>
      </c>
      <c r="K99" s="18"/>
      <c r="L99" s="18"/>
      <c r="M99" s="18"/>
      <c r="N99" s="17">
        <v>33320</v>
      </c>
      <c r="O99" s="18"/>
      <c r="P99" s="18"/>
      <c r="Q99" s="18"/>
      <c r="R99" s="17">
        <v>71840</v>
      </c>
      <c r="S99" s="17">
        <v>78910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7">
        <v>82650</v>
      </c>
      <c r="AZ99" s="18"/>
      <c r="BA99" s="17">
        <v>172250</v>
      </c>
      <c r="BB99" s="17">
        <v>4030</v>
      </c>
      <c r="BC99" s="18"/>
      <c r="BD99" s="18"/>
      <c r="BE99" s="18"/>
      <c r="BF99" s="18"/>
      <c r="BG99" s="18"/>
      <c r="BH99" s="18"/>
      <c r="BI99" s="17">
        <v>6100</v>
      </c>
      <c r="BJ99" s="17">
        <v>770</v>
      </c>
      <c r="BK99" s="18"/>
      <c r="BL99" s="18"/>
      <c r="BM99" s="18"/>
      <c r="BN99" s="18"/>
      <c r="BO99" s="18"/>
      <c r="BP99" s="17">
        <v>270</v>
      </c>
      <c r="BQ99" s="17">
        <v>220</v>
      </c>
      <c r="BR99" s="18"/>
      <c r="BS99" s="17">
        <v>3600</v>
      </c>
      <c r="BT99" s="17">
        <v>7730</v>
      </c>
      <c r="BU99" s="17">
        <v>115540</v>
      </c>
      <c r="BV99" s="18"/>
      <c r="BW99" s="17">
        <v>10500</v>
      </c>
      <c r="BX99" s="17">
        <v>4130</v>
      </c>
      <c r="BY99" s="18"/>
      <c r="BZ99" s="18"/>
      <c r="CA99" s="18"/>
      <c r="CB99" s="18"/>
      <c r="CC99" s="17">
        <v>1313</v>
      </c>
      <c r="CD99" s="17">
        <v>222810</v>
      </c>
      <c r="CE99" s="18"/>
      <c r="CF99" s="18"/>
      <c r="CG99" s="18"/>
      <c r="CH99" s="18"/>
      <c r="CI99" s="17">
        <v>68700</v>
      </c>
      <c r="CJ99" s="18"/>
      <c r="CK99" s="17">
        <v>86280</v>
      </c>
      <c r="CL99" s="18"/>
      <c r="CM99" s="18"/>
      <c r="CN99" s="19" t="s">
        <v>11</v>
      </c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>
        <f>J99+N99+O99+P99+Q99+R99+S99+T99+U99+V99+X99+Z99+AA99+AB99+AD99+AE99+AI99+AV99+AY99+AZ99+BA99+BB99+BC99+BD99+BE99+BF99+BG99+BH99+BI99+BJ99+BK99+BL99+BM99+BN99+BO99+BP99+BQ99+BR99+BS99+BT99+BU99+BV99+BW99+BX99+CI99+CK99+CA99</f>
        <v>746897</v>
      </c>
      <c r="DD99" s="18">
        <f>CD99+CE99+CJ99+CL99</f>
        <v>222810</v>
      </c>
      <c r="DE99" s="18">
        <f>DC99+DD99</f>
        <v>969707</v>
      </c>
      <c r="DF99" s="20">
        <f>DC99/DE99*100</f>
        <v>77.022956418794536</v>
      </c>
      <c r="DG99" s="18">
        <f>DC99+CP99+CQ99+CR99+CS99+CT99+CU99+CV99+CW99+CX99+CY99+CZ99+DB99</f>
        <v>746897</v>
      </c>
      <c r="DH99" s="18">
        <f>DD99+DA99</f>
        <v>222810</v>
      </c>
      <c r="DI99" s="18">
        <f>DH99+DG99</f>
        <v>969707</v>
      </c>
      <c r="DJ99" s="20">
        <f>(DC99+CO99)/(DE99+CO99)*100</f>
        <v>77.022956418794536</v>
      </c>
      <c r="DK99" s="20">
        <f>(DG99+CO99)/(DI99+CO99)*100</f>
        <v>77.022956418794536</v>
      </c>
      <c r="DL99" s="32">
        <f>DE99/F99</f>
        <v>473.02780487804876</v>
      </c>
    </row>
    <row r="100" spans="1:116" x14ac:dyDescent="0.2">
      <c r="A100" s="15" t="s">
        <v>7</v>
      </c>
      <c r="B100" s="16" t="s">
        <v>207</v>
      </c>
      <c r="C100" s="16">
        <v>3</v>
      </c>
      <c r="D100" s="16" t="s">
        <v>210</v>
      </c>
      <c r="E100" s="16" t="s">
        <v>211</v>
      </c>
      <c r="F100" s="17">
        <v>4030</v>
      </c>
      <c r="G100" s="18"/>
      <c r="H100" s="18"/>
      <c r="I100" s="18"/>
      <c r="J100" s="17">
        <v>135</v>
      </c>
      <c r="K100" s="18"/>
      <c r="L100" s="18"/>
      <c r="M100" s="18"/>
      <c r="N100" s="17">
        <v>45510</v>
      </c>
      <c r="O100" s="18"/>
      <c r="P100" s="18"/>
      <c r="Q100" s="18"/>
      <c r="R100" s="17">
        <v>148300</v>
      </c>
      <c r="S100" s="17">
        <v>143180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7">
        <v>223700</v>
      </c>
      <c r="AZ100" s="18"/>
      <c r="BA100" s="17">
        <v>650010</v>
      </c>
      <c r="BB100" s="17">
        <v>15660</v>
      </c>
      <c r="BC100" s="18"/>
      <c r="BD100" s="18"/>
      <c r="BE100" s="18"/>
      <c r="BF100" s="18"/>
      <c r="BG100" s="18"/>
      <c r="BH100" s="18"/>
      <c r="BI100" s="17">
        <v>4840</v>
      </c>
      <c r="BJ100" s="17">
        <v>3195</v>
      </c>
      <c r="BK100" s="17">
        <v>300</v>
      </c>
      <c r="BL100" s="18"/>
      <c r="BM100" s="17">
        <v>860</v>
      </c>
      <c r="BN100" s="18"/>
      <c r="BO100" s="18"/>
      <c r="BP100" s="17">
        <v>470</v>
      </c>
      <c r="BQ100" s="17">
        <v>670</v>
      </c>
      <c r="BR100" s="18"/>
      <c r="BS100" s="17">
        <v>3940</v>
      </c>
      <c r="BT100" s="17">
        <v>9150</v>
      </c>
      <c r="BU100" s="17">
        <v>82100</v>
      </c>
      <c r="BV100" s="18"/>
      <c r="BW100" s="17">
        <v>11940</v>
      </c>
      <c r="BX100" s="17">
        <v>77790</v>
      </c>
      <c r="BY100" s="18"/>
      <c r="BZ100" s="17">
        <v>180</v>
      </c>
      <c r="CA100" s="18"/>
      <c r="CB100" s="18"/>
      <c r="CC100" s="17">
        <v>905</v>
      </c>
      <c r="CD100" s="17">
        <v>377140</v>
      </c>
      <c r="CE100" s="18"/>
      <c r="CF100" s="18"/>
      <c r="CG100" s="18"/>
      <c r="CH100" s="18"/>
      <c r="CI100" s="17">
        <v>121820</v>
      </c>
      <c r="CJ100" s="18"/>
      <c r="CK100" s="17">
        <v>77180</v>
      </c>
      <c r="CL100" s="18"/>
      <c r="CM100" s="18"/>
      <c r="CN100" s="19" t="s">
        <v>11</v>
      </c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>
        <f>J100+N100+O100+P100+Q100+R100+S100+T100+U100+V100+X100+Z100+AA100+AB100+AD100+AE100+AI100+AV100+AY100+AZ100+BA100+BB100+BC100+BD100+BE100+BF100+BG100+BH100+BI100+BJ100+BK100+BL100+BM100+BN100+BO100+BP100+BQ100+BR100+BS100+BT100+BU100+BV100+BW100+BX100+CI100+CK100+CA100</f>
        <v>1620750</v>
      </c>
      <c r="DD100" s="18">
        <f>CD100+CE100+CJ100+CL100</f>
        <v>377140</v>
      </c>
      <c r="DE100" s="18">
        <f>DC100+DD100</f>
        <v>1997890</v>
      </c>
      <c r="DF100" s="20">
        <f>DC100/DE100*100</f>
        <v>81.123084854521522</v>
      </c>
      <c r="DG100" s="18">
        <f>DC100+CP100+CQ100+CR100+CS100+CT100+CU100+CV100+CW100+CX100+CY100+CZ100+DB100</f>
        <v>1620750</v>
      </c>
      <c r="DH100" s="18">
        <f>DD100+DA100</f>
        <v>377140</v>
      </c>
      <c r="DI100" s="18">
        <f>DH100+DG100</f>
        <v>1997890</v>
      </c>
      <c r="DJ100" s="20">
        <f>(DC100+CO100)/(DE100+CO100)*100</f>
        <v>81.123084854521522</v>
      </c>
      <c r="DK100" s="20">
        <f>(DG100+CO100)/(DI100+CO100)*100</f>
        <v>81.123084854521522</v>
      </c>
      <c r="DL100" s="32">
        <f>DE100/F100</f>
        <v>495.75434243176181</v>
      </c>
    </row>
    <row r="101" spans="1:116" x14ac:dyDescent="0.2">
      <c r="A101" s="15" t="s">
        <v>7</v>
      </c>
      <c r="B101" s="16" t="s">
        <v>207</v>
      </c>
      <c r="C101" s="16">
        <v>3</v>
      </c>
      <c r="D101" s="16" t="s">
        <v>212</v>
      </c>
      <c r="E101" s="16" t="s">
        <v>213</v>
      </c>
      <c r="F101" s="17">
        <v>1826</v>
      </c>
      <c r="G101" s="18"/>
      <c r="H101" s="18"/>
      <c r="I101" s="18"/>
      <c r="J101" s="18"/>
      <c r="K101" s="18"/>
      <c r="L101" s="18"/>
      <c r="M101" s="18"/>
      <c r="N101" s="17">
        <v>73570</v>
      </c>
      <c r="O101" s="18"/>
      <c r="P101" s="18"/>
      <c r="Q101" s="18"/>
      <c r="R101" s="17">
        <v>73090</v>
      </c>
      <c r="S101" s="17">
        <v>74280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7">
        <v>59770</v>
      </c>
      <c r="AZ101" s="18"/>
      <c r="BA101" s="17">
        <v>239850</v>
      </c>
      <c r="BB101" s="17">
        <v>3890</v>
      </c>
      <c r="BC101" s="18"/>
      <c r="BD101" s="18"/>
      <c r="BE101" s="18"/>
      <c r="BF101" s="18"/>
      <c r="BG101" s="18"/>
      <c r="BH101" s="17">
        <v>70</v>
      </c>
      <c r="BI101" s="17">
        <v>2400</v>
      </c>
      <c r="BJ101" s="17">
        <v>1640</v>
      </c>
      <c r="BK101" s="18"/>
      <c r="BL101" s="18"/>
      <c r="BM101" s="17">
        <v>1100</v>
      </c>
      <c r="BN101" s="18"/>
      <c r="BO101" s="18"/>
      <c r="BP101" s="17">
        <v>30</v>
      </c>
      <c r="BQ101" s="17">
        <v>120</v>
      </c>
      <c r="BR101" s="18"/>
      <c r="BS101" s="17">
        <v>1120</v>
      </c>
      <c r="BT101" s="17">
        <v>2210</v>
      </c>
      <c r="BU101" s="17">
        <v>25627</v>
      </c>
      <c r="BV101" s="18"/>
      <c r="BW101" s="17">
        <v>4926</v>
      </c>
      <c r="BX101" s="17">
        <v>97780</v>
      </c>
      <c r="BY101" s="18"/>
      <c r="BZ101" s="18"/>
      <c r="CA101" s="18"/>
      <c r="CB101" s="18"/>
      <c r="CC101" s="17">
        <v>882</v>
      </c>
      <c r="CD101" s="17">
        <v>181040</v>
      </c>
      <c r="CE101" s="18"/>
      <c r="CF101" s="18"/>
      <c r="CG101" s="18"/>
      <c r="CH101" s="18"/>
      <c r="CI101" s="18"/>
      <c r="CJ101" s="18"/>
      <c r="CK101" s="17">
        <v>42050</v>
      </c>
      <c r="CL101" s="18"/>
      <c r="CM101" s="18"/>
      <c r="CN101" s="19" t="s">
        <v>11</v>
      </c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>
        <f>J101+N101+O101+P101+Q101+R101+S101+T101+U101+V101+X101+Z101+AA101+AB101+AD101+AE101+AI101+AV101+AY101+AZ101+BA101+BB101+BC101+BD101+BE101+BF101+BG101+BH101+BI101+BJ101+BK101+BL101+BM101+BN101+BO101+BP101+BQ101+BR101+BS101+BT101+BU101+BV101+BW101+BX101+CI101+CK101+CA101</f>
        <v>703523</v>
      </c>
      <c r="DD101" s="18">
        <f>CD101+CE101+CJ101+CL101</f>
        <v>181040</v>
      </c>
      <c r="DE101" s="18">
        <f>DC101+DD101</f>
        <v>884563</v>
      </c>
      <c r="DF101" s="20">
        <f>DC101/DE101*100</f>
        <v>79.533396716796872</v>
      </c>
      <c r="DG101" s="18">
        <f>DC101+CP101+CQ101+CR101+CS101+CT101+CU101+CV101+CW101+CX101+CY101+CZ101+DB101</f>
        <v>703523</v>
      </c>
      <c r="DH101" s="18">
        <f>DD101+DA101</f>
        <v>181040</v>
      </c>
      <c r="DI101" s="18">
        <f>DH101+DG101</f>
        <v>884563</v>
      </c>
      <c r="DJ101" s="20">
        <f>(DC101+CO101)/(DE101+CO101)*100</f>
        <v>79.533396716796872</v>
      </c>
      <c r="DK101" s="20">
        <f>(DG101+CO101)/(DI101+CO101)*100</f>
        <v>79.533396716796872</v>
      </c>
      <c r="DL101" s="32">
        <f>DE101/F101</f>
        <v>484.42661555312156</v>
      </c>
    </row>
    <row r="102" spans="1:116" x14ac:dyDescent="0.2">
      <c r="A102" s="15" t="s">
        <v>7</v>
      </c>
      <c r="B102" s="16" t="s">
        <v>207</v>
      </c>
      <c r="C102" s="16">
        <v>3</v>
      </c>
      <c r="D102" s="16" t="s">
        <v>214</v>
      </c>
      <c r="E102" s="16" t="s">
        <v>215</v>
      </c>
      <c r="F102" s="17">
        <v>145</v>
      </c>
      <c r="G102" s="18"/>
      <c r="H102" s="18"/>
      <c r="I102" s="18"/>
      <c r="J102" s="18"/>
      <c r="K102" s="18"/>
      <c r="L102" s="18"/>
      <c r="M102" s="18"/>
      <c r="N102" s="18"/>
      <c r="O102" s="17">
        <v>2040</v>
      </c>
      <c r="P102" s="18"/>
      <c r="Q102" s="18"/>
      <c r="R102" s="18"/>
      <c r="S102" s="17">
        <v>3000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7">
        <v>5060</v>
      </c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7">
        <v>9309</v>
      </c>
      <c r="BV102" s="18"/>
      <c r="BW102" s="17">
        <v>1050</v>
      </c>
      <c r="BX102" s="17">
        <v>17390</v>
      </c>
      <c r="BY102" s="18"/>
      <c r="BZ102" s="18"/>
      <c r="CA102" s="18"/>
      <c r="CB102" s="18"/>
      <c r="CC102" s="17">
        <v>200</v>
      </c>
      <c r="CD102" s="17">
        <v>100435</v>
      </c>
      <c r="CE102" s="18"/>
      <c r="CF102" s="18"/>
      <c r="CG102" s="18"/>
      <c r="CH102" s="18"/>
      <c r="CI102" s="18"/>
      <c r="CJ102" s="18"/>
      <c r="CK102" s="17">
        <v>10520</v>
      </c>
      <c r="CL102" s="18"/>
      <c r="CM102" s="18"/>
      <c r="CN102" s="19" t="s">
        <v>11</v>
      </c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>
        <f>J102+N102+O102+P102+Q102+R102+S102+T102+U102+V102+X102+Z102+AA102+AB102+AD102+AE102+AI102+AV102+AY102+AZ102+BA102+BB102+BC102+BD102+BE102+BF102+BG102+BH102+BI102+BJ102+BK102+BL102+BM102+BN102+BO102+BP102+BQ102+BR102+BS102+BT102+BU102+BV102+BW102+BX102+CI102+CK102+CA102</f>
        <v>48369</v>
      </c>
      <c r="DD102" s="18">
        <f>CD102+CE102+CJ102+CL102</f>
        <v>100435</v>
      </c>
      <c r="DE102" s="18">
        <f>DC102+DD102</f>
        <v>148804</v>
      </c>
      <c r="DF102" s="20">
        <f>DC102/DE102*100</f>
        <v>32.505174592080863</v>
      </c>
      <c r="DG102" s="18">
        <f>DC102+CP102+CQ102+CR102+CS102+CT102+CU102+CV102+CW102+CX102+CY102+CZ102+DB102</f>
        <v>48369</v>
      </c>
      <c r="DH102" s="18">
        <f>DD102+DA102</f>
        <v>100435</v>
      </c>
      <c r="DI102" s="18">
        <f>DH102+DG102</f>
        <v>148804</v>
      </c>
      <c r="DJ102" s="20">
        <f>(DC102+CO102)/(DE102+CO102)*100</f>
        <v>32.505174592080863</v>
      </c>
      <c r="DK102" s="20">
        <f>(DG102+CO102)/(DI102+CO102)*100</f>
        <v>32.505174592080863</v>
      </c>
      <c r="DL102" s="32">
        <f>DE102/F102</f>
        <v>1026.2344827586207</v>
      </c>
    </row>
    <row r="103" spans="1:116" x14ac:dyDescent="0.2">
      <c r="A103" s="15" t="s">
        <v>7</v>
      </c>
      <c r="B103" s="16" t="s">
        <v>207</v>
      </c>
      <c r="C103" s="16">
        <v>3</v>
      </c>
      <c r="D103" s="16" t="s">
        <v>216</v>
      </c>
      <c r="E103" s="16" t="s">
        <v>217</v>
      </c>
      <c r="F103" s="17">
        <v>1639</v>
      </c>
      <c r="G103" s="18"/>
      <c r="H103" s="18"/>
      <c r="I103" s="18"/>
      <c r="J103" s="18"/>
      <c r="K103" s="18"/>
      <c r="L103" s="18"/>
      <c r="M103" s="18"/>
      <c r="N103" s="17">
        <v>108280</v>
      </c>
      <c r="O103" s="18"/>
      <c r="P103" s="18"/>
      <c r="Q103" s="18"/>
      <c r="R103" s="17">
        <v>89160</v>
      </c>
      <c r="S103" s="17">
        <v>62260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7">
        <v>48830</v>
      </c>
      <c r="AZ103" s="18"/>
      <c r="BA103" s="17">
        <v>174510</v>
      </c>
      <c r="BB103" s="17">
        <v>3970</v>
      </c>
      <c r="BC103" s="18"/>
      <c r="BD103" s="18"/>
      <c r="BE103" s="18"/>
      <c r="BF103" s="18"/>
      <c r="BG103" s="18"/>
      <c r="BH103" s="17">
        <v>69</v>
      </c>
      <c r="BI103" s="17">
        <v>2400</v>
      </c>
      <c r="BJ103" s="17">
        <v>1230</v>
      </c>
      <c r="BK103" s="18"/>
      <c r="BL103" s="18"/>
      <c r="BM103" s="17">
        <v>1100</v>
      </c>
      <c r="BN103" s="18"/>
      <c r="BO103" s="18"/>
      <c r="BP103" s="17">
        <v>110</v>
      </c>
      <c r="BQ103" s="17">
        <v>150</v>
      </c>
      <c r="BR103" s="18"/>
      <c r="BS103" s="17">
        <v>1320</v>
      </c>
      <c r="BT103" s="17">
        <v>2210</v>
      </c>
      <c r="BU103" s="17">
        <v>36746</v>
      </c>
      <c r="BV103" s="18"/>
      <c r="BW103" s="17">
        <v>7339</v>
      </c>
      <c r="BX103" s="17">
        <v>9590</v>
      </c>
      <c r="BY103" s="18"/>
      <c r="BZ103" s="17">
        <v>190</v>
      </c>
      <c r="CA103" s="18"/>
      <c r="CB103" s="18"/>
      <c r="CC103" s="17">
        <v>839</v>
      </c>
      <c r="CD103" s="17">
        <v>208640</v>
      </c>
      <c r="CE103" s="18"/>
      <c r="CF103" s="18"/>
      <c r="CG103" s="18"/>
      <c r="CH103" s="18"/>
      <c r="CI103" s="17">
        <v>52920</v>
      </c>
      <c r="CJ103" s="18"/>
      <c r="CK103" s="17">
        <v>34060</v>
      </c>
      <c r="CL103" s="18"/>
      <c r="CM103" s="18"/>
      <c r="CN103" s="19" t="s">
        <v>11</v>
      </c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>
        <f>J103+N103+O103+P103+Q103+R103+S103+T103+U103+V103+X103+Z103+AA103+AB103+AD103+AE103+AI103+AV103+AY103+AZ103+BA103+BB103+BC103+BD103+BE103+BF103+BG103+BH103+BI103+BJ103+BK103+BL103+BM103+BN103+BO103+BP103+BQ103+BR103+BS103+BT103+BU103+BV103+BW103+BX103+CI103+CK103+CA103</f>
        <v>636254</v>
      </c>
      <c r="DD103" s="18">
        <f>CD103+CE103+CJ103+CL103</f>
        <v>208640</v>
      </c>
      <c r="DE103" s="18">
        <f>DC103+DD103</f>
        <v>844894</v>
      </c>
      <c r="DF103" s="20">
        <f>DC103/DE103*100</f>
        <v>75.305778002921073</v>
      </c>
      <c r="DG103" s="18">
        <f>DC103+CP103+CQ103+CR103+CS103+CT103+CU103+CV103+CW103+CX103+CY103+CZ103+DB103</f>
        <v>636254</v>
      </c>
      <c r="DH103" s="18">
        <f>DD103+DA103</f>
        <v>208640</v>
      </c>
      <c r="DI103" s="18">
        <f>DH103+DG103</f>
        <v>844894</v>
      </c>
      <c r="DJ103" s="20">
        <f>(DC103+CO103)/(DE103+CO103)*100</f>
        <v>75.305778002921073</v>
      </c>
      <c r="DK103" s="20">
        <f>(DG103+CO103)/(DI103+CO103)*100</f>
        <v>75.305778002921073</v>
      </c>
      <c r="DL103" s="32">
        <f>DE103/F103</f>
        <v>515.49359365466751</v>
      </c>
    </row>
    <row r="104" spans="1:116" x14ac:dyDescent="0.2">
      <c r="A104" s="15" t="s">
        <v>7</v>
      </c>
      <c r="B104" s="16" t="s">
        <v>207</v>
      </c>
      <c r="C104" s="16">
        <v>3</v>
      </c>
      <c r="D104" s="16" t="s">
        <v>218</v>
      </c>
      <c r="E104" s="16" t="s">
        <v>219</v>
      </c>
      <c r="F104" s="17">
        <v>6268</v>
      </c>
      <c r="G104" s="18"/>
      <c r="H104" s="18"/>
      <c r="I104" s="18"/>
      <c r="J104" s="17">
        <v>610</v>
      </c>
      <c r="K104" s="18"/>
      <c r="L104" s="18"/>
      <c r="M104" s="18"/>
      <c r="N104" s="17">
        <v>84900</v>
      </c>
      <c r="O104" s="18"/>
      <c r="P104" s="18"/>
      <c r="Q104" s="18"/>
      <c r="R104" s="17">
        <v>259590</v>
      </c>
      <c r="S104" s="17">
        <v>240280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7">
        <v>10</v>
      </c>
      <c r="AE104" s="17">
        <v>20</v>
      </c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7">
        <v>5940</v>
      </c>
      <c r="AW104" s="18"/>
      <c r="AX104" s="18"/>
      <c r="AY104" s="17">
        <v>321730</v>
      </c>
      <c r="AZ104" s="18"/>
      <c r="BA104" s="17">
        <v>715070</v>
      </c>
      <c r="BB104" s="17">
        <v>19410</v>
      </c>
      <c r="BC104" s="18"/>
      <c r="BD104" s="18"/>
      <c r="BE104" s="18"/>
      <c r="BF104" s="18"/>
      <c r="BG104" s="17">
        <v>20</v>
      </c>
      <c r="BH104" s="17">
        <v>330</v>
      </c>
      <c r="BI104" s="17">
        <v>2670</v>
      </c>
      <c r="BJ104" s="17">
        <v>3010</v>
      </c>
      <c r="BK104" s="18"/>
      <c r="BL104" s="17">
        <v>70</v>
      </c>
      <c r="BM104" s="17">
        <v>580</v>
      </c>
      <c r="BN104" s="17">
        <v>40</v>
      </c>
      <c r="BO104" s="18"/>
      <c r="BP104" s="17">
        <v>650</v>
      </c>
      <c r="BQ104" s="17">
        <v>250</v>
      </c>
      <c r="BR104" s="18"/>
      <c r="BS104" s="17">
        <v>7290</v>
      </c>
      <c r="BT104" s="17">
        <v>11988</v>
      </c>
      <c r="BU104" s="17">
        <v>83366</v>
      </c>
      <c r="BV104" s="18"/>
      <c r="BW104" s="17">
        <v>10919</v>
      </c>
      <c r="BX104" s="17">
        <v>71370</v>
      </c>
      <c r="BY104" s="18"/>
      <c r="BZ104" s="17">
        <v>700</v>
      </c>
      <c r="CA104" s="18"/>
      <c r="CB104" s="18"/>
      <c r="CC104" s="17">
        <v>1282</v>
      </c>
      <c r="CD104" s="17">
        <v>932539</v>
      </c>
      <c r="CE104" s="18"/>
      <c r="CF104" s="18"/>
      <c r="CG104" s="18"/>
      <c r="CH104" s="18"/>
      <c r="CI104" s="17">
        <v>152040</v>
      </c>
      <c r="CJ104" s="18"/>
      <c r="CK104" s="17">
        <v>86736</v>
      </c>
      <c r="CL104" s="18"/>
      <c r="CM104" s="18"/>
      <c r="CN104" s="19" t="s">
        <v>11</v>
      </c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>
        <f>J104+N104+O104+P104+Q104+R104+S104+T104+U104+V104+X104+Z104+AA104+AB104+AD104+AE104+AI104+AV104+AY104+AZ104+BA104+BB104+BC104+BD104+BE104+BF104+BG104+BH104+BI104+BJ104+BK104+BL104+BM104+BN104+BO104+BP104+BQ104+BR104+BS104+BT104+BU104+BV104+BW104+BX104+CI104+CK104+CA104</f>
        <v>2078889</v>
      </c>
      <c r="DD104" s="18">
        <f>CD104+CE104+CJ104+CL104</f>
        <v>932539</v>
      </c>
      <c r="DE104" s="18">
        <f>DC104+DD104</f>
        <v>3011428</v>
      </c>
      <c r="DF104" s="20">
        <f>DC104/DE104*100</f>
        <v>69.033329038582352</v>
      </c>
      <c r="DG104" s="18">
        <f>DC104+CP104+CQ104+CR104+CS104+CT104+CU104+CV104+CW104+CX104+CY104+CZ104+DB104</f>
        <v>2078889</v>
      </c>
      <c r="DH104" s="18">
        <f>DD104+DA104</f>
        <v>932539</v>
      </c>
      <c r="DI104" s="18">
        <f>DH104+DG104</f>
        <v>3011428</v>
      </c>
      <c r="DJ104" s="20">
        <f>(DC104+CO104)/(DE104+CO104)*100</f>
        <v>69.033329038582352</v>
      </c>
      <c r="DK104" s="20">
        <f>(DG104+CO104)/(DI104+CO104)*100</f>
        <v>69.033329038582352</v>
      </c>
      <c r="DL104" s="32">
        <f>DE104/F104</f>
        <v>480.44479897894064</v>
      </c>
    </row>
    <row r="105" spans="1:116" x14ac:dyDescent="0.2">
      <c r="A105" s="15" t="s">
        <v>7</v>
      </c>
      <c r="B105" s="16" t="s">
        <v>207</v>
      </c>
      <c r="C105" s="16">
        <v>3</v>
      </c>
      <c r="D105" s="16" t="s">
        <v>220</v>
      </c>
      <c r="E105" s="16" t="s">
        <v>221</v>
      </c>
      <c r="F105" s="17">
        <v>501</v>
      </c>
      <c r="G105" s="18"/>
      <c r="H105" s="18"/>
      <c r="I105" s="18"/>
      <c r="J105" s="17">
        <v>119</v>
      </c>
      <c r="K105" s="18"/>
      <c r="L105" s="18"/>
      <c r="M105" s="18"/>
      <c r="N105" s="17">
        <v>7430</v>
      </c>
      <c r="O105" s="18"/>
      <c r="P105" s="18"/>
      <c r="Q105" s="18"/>
      <c r="R105" s="17">
        <v>14210</v>
      </c>
      <c r="S105" s="17">
        <v>20170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7">
        <v>7790</v>
      </c>
      <c r="AZ105" s="18"/>
      <c r="BA105" s="17">
        <v>43920</v>
      </c>
      <c r="BB105" s="17">
        <v>2060</v>
      </c>
      <c r="BC105" s="18"/>
      <c r="BD105" s="18"/>
      <c r="BE105" s="18"/>
      <c r="BF105" s="18"/>
      <c r="BG105" s="18"/>
      <c r="BH105" s="17">
        <v>34</v>
      </c>
      <c r="BI105" s="17">
        <v>1200</v>
      </c>
      <c r="BJ105" s="17">
        <v>400</v>
      </c>
      <c r="BK105" s="17">
        <v>400</v>
      </c>
      <c r="BL105" s="18"/>
      <c r="BM105" s="17">
        <v>900</v>
      </c>
      <c r="BN105" s="18"/>
      <c r="BO105" s="18"/>
      <c r="BP105" s="17">
        <v>50</v>
      </c>
      <c r="BQ105" s="17">
        <v>1676</v>
      </c>
      <c r="BR105" s="18"/>
      <c r="BS105" s="17">
        <v>3860</v>
      </c>
      <c r="BT105" s="17">
        <v>6834</v>
      </c>
      <c r="BU105" s="17">
        <v>10158</v>
      </c>
      <c r="BV105" s="18"/>
      <c r="BW105" s="17">
        <v>2764</v>
      </c>
      <c r="BX105" s="17">
        <v>2650</v>
      </c>
      <c r="BY105" s="18"/>
      <c r="BZ105" s="18"/>
      <c r="CA105" s="18"/>
      <c r="CB105" s="18"/>
      <c r="CC105" s="17">
        <v>247</v>
      </c>
      <c r="CD105" s="17">
        <v>34990</v>
      </c>
      <c r="CE105" s="18"/>
      <c r="CF105" s="18"/>
      <c r="CG105" s="18"/>
      <c r="CH105" s="18"/>
      <c r="CI105" s="18"/>
      <c r="CJ105" s="18"/>
      <c r="CK105" s="17">
        <v>14898</v>
      </c>
      <c r="CL105" s="18"/>
      <c r="CM105" s="18"/>
      <c r="CN105" s="19" t="s">
        <v>11</v>
      </c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>
        <f>J105+N105+O105+P105+Q105+R105+S105+T105+U105+V105+X105+Z105+AA105+AB105+AD105+AE105+AI105+AV105+AY105+AZ105+BA105+BB105+BC105+BD105+BE105+BF105+BG105+BH105+BI105+BJ105+BK105+BL105+BM105+BN105+BO105+BP105+BQ105+BR105+BS105+BT105+BU105+BV105+BW105+BX105+CI105+CK105+CA105</f>
        <v>141523</v>
      </c>
      <c r="DD105" s="18">
        <f>CD105+CE105+CJ105+CL105</f>
        <v>34990</v>
      </c>
      <c r="DE105" s="18">
        <f>DC105+DD105</f>
        <v>176513</v>
      </c>
      <c r="DF105" s="20">
        <f>DC105/DE105*100</f>
        <v>80.177097437582503</v>
      </c>
      <c r="DG105" s="18">
        <f>DC105+CP105+CQ105+CR105+CS105+CT105+CU105+CV105+CW105+CX105+CY105+CZ105+DB105</f>
        <v>141523</v>
      </c>
      <c r="DH105" s="18">
        <f>DD105+DA105</f>
        <v>34990</v>
      </c>
      <c r="DI105" s="18">
        <f>DH105+DG105</f>
        <v>176513</v>
      </c>
      <c r="DJ105" s="20">
        <f>(DC105+CO105)/(DE105+CO105)*100</f>
        <v>80.177097437582503</v>
      </c>
      <c r="DK105" s="20">
        <f>(DG105+CO105)/(DI105+CO105)*100</f>
        <v>80.177097437582503</v>
      </c>
      <c r="DL105" s="32">
        <f>DE105/F105</f>
        <v>352.32135728542914</v>
      </c>
    </row>
    <row r="106" spans="1:116" x14ac:dyDescent="0.2">
      <c r="A106" s="15" t="s">
        <v>7</v>
      </c>
      <c r="B106" s="16" t="s">
        <v>207</v>
      </c>
      <c r="C106" s="16">
        <v>3</v>
      </c>
      <c r="D106" s="16" t="s">
        <v>222</v>
      </c>
      <c r="E106" s="16" t="s">
        <v>223</v>
      </c>
      <c r="F106" s="17">
        <v>4368</v>
      </c>
      <c r="G106" s="18"/>
      <c r="H106" s="18"/>
      <c r="I106" s="18"/>
      <c r="J106" s="17">
        <v>142</v>
      </c>
      <c r="K106" s="18"/>
      <c r="L106" s="18"/>
      <c r="M106" s="18"/>
      <c r="N106" s="17">
        <v>58190</v>
      </c>
      <c r="O106" s="18"/>
      <c r="P106" s="18"/>
      <c r="Q106" s="18"/>
      <c r="R106" s="17">
        <v>130120</v>
      </c>
      <c r="S106" s="17">
        <v>153740</v>
      </c>
      <c r="T106" s="18"/>
      <c r="U106" s="17">
        <v>56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7">
        <v>152720</v>
      </c>
      <c r="AZ106" s="18"/>
      <c r="BA106" s="17">
        <v>476320</v>
      </c>
      <c r="BB106" s="17">
        <v>13850</v>
      </c>
      <c r="BC106" s="18"/>
      <c r="BD106" s="18"/>
      <c r="BE106" s="18"/>
      <c r="BF106" s="18"/>
      <c r="BG106" s="18"/>
      <c r="BH106" s="17">
        <v>130</v>
      </c>
      <c r="BI106" s="17">
        <v>6240</v>
      </c>
      <c r="BJ106" s="17">
        <v>2545</v>
      </c>
      <c r="BK106" s="17">
        <v>450</v>
      </c>
      <c r="BL106" s="17">
        <v>196</v>
      </c>
      <c r="BM106" s="17">
        <v>2650</v>
      </c>
      <c r="BN106" s="18"/>
      <c r="BO106" s="18"/>
      <c r="BP106" s="17">
        <v>360</v>
      </c>
      <c r="BQ106" s="17">
        <v>210</v>
      </c>
      <c r="BR106" s="18"/>
      <c r="BS106" s="17">
        <v>5290</v>
      </c>
      <c r="BT106" s="17">
        <v>18962</v>
      </c>
      <c r="BU106" s="17">
        <v>96917</v>
      </c>
      <c r="BV106" s="18"/>
      <c r="BW106" s="17">
        <v>20087</v>
      </c>
      <c r="BX106" s="17">
        <v>40050</v>
      </c>
      <c r="BY106" s="18"/>
      <c r="BZ106" s="18"/>
      <c r="CA106" s="18"/>
      <c r="CB106" s="18"/>
      <c r="CC106" s="17">
        <v>1634</v>
      </c>
      <c r="CD106" s="17">
        <v>423700</v>
      </c>
      <c r="CE106" s="18"/>
      <c r="CF106" s="18"/>
      <c r="CG106" s="18"/>
      <c r="CH106" s="18"/>
      <c r="CI106" s="17">
        <v>41510</v>
      </c>
      <c r="CJ106" s="18"/>
      <c r="CK106" s="17">
        <v>93160</v>
      </c>
      <c r="CL106" s="18"/>
      <c r="CM106" s="18"/>
      <c r="CN106" s="19" t="s">
        <v>11</v>
      </c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>
        <f>J106+N106+O106+P106+Q106+R106+S106+T106+U106+V106+X106+Z106+AA106+AB106+AD106+AE106+AI106+AV106+AY106+AZ106+BA106+BB106+BC106+BD106+BE106+BF106+BG106+BH106+BI106+BJ106+BK106+BL106+BM106+BN106+BO106+BP106+BQ106+BR106+BS106+BT106+BU106+BV106+BW106+BX106+CI106+CK106+CA106</f>
        <v>1313895</v>
      </c>
      <c r="DD106" s="18">
        <f>CD106+CE106+CJ106+CL106</f>
        <v>423700</v>
      </c>
      <c r="DE106" s="18">
        <f>DC106+DD106</f>
        <v>1737595</v>
      </c>
      <c r="DF106" s="20">
        <f>DC106/DE106*100</f>
        <v>75.615721730322662</v>
      </c>
      <c r="DG106" s="18">
        <f>DC106+CP106+CQ106+CR106+CS106+CT106+CU106+CV106+CW106+CX106+CY106+CZ106+DB106</f>
        <v>1313895</v>
      </c>
      <c r="DH106" s="18">
        <f>DD106+DA106</f>
        <v>423700</v>
      </c>
      <c r="DI106" s="18">
        <f>DH106+DG106</f>
        <v>1737595</v>
      </c>
      <c r="DJ106" s="20">
        <f>(DC106+CO106)/(DE106+CO106)*100</f>
        <v>75.615721730322662</v>
      </c>
      <c r="DK106" s="20">
        <f>(DG106+CO106)/(DI106+CO106)*100</f>
        <v>75.615721730322662</v>
      </c>
      <c r="DL106" s="32">
        <f>DE106/F106</f>
        <v>397.80105311355311</v>
      </c>
    </row>
    <row r="107" spans="1:116" x14ac:dyDescent="0.2">
      <c r="A107" s="15" t="s">
        <v>7</v>
      </c>
      <c r="B107" s="16" t="s">
        <v>207</v>
      </c>
      <c r="C107" s="16">
        <v>3</v>
      </c>
      <c r="D107" s="16" t="s">
        <v>224</v>
      </c>
      <c r="E107" s="16" t="s">
        <v>225</v>
      </c>
      <c r="F107" s="17">
        <v>232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7">
        <v>10590</v>
      </c>
      <c r="S107" s="17">
        <v>7370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7">
        <v>11400</v>
      </c>
      <c r="AZ107" s="18"/>
      <c r="BA107" s="17">
        <v>13620</v>
      </c>
      <c r="BB107" s="17">
        <v>510</v>
      </c>
      <c r="BC107" s="18"/>
      <c r="BD107" s="18"/>
      <c r="BE107" s="18"/>
      <c r="BF107" s="18"/>
      <c r="BG107" s="18"/>
      <c r="BH107" s="18"/>
      <c r="BI107" s="18"/>
      <c r="BJ107" s="17">
        <v>80</v>
      </c>
      <c r="BK107" s="18"/>
      <c r="BL107" s="18"/>
      <c r="BM107" s="18"/>
      <c r="BN107" s="18"/>
      <c r="BO107" s="18"/>
      <c r="BP107" s="17">
        <v>20</v>
      </c>
      <c r="BQ107" s="17">
        <v>10</v>
      </c>
      <c r="BR107" s="18"/>
      <c r="BS107" s="17">
        <v>140</v>
      </c>
      <c r="BT107" s="18"/>
      <c r="BU107" s="17">
        <v>5394</v>
      </c>
      <c r="BV107" s="18"/>
      <c r="BW107" s="17">
        <v>596</v>
      </c>
      <c r="BX107" s="17">
        <v>2740</v>
      </c>
      <c r="BY107" s="18"/>
      <c r="BZ107" s="18"/>
      <c r="CA107" s="18"/>
      <c r="CB107" s="18"/>
      <c r="CC107" s="17">
        <v>150</v>
      </c>
      <c r="CD107" s="17">
        <v>77864</v>
      </c>
      <c r="CE107" s="18"/>
      <c r="CF107" s="18"/>
      <c r="CG107" s="18"/>
      <c r="CH107" s="18"/>
      <c r="CI107" s="18"/>
      <c r="CJ107" s="18"/>
      <c r="CK107" s="17">
        <v>7140</v>
      </c>
      <c r="CL107" s="18"/>
      <c r="CM107" s="18"/>
      <c r="CN107" s="19" t="s">
        <v>11</v>
      </c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>
        <f>J107+N107+O107+P107+Q107+R107+S107+T107+U107+V107+X107+Z107+AA107+AB107+AD107+AE107+AI107+AV107+AY107+AZ107+BA107+BB107+BC107+BD107+BE107+BF107+BG107+BH107+BI107+BJ107+BK107+BL107+BM107+BN107+BO107+BP107+BQ107+BR107+BS107+BT107+BU107+BV107+BW107+BX107+CI107+CK107+CA107</f>
        <v>59610</v>
      </c>
      <c r="DD107" s="18">
        <f>CD107+CE107+CJ107+CL107</f>
        <v>77864</v>
      </c>
      <c r="DE107" s="18">
        <f>DC107+DD107</f>
        <v>137474</v>
      </c>
      <c r="DF107" s="20">
        <f>DC107/DE107*100</f>
        <v>43.360926429724891</v>
      </c>
      <c r="DG107" s="18">
        <f>DC107+CP107+CQ107+CR107+CS107+CT107+CU107+CV107+CW107+CX107+CY107+CZ107+DB107</f>
        <v>59610</v>
      </c>
      <c r="DH107" s="18">
        <f>DD107+DA107</f>
        <v>77864</v>
      </c>
      <c r="DI107" s="18">
        <f>DH107+DG107</f>
        <v>137474</v>
      </c>
      <c r="DJ107" s="20">
        <f>(DC107+CO107)/(DE107+CO107)*100</f>
        <v>43.360926429724891</v>
      </c>
      <c r="DK107" s="20">
        <f>(DG107+CO107)/(DI107+CO107)*100</f>
        <v>43.360926429724891</v>
      </c>
      <c r="DL107" s="32">
        <f>DE107/F107</f>
        <v>592.56034482758616</v>
      </c>
    </row>
    <row r="108" spans="1:116" x14ac:dyDescent="0.2">
      <c r="A108" s="15" t="s">
        <v>7</v>
      </c>
      <c r="B108" s="16" t="s">
        <v>207</v>
      </c>
      <c r="C108" s="16">
        <v>3</v>
      </c>
      <c r="D108" s="16" t="s">
        <v>226</v>
      </c>
      <c r="E108" s="16" t="s">
        <v>227</v>
      </c>
      <c r="F108" s="17">
        <v>439</v>
      </c>
      <c r="G108" s="18"/>
      <c r="H108" s="18"/>
      <c r="I108" s="18"/>
      <c r="J108" s="18"/>
      <c r="K108" s="18"/>
      <c r="L108" s="18"/>
      <c r="M108" s="18"/>
      <c r="N108" s="18"/>
      <c r="O108" s="17">
        <v>12520</v>
      </c>
      <c r="P108" s="18"/>
      <c r="Q108" s="18"/>
      <c r="R108" s="18"/>
      <c r="S108" s="17">
        <v>13480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7">
        <v>12170</v>
      </c>
      <c r="AZ108" s="18"/>
      <c r="BA108" s="17">
        <v>16500</v>
      </c>
      <c r="BB108" s="17">
        <v>420</v>
      </c>
      <c r="BC108" s="18"/>
      <c r="BD108" s="18"/>
      <c r="BE108" s="18"/>
      <c r="BF108" s="18"/>
      <c r="BG108" s="18"/>
      <c r="BH108" s="17">
        <v>11</v>
      </c>
      <c r="BI108" s="17">
        <v>60</v>
      </c>
      <c r="BJ108" s="18"/>
      <c r="BK108" s="18"/>
      <c r="BL108" s="18"/>
      <c r="BM108" s="17">
        <v>220</v>
      </c>
      <c r="BN108" s="18"/>
      <c r="BO108" s="18"/>
      <c r="BP108" s="17">
        <v>20</v>
      </c>
      <c r="BQ108" s="18"/>
      <c r="BR108" s="18"/>
      <c r="BS108" s="17">
        <v>70</v>
      </c>
      <c r="BT108" s="17">
        <v>180</v>
      </c>
      <c r="BU108" s="17">
        <v>7140</v>
      </c>
      <c r="BV108" s="18"/>
      <c r="BW108" s="17">
        <v>1499</v>
      </c>
      <c r="BX108" s="17">
        <v>600</v>
      </c>
      <c r="BY108" s="18"/>
      <c r="BZ108" s="18"/>
      <c r="CA108" s="18"/>
      <c r="CB108" s="18"/>
      <c r="CC108" s="17">
        <v>134</v>
      </c>
      <c r="CD108" s="17">
        <v>70510</v>
      </c>
      <c r="CE108" s="18"/>
      <c r="CF108" s="18"/>
      <c r="CG108" s="18"/>
      <c r="CH108" s="18"/>
      <c r="CI108" s="18"/>
      <c r="CJ108" s="18"/>
      <c r="CK108" s="17">
        <v>5950</v>
      </c>
      <c r="CL108" s="18"/>
      <c r="CM108" s="18"/>
      <c r="CN108" s="19" t="s">
        <v>11</v>
      </c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>
        <f>J108+N108+O108+P108+Q108+R108+S108+T108+U108+V108+X108+Z108+AA108+AB108+AD108+AE108+AI108+AV108+AY108+AZ108+BA108+BB108+BC108+BD108+BE108+BF108+BG108+BH108+BI108+BJ108+BK108+BL108+BM108+BN108+BO108+BP108+BQ108+BR108+BS108+BT108+BU108+BV108+BW108+BX108+CI108+CK108+CA108</f>
        <v>70840</v>
      </c>
      <c r="DD108" s="18">
        <f>CD108+CE108+CJ108+CL108</f>
        <v>70510</v>
      </c>
      <c r="DE108" s="18">
        <f>DC108+DD108</f>
        <v>141350</v>
      </c>
      <c r="DF108" s="20">
        <f>DC108/DE108*100</f>
        <v>50.116731517509727</v>
      </c>
      <c r="DG108" s="18">
        <f>DC108+CP108+CQ108+CR108+CS108+CT108+CU108+CV108+CW108+CX108+CY108+CZ108+DB108</f>
        <v>70840</v>
      </c>
      <c r="DH108" s="18">
        <f>DD108+DA108</f>
        <v>70510</v>
      </c>
      <c r="DI108" s="18">
        <f>DH108+DG108</f>
        <v>141350</v>
      </c>
      <c r="DJ108" s="20">
        <f>(DC108+CO108)/(DE108+CO108)*100</f>
        <v>50.116731517509727</v>
      </c>
      <c r="DK108" s="20">
        <f>(DG108+CO108)/(DI108+CO108)*100</f>
        <v>50.116731517509727</v>
      </c>
      <c r="DL108" s="32">
        <f>DE108/F108</f>
        <v>321.98177676537586</v>
      </c>
    </row>
    <row r="109" spans="1:116" x14ac:dyDescent="0.2">
      <c r="A109" s="15" t="s">
        <v>7</v>
      </c>
      <c r="B109" s="16" t="s">
        <v>207</v>
      </c>
      <c r="C109" s="16">
        <v>3</v>
      </c>
      <c r="D109" s="16" t="s">
        <v>228</v>
      </c>
      <c r="E109" s="16" t="s">
        <v>229</v>
      </c>
      <c r="F109" s="17">
        <v>9679</v>
      </c>
      <c r="G109" s="18"/>
      <c r="H109" s="18"/>
      <c r="I109" s="18"/>
      <c r="J109" s="17">
        <v>168</v>
      </c>
      <c r="K109" s="18"/>
      <c r="L109" s="18"/>
      <c r="M109" s="18"/>
      <c r="N109" s="18"/>
      <c r="O109" s="18"/>
      <c r="P109" s="18"/>
      <c r="Q109" s="18"/>
      <c r="R109" s="17">
        <v>340150</v>
      </c>
      <c r="S109" s="17">
        <v>382100</v>
      </c>
      <c r="T109" s="18"/>
      <c r="U109" s="17">
        <v>160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7">
        <v>507670</v>
      </c>
      <c r="AZ109" s="18"/>
      <c r="BA109" s="17">
        <v>1178310</v>
      </c>
      <c r="BB109" s="17">
        <v>19200</v>
      </c>
      <c r="BC109" s="18"/>
      <c r="BD109" s="17">
        <v>100</v>
      </c>
      <c r="BE109" s="18"/>
      <c r="BF109" s="18"/>
      <c r="BG109" s="18"/>
      <c r="BH109" s="17">
        <v>520</v>
      </c>
      <c r="BI109" s="17">
        <v>15140</v>
      </c>
      <c r="BJ109" s="17">
        <v>5370</v>
      </c>
      <c r="BK109" s="18"/>
      <c r="BL109" s="17">
        <v>480</v>
      </c>
      <c r="BM109" s="17">
        <v>7560</v>
      </c>
      <c r="BN109" s="18"/>
      <c r="BO109" s="18"/>
      <c r="BP109" s="17">
        <v>790</v>
      </c>
      <c r="BQ109" s="17">
        <v>832</v>
      </c>
      <c r="BR109" s="18"/>
      <c r="BS109" s="17">
        <v>12460</v>
      </c>
      <c r="BT109" s="17">
        <v>33640</v>
      </c>
      <c r="BU109" s="17">
        <v>210880</v>
      </c>
      <c r="BV109" s="18"/>
      <c r="BW109" s="17">
        <v>33120</v>
      </c>
      <c r="BX109" s="17">
        <v>140760</v>
      </c>
      <c r="BY109" s="18"/>
      <c r="BZ109" s="17">
        <v>90</v>
      </c>
      <c r="CA109" s="18"/>
      <c r="CB109" s="18"/>
      <c r="CC109" s="17">
        <v>1744</v>
      </c>
      <c r="CD109" s="17">
        <v>1118240</v>
      </c>
      <c r="CE109" s="18"/>
      <c r="CF109" s="18"/>
      <c r="CG109" s="18"/>
      <c r="CH109" s="18"/>
      <c r="CI109" s="17">
        <v>182810</v>
      </c>
      <c r="CJ109" s="18"/>
      <c r="CK109" s="17">
        <v>225260</v>
      </c>
      <c r="CL109" s="18"/>
      <c r="CM109" s="18"/>
      <c r="CN109" s="19" t="s">
        <v>11</v>
      </c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>
        <f>J109+N109+O109+P109+Q109+R109+S109+T109+U109+V109+X109+Z109+AA109+AB109+AD109+AE109+AI109+AV109+AY109+AZ109+BA109+BB109+BC109+BD109+BE109+BF109+BG109+BH109+BI109+BJ109+BK109+BL109+BM109+BN109+BO109+BP109+BQ109+BR109+BS109+BT109+BU109+BV109+BW109+BX109+CI109+CK109+CA109</f>
        <v>3297480</v>
      </c>
      <c r="DD109" s="18">
        <f>CD109+CE109+CJ109+CL109</f>
        <v>1118240</v>
      </c>
      <c r="DE109" s="18">
        <f>DC109+DD109</f>
        <v>4415720</v>
      </c>
      <c r="DF109" s="20">
        <f>DC109/DE109*100</f>
        <v>74.675930539074031</v>
      </c>
      <c r="DG109" s="18">
        <f>DC109+CP109+CQ109+CR109+CS109+CT109+CU109+CV109+CW109+CX109+CY109+CZ109+DB109</f>
        <v>3297480</v>
      </c>
      <c r="DH109" s="18">
        <f>DD109+DA109</f>
        <v>1118240</v>
      </c>
      <c r="DI109" s="18">
        <f>DH109+DG109</f>
        <v>4415720</v>
      </c>
      <c r="DJ109" s="20">
        <f>(DC109+CO109)/(DE109+CO109)*100</f>
        <v>74.675930539074031</v>
      </c>
      <c r="DK109" s="20">
        <f>(DG109+CO109)/(DI109+CO109)*100</f>
        <v>74.675930539074031</v>
      </c>
      <c r="DL109" s="32">
        <f>DE109/F109</f>
        <v>456.21655129662156</v>
      </c>
    </row>
    <row r="110" spans="1:116" x14ac:dyDescent="0.2">
      <c r="A110" s="15" t="s">
        <v>7</v>
      </c>
      <c r="B110" s="16" t="s">
        <v>207</v>
      </c>
      <c r="C110" s="16">
        <v>3</v>
      </c>
      <c r="D110" s="16" t="s">
        <v>230</v>
      </c>
      <c r="E110" s="16" t="s">
        <v>231</v>
      </c>
      <c r="F110" s="17">
        <v>41768</v>
      </c>
      <c r="G110" s="18"/>
      <c r="H110" s="18"/>
      <c r="I110" s="18"/>
      <c r="J110" s="17">
        <v>2208</v>
      </c>
      <c r="K110" s="18"/>
      <c r="L110" s="18"/>
      <c r="M110" s="18"/>
      <c r="N110" s="17">
        <v>1958740</v>
      </c>
      <c r="O110" s="17">
        <v>2060</v>
      </c>
      <c r="P110" s="18"/>
      <c r="Q110" s="18"/>
      <c r="R110" s="17">
        <v>1783780</v>
      </c>
      <c r="S110" s="17">
        <v>2049060</v>
      </c>
      <c r="T110" s="18"/>
      <c r="U110" s="17">
        <v>260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7">
        <v>60</v>
      </c>
      <c r="AT110" s="18"/>
      <c r="AU110" s="18"/>
      <c r="AV110" s="17">
        <v>433980</v>
      </c>
      <c r="AW110" s="18"/>
      <c r="AX110" s="18"/>
      <c r="AY110" s="17">
        <v>1220320</v>
      </c>
      <c r="AZ110" s="18"/>
      <c r="BA110" s="17">
        <v>7172160</v>
      </c>
      <c r="BB110" s="17">
        <v>87070</v>
      </c>
      <c r="BC110" s="18"/>
      <c r="BD110" s="17">
        <v>1471</v>
      </c>
      <c r="BE110" s="17">
        <v>140</v>
      </c>
      <c r="BF110" s="18"/>
      <c r="BG110" s="17">
        <v>280</v>
      </c>
      <c r="BH110" s="17">
        <v>1404</v>
      </c>
      <c r="BI110" s="17">
        <v>59480</v>
      </c>
      <c r="BJ110" s="17">
        <v>20335</v>
      </c>
      <c r="BK110" s="17">
        <v>2700</v>
      </c>
      <c r="BL110" s="17">
        <v>1529</v>
      </c>
      <c r="BM110" s="17">
        <v>8780</v>
      </c>
      <c r="BN110" s="17">
        <v>700</v>
      </c>
      <c r="BO110" s="18"/>
      <c r="BP110" s="17">
        <v>3760</v>
      </c>
      <c r="BQ110" s="17">
        <v>7997</v>
      </c>
      <c r="BR110" s="18"/>
      <c r="BS110" s="17">
        <v>36040</v>
      </c>
      <c r="BT110" s="17">
        <v>108000</v>
      </c>
      <c r="BU110" s="17">
        <v>851690</v>
      </c>
      <c r="BV110" s="18"/>
      <c r="BW110" s="17">
        <v>162200</v>
      </c>
      <c r="BX110" s="17">
        <v>576090</v>
      </c>
      <c r="BY110" s="18"/>
      <c r="BZ110" s="17">
        <v>14170</v>
      </c>
      <c r="CA110" s="18"/>
      <c r="CB110" s="17">
        <v>1474980</v>
      </c>
      <c r="CC110" s="17">
        <v>6065</v>
      </c>
      <c r="CD110" s="17">
        <v>7361800</v>
      </c>
      <c r="CE110" s="18"/>
      <c r="CF110" s="18"/>
      <c r="CG110" s="18"/>
      <c r="CH110" s="18"/>
      <c r="CI110" s="17">
        <v>670860</v>
      </c>
      <c r="CJ110" s="18"/>
      <c r="CK110" s="17">
        <v>1025600</v>
      </c>
      <c r="CL110" s="18"/>
      <c r="CM110" s="18"/>
      <c r="CN110" s="19" t="s">
        <v>11</v>
      </c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>
        <f>J110+N110+O110+P110+Q110+R110+S110+T110+U110+V110+X110+Z110+AA110+AB110+AD110+AE110+AI110+AV110+AY110+AZ110+BA110+BB110+BC110+BD110+BE110+BF110+BG110+BH110+BI110+BJ110+BK110+BL110+BM110+BN110+BO110+BP110+BQ110+BR110+BS110+BT110+BU110+BV110+BW110+BX110+CI110+CK110+CA110</f>
        <v>18248694</v>
      </c>
      <c r="DD110" s="18">
        <f>CD110+CE110+CJ110+CL110</f>
        <v>7361800</v>
      </c>
      <c r="DE110" s="18">
        <f>DC110+DD110</f>
        <v>25610494</v>
      </c>
      <c r="DF110" s="20">
        <f>DC110/DE110*100</f>
        <v>71.254752055934574</v>
      </c>
      <c r="DG110" s="18">
        <f>DC110+CP110+CQ110+CR110+CS110+CT110+CU110+CV110+CW110+CX110+CY110+CZ110+DB110</f>
        <v>18248694</v>
      </c>
      <c r="DH110" s="18">
        <f>DD110+DA110</f>
        <v>7361800</v>
      </c>
      <c r="DI110" s="18">
        <f>DH110+DG110</f>
        <v>25610494</v>
      </c>
      <c r="DJ110" s="20">
        <f>(DC110+CO110)/(DE110+CO110)*100</f>
        <v>71.254752055934574</v>
      </c>
      <c r="DK110" s="20">
        <f>(DG110+CO110)/(DI110+CO110)*100</f>
        <v>71.254752055934574</v>
      </c>
      <c r="DL110" s="32">
        <f>DE110/F110</f>
        <v>613.16064930090022</v>
      </c>
    </row>
    <row r="111" spans="1:116" x14ac:dyDescent="0.2">
      <c r="A111" s="15" t="s">
        <v>7</v>
      </c>
      <c r="B111" s="16" t="s">
        <v>207</v>
      </c>
      <c r="C111" s="16">
        <v>3</v>
      </c>
      <c r="D111" s="16" t="s">
        <v>232</v>
      </c>
      <c r="E111" s="16" t="s">
        <v>233</v>
      </c>
      <c r="F111" s="17">
        <v>1185</v>
      </c>
      <c r="G111" s="18"/>
      <c r="H111" s="18"/>
      <c r="I111" s="18"/>
      <c r="J111" s="18"/>
      <c r="K111" s="18"/>
      <c r="L111" s="18"/>
      <c r="M111" s="18"/>
      <c r="N111" s="17">
        <v>37020</v>
      </c>
      <c r="O111" s="18"/>
      <c r="P111" s="18"/>
      <c r="Q111" s="18"/>
      <c r="R111" s="17">
        <v>40350</v>
      </c>
      <c r="S111" s="17">
        <v>44180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7">
        <v>37870</v>
      </c>
      <c r="AZ111" s="18"/>
      <c r="BA111" s="17">
        <v>149550</v>
      </c>
      <c r="BB111" s="17">
        <v>4220</v>
      </c>
      <c r="BC111" s="18"/>
      <c r="BD111" s="18"/>
      <c r="BE111" s="18"/>
      <c r="BF111" s="18"/>
      <c r="BG111" s="18"/>
      <c r="BH111" s="18"/>
      <c r="BI111" s="18"/>
      <c r="BJ111" s="17">
        <v>1030</v>
      </c>
      <c r="BK111" s="18"/>
      <c r="BL111" s="18"/>
      <c r="BM111" s="18"/>
      <c r="BN111" s="18"/>
      <c r="BO111" s="18"/>
      <c r="BP111" s="17">
        <v>110</v>
      </c>
      <c r="BQ111" s="17">
        <v>80</v>
      </c>
      <c r="BR111" s="18"/>
      <c r="BS111" s="18"/>
      <c r="BT111" s="18"/>
      <c r="BU111" s="18"/>
      <c r="BV111" s="18"/>
      <c r="BW111" s="18"/>
      <c r="BX111" s="17">
        <v>12370</v>
      </c>
      <c r="BY111" s="18"/>
      <c r="BZ111" s="18"/>
      <c r="CA111" s="18"/>
      <c r="CB111" s="18"/>
      <c r="CC111" s="17">
        <v>518</v>
      </c>
      <c r="CD111" s="17">
        <v>172010</v>
      </c>
      <c r="CE111" s="18"/>
      <c r="CF111" s="18"/>
      <c r="CG111" s="18"/>
      <c r="CH111" s="18"/>
      <c r="CI111" s="18"/>
      <c r="CJ111" s="18"/>
      <c r="CK111" s="17">
        <v>23220</v>
      </c>
      <c r="CL111" s="18"/>
      <c r="CM111" s="18"/>
      <c r="CN111" s="19" t="s">
        <v>11</v>
      </c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>
        <f>J111+N111+O111+P111+Q111+R111+S111+T111+U111+V111+X111+Z111+AA111+AB111+AD111+AE111+AI111+AV111+AY111+AZ111+BA111+BB111+BC111+BD111+BE111+BF111+BG111+BH111+BI111+BJ111+BK111+BL111+BM111+BN111+BO111+BP111+BQ111+BR111+BS111+BT111+BU111+BV111+BW111+BX111+CI111+CK111+CA111</f>
        <v>350000</v>
      </c>
      <c r="DD111" s="18">
        <f>CD111+CE111+CJ111+CL111</f>
        <v>172010</v>
      </c>
      <c r="DE111" s="18">
        <f>DC111+DD111</f>
        <v>522010</v>
      </c>
      <c r="DF111" s="20">
        <f>DC111/DE111*100</f>
        <v>67.048523974636495</v>
      </c>
      <c r="DG111" s="18">
        <f>DC111+CP111+CQ111+CR111+CS111+CT111+CU111+CV111+CW111+CX111+CY111+CZ111+DB111</f>
        <v>350000</v>
      </c>
      <c r="DH111" s="18">
        <f>DD111+DA111</f>
        <v>172010</v>
      </c>
      <c r="DI111" s="18">
        <f>DH111+DG111</f>
        <v>522010</v>
      </c>
      <c r="DJ111" s="20">
        <f>(DC111+CO111)/(DE111+CO111)*100</f>
        <v>67.048523974636495</v>
      </c>
      <c r="DK111" s="20">
        <f>(DG111+CO111)/(DI111+CO111)*100</f>
        <v>67.048523974636495</v>
      </c>
      <c r="DL111" s="32">
        <f>DE111/F111</f>
        <v>440.51476793248946</v>
      </c>
    </row>
    <row r="112" spans="1:116" x14ac:dyDescent="0.2">
      <c r="A112" s="15" t="s">
        <v>7</v>
      </c>
      <c r="B112" s="16" t="s">
        <v>207</v>
      </c>
      <c r="C112" s="16">
        <v>3</v>
      </c>
      <c r="D112" s="16" t="s">
        <v>234</v>
      </c>
      <c r="E112" s="16" t="s">
        <v>235</v>
      </c>
      <c r="F112" s="17">
        <v>14821</v>
      </c>
      <c r="G112" s="18"/>
      <c r="H112" s="18"/>
      <c r="I112" s="18"/>
      <c r="J112" s="17">
        <v>490</v>
      </c>
      <c r="K112" s="18"/>
      <c r="L112" s="18"/>
      <c r="M112" s="18"/>
      <c r="N112" s="17">
        <v>407970</v>
      </c>
      <c r="O112" s="18"/>
      <c r="P112" s="18"/>
      <c r="Q112" s="18"/>
      <c r="R112" s="17">
        <v>621930</v>
      </c>
      <c r="S112" s="17">
        <v>477560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7">
        <v>813320</v>
      </c>
      <c r="AZ112" s="18"/>
      <c r="BA112" s="17">
        <v>1908880</v>
      </c>
      <c r="BB112" s="17">
        <v>29880</v>
      </c>
      <c r="BC112" s="18"/>
      <c r="BD112" s="18"/>
      <c r="BE112" s="18"/>
      <c r="BF112" s="18"/>
      <c r="BG112" s="18"/>
      <c r="BH112" s="17">
        <v>940</v>
      </c>
      <c r="BI112" s="17">
        <v>14680</v>
      </c>
      <c r="BJ112" s="17">
        <v>7520</v>
      </c>
      <c r="BK112" s="18"/>
      <c r="BL112" s="18"/>
      <c r="BM112" s="18"/>
      <c r="BN112" s="18"/>
      <c r="BO112" s="18"/>
      <c r="BP112" s="17">
        <v>900</v>
      </c>
      <c r="BQ112" s="17">
        <v>10201</v>
      </c>
      <c r="BR112" s="18"/>
      <c r="BS112" s="17">
        <v>1970</v>
      </c>
      <c r="BT112" s="17">
        <v>37980</v>
      </c>
      <c r="BU112" s="17">
        <v>352480</v>
      </c>
      <c r="BV112" s="18"/>
      <c r="BW112" s="17">
        <v>17860</v>
      </c>
      <c r="BX112" s="17">
        <v>395870</v>
      </c>
      <c r="BY112" s="18"/>
      <c r="BZ112" s="17">
        <v>110</v>
      </c>
      <c r="CA112" s="18"/>
      <c r="CB112" s="18"/>
      <c r="CC112" s="17">
        <v>6916</v>
      </c>
      <c r="CD112" s="17">
        <v>1725150</v>
      </c>
      <c r="CE112" s="18"/>
      <c r="CF112" s="18"/>
      <c r="CG112" s="18"/>
      <c r="CH112" s="18"/>
      <c r="CI112" s="17">
        <v>413350</v>
      </c>
      <c r="CJ112" s="18"/>
      <c r="CK112" s="17">
        <v>468530</v>
      </c>
      <c r="CL112" s="18"/>
      <c r="CM112" s="18"/>
      <c r="CN112" s="19" t="s">
        <v>11</v>
      </c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>
        <f>J112+N112+O112+P112+Q112+R112+S112+T112+U112+V112+X112+Z112+AA112+AB112+AD112+AE112+AI112+AV112+AY112+AZ112+BA112+BB112+BC112+BD112+BE112+BF112+BG112+BH112+BI112+BJ112+BK112+BL112+BM112+BN112+BO112+BP112+BQ112+BR112+BS112+BT112+BU112+BV112+BW112+BX112+CI112+CK112+CA112</f>
        <v>5982311</v>
      </c>
      <c r="DD112" s="18">
        <f>CD112+CE112+CJ112+CL112</f>
        <v>1725150</v>
      </c>
      <c r="DE112" s="18">
        <f>DC112+DD112</f>
        <v>7707461</v>
      </c>
      <c r="DF112" s="20">
        <f>DC112/DE112*100</f>
        <v>77.61714266215553</v>
      </c>
      <c r="DG112" s="18">
        <f>DC112+CP112+CQ112+CR112+CS112+CT112+CU112+CV112+CW112+CX112+CY112+CZ112+DB112</f>
        <v>5982311</v>
      </c>
      <c r="DH112" s="18">
        <f>DD112+DA112</f>
        <v>1725150</v>
      </c>
      <c r="DI112" s="18">
        <f>DH112+DG112</f>
        <v>7707461</v>
      </c>
      <c r="DJ112" s="20">
        <f>(DC112+CO112)/(DE112+CO112)*100</f>
        <v>77.61714266215553</v>
      </c>
      <c r="DK112" s="20">
        <f>(DG112+CO112)/(DI112+CO112)*100</f>
        <v>77.61714266215553</v>
      </c>
      <c r="DL112" s="32">
        <f>DE112/F112</f>
        <v>520.03650226030629</v>
      </c>
    </row>
    <row r="113" spans="1:116" x14ac:dyDescent="0.2">
      <c r="A113" s="15" t="s">
        <v>7</v>
      </c>
      <c r="B113" s="16" t="s">
        <v>207</v>
      </c>
      <c r="C113" s="16">
        <v>3</v>
      </c>
      <c r="D113" s="16" t="s">
        <v>236</v>
      </c>
      <c r="E113" s="16" t="s">
        <v>237</v>
      </c>
      <c r="F113" s="17">
        <v>1916</v>
      </c>
      <c r="G113" s="18"/>
      <c r="H113" s="18"/>
      <c r="I113" s="18"/>
      <c r="J113" s="18"/>
      <c r="K113" s="18"/>
      <c r="L113" s="18"/>
      <c r="M113" s="18"/>
      <c r="N113" s="17">
        <v>9420</v>
      </c>
      <c r="O113" s="18"/>
      <c r="P113" s="18"/>
      <c r="Q113" s="18"/>
      <c r="R113" s="17">
        <v>60175</v>
      </c>
      <c r="S113" s="17">
        <v>87140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7">
        <v>71920</v>
      </c>
      <c r="AZ113" s="18"/>
      <c r="BA113" s="17">
        <v>193840</v>
      </c>
      <c r="BB113" s="17">
        <v>3270</v>
      </c>
      <c r="BC113" s="18"/>
      <c r="BD113" s="18"/>
      <c r="BE113" s="18"/>
      <c r="BF113" s="18"/>
      <c r="BG113" s="18"/>
      <c r="BH113" s="18"/>
      <c r="BI113" s="17">
        <v>4260</v>
      </c>
      <c r="BJ113" s="17">
        <v>690</v>
      </c>
      <c r="BK113" s="18"/>
      <c r="BL113" s="18"/>
      <c r="BM113" s="18"/>
      <c r="BN113" s="18"/>
      <c r="BO113" s="18"/>
      <c r="BP113" s="17">
        <v>250</v>
      </c>
      <c r="BQ113" s="17">
        <v>30</v>
      </c>
      <c r="BR113" s="18"/>
      <c r="BS113" s="17">
        <v>5000</v>
      </c>
      <c r="BT113" s="17">
        <v>8250</v>
      </c>
      <c r="BU113" s="17">
        <v>61010</v>
      </c>
      <c r="BV113" s="18"/>
      <c r="BW113" s="17">
        <v>15380</v>
      </c>
      <c r="BX113" s="17">
        <v>61820</v>
      </c>
      <c r="BY113" s="18"/>
      <c r="BZ113" s="18"/>
      <c r="CA113" s="18"/>
      <c r="CB113" s="18"/>
      <c r="CC113" s="17">
        <v>512</v>
      </c>
      <c r="CD113" s="17">
        <v>233715</v>
      </c>
      <c r="CE113" s="18"/>
      <c r="CF113" s="18"/>
      <c r="CG113" s="18"/>
      <c r="CH113" s="18"/>
      <c r="CI113" s="17">
        <v>56000</v>
      </c>
      <c r="CJ113" s="18"/>
      <c r="CK113" s="17">
        <v>64030</v>
      </c>
      <c r="CL113" s="18"/>
      <c r="CM113" s="18"/>
      <c r="CN113" s="19" t="s">
        <v>11</v>
      </c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>
        <f>J113+N113+O113+P113+Q113+R113+S113+T113+U113+V113+X113+Z113+AA113+AB113+AD113+AE113+AI113+AV113+AY113+AZ113+BA113+BB113+BC113+BD113+BE113+BF113+BG113+BH113+BI113+BJ113+BK113+BL113+BM113+BN113+BO113+BP113+BQ113+BR113+BS113+BT113+BU113+BV113+BW113+BX113+CI113+CK113+CA113</f>
        <v>702485</v>
      </c>
      <c r="DD113" s="18">
        <f>CD113+CE113+CJ113+CL113</f>
        <v>233715</v>
      </c>
      <c r="DE113" s="18">
        <f>DC113+DD113</f>
        <v>936200</v>
      </c>
      <c r="DF113" s="20">
        <f>DC113/DE113*100</f>
        <v>75.035782952360606</v>
      </c>
      <c r="DG113" s="18">
        <f>DC113+CP113+CQ113+CR113+CS113+CT113+CU113+CV113+CW113+CX113+CY113+CZ113+DB113</f>
        <v>702485</v>
      </c>
      <c r="DH113" s="18">
        <f>DD113+DA113</f>
        <v>233715</v>
      </c>
      <c r="DI113" s="18">
        <f>DH113+DG113</f>
        <v>936200</v>
      </c>
      <c r="DJ113" s="20">
        <f>(DC113+CO113)/(DE113+CO113)*100</f>
        <v>75.035782952360606</v>
      </c>
      <c r="DK113" s="20">
        <f>(DG113+CO113)/(DI113+CO113)*100</f>
        <v>75.035782952360606</v>
      </c>
      <c r="DL113" s="32">
        <f>DE113/F113</f>
        <v>488.62212943632568</v>
      </c>
    </row>
    <row r="114" spans="1:116" x14ac:dyDescent="0.2">
      <c r="A114" s="15" t="s">
        <v>7</v>
      </c>
      <c r="B114" s="16" t="s">
        <v>207</v>
      </c>
      <c r="C114" s="16">
        <v>3</v>
      </c>
      <c r="D114" s="16" t="s">
        <v>238</v>
      </c>
      <c r="E114" s="16" t="s">
        <v>239</v>
      </c>
      <c r="F114" s="17">
        <v>621</v>
      </c>
      <c r="G114" s="18"/>
      <c r="H114" s="18"/>
      <c r="I114" s="18"/>
      <c r="J114" s="17">
        <v>10</v>
      </c>
      <c r="K114" s="18"/>
      <c r="L114" s="18"/>
      <c r="M114" s="18"/>
      <c r="N114" s="18"/>
      <c r="O114" s="17">
        <v>17030</v>
      </c>
      <c r="P114" s="18"/>
      <c r="Q114" s="18"/>
      <c r="R114" s="18"/>
      <c r="S114" s="17">
        <v>20840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7">
        <v>35250</v>
      </c>
      <c r="AZ114" s="18"/>
      <c r="BA114" s="17">
        <v>13620</v>
      </c>
      <c r="BB114" s="18"/>
      <c r="BC114" s="18"/>
      <c r="BD114" s="18"/>
      <c r="BE114" s="18"/>
      <c r="BF114" s="18"/>
      <c r="BG114" s="18"/>
      <c r="BH114" s="18"/>
      <c r="BI114" s="17">
        <v>460</v>
      </c>
      <c r="BJ114" s="17">
        <v>500</v>
      </c>
      <c r="BK114" s="18"/>
      <c r="BL114" s="17">
        <v>50</v>
      </c>
      <c r="BM114" s="17">
        <v>200</v>
      </c>
      <c r="BN114" s="18"/>
      <c r="BO114" s="18"/>
      <c r="BP114" s="17">
        <v>50</v>
      </c>
      <c r="BQ114" s="17">
        <v>420</v>
      </c>
      <c r="BR114" s="18"/>
      <c r="BS114" s="17">
        <v>350</v>
      </c>
      <c r="BT114" s="18"/>
      <c r="BU114" s="17">
        <v>42501</v>
      </c>
      <c r="BV114" s="18"/>
      <c r="BW114" s="17">
        <v>5590</v>
      </c>
      <c r="BX114" s="18"/>
      <c r="BY114" s="18"/>
      <c r="BZ114" s="18"/>
      <c r="CA114" s="18"/>
      <c r="CB114" s="18"/>
      <c r="CC114" s="17">
        <v>30</v>
      </c>
      <c r="CD114" s="17">
        <v>211974</v>
      </c>
      <c r="CE114" s="18"/>
      <c r="CF114" s="18"/>
      <c r="CG114" s="18"/>
      <c r="CH114" s="18"/>
      <c r="CI114" s="18"/>
      <c r="CJ114" s="18"/>
      <c r="CK114" s="17">
        <v>46640</v>
      </c>
      <c r="CL114" s="18"/>
      <c r="CM114" s="18"/>
      <c r="CN114" s="19" t="s">
        <v>11</v>
      </c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>
        <f>J114+N114+O114+P114+Q114+R114+S114+T114+U114+V114+X114+Z114+AA114+AB114+AD114+AE114+AI114+AV114+AY114+AZ114+BA114+BB114+BC114+BD114+BE114+BF114+BG114+BH114+BI114+BJ114+BK114+BL114+BM114+BN114+BO114+BP114+BQ114+BR114+BS114+BT114+BU114+BV114+BW114+BX114+CI114+CK114+CA114</f>
        <v>183511</v>
      </c>
      <c r="DD114" s="18">
        <f>CD114+CE114+CJ114+CL114</f>
        <v>211974</v>
      </c>
      <c r="DE114" s="18">
        <f>DC114+DD114</f>
        <v>395485</v>
      </c>
      <c r="DF114" s="20">
        <f>DC114/DE114*100</f>
        <v>46.40150701037966</v>
      </c>
      <c r="DG114" s="18">
        <f>DC114+CP114+CQ114+CR114+CS114+CT114+CU114+CV114+CW114+CX114+CY114+CZ114+DB114</f>
        <v>183511</v>
      </c>
      <c r="DH114" s="18">
        <f>DD114+DA114</f>
        <v>211974</v>
      </c>
      <c r="DI114" s="18">
        <f>DH114+DG114</f>
        <v>395485</v>
      </c>
      <c r="DJ114" s="20">
        <f>(DC114+CO114)/(DE114+CO114)*100</f>
        <v>46.40150701037966</v>
      </c>
      <c r="DK114" s="20">
        <f>(DG114+CO114)/(DI114+CO114)*100</f>
        <v>46.40150701037966</v>
      </c>
      <c r="DL114" s="32">
        <f>DE114/F114</f>
        <v>636.85185185185185</v>
      </c>
    </row>
    <row r="115" spans="1:116" x14ac:dyDescent="0.2">
      <c r="A115" s="15" t="s">
        <v>7</v>
      </c>
      <c r="B115" s="16" t="s">
        <v>207</v>
      </c>
      <c r="C115" s="16">
        <v>3</v>
      </c>
      <c r="D115" s="16" t="s">
        <v>240</v>
      </c>
      <c r="E115" s="16" t="s">
        <v>241</v>
      </c>
      <c r="F115" s="17">
        <v>1275</v>
      </c>
      <c r="G115" s="18"/>
      <c r="H115" s="18"/>
      <c r="I115" s="18"/>
      <c r="J115" s="17">
        <v>33</v>
      </c>
      <c r="K115" s="18"/>
      <c r="L115" s="18"/>
      <c r="M115" s="18"/>
      <c r="N115" s="17">
        <v>1410</v>
      </c>
      <c r="O115" s="18"/>
      <c r="P115" s="18"/>
      <c r="Q115" s="18"/>
      <c r="R115" s="17">
        <v>42170</v>
      </c>
      <c r="S115" s="17">
        <v>63700</v>
      </c>
      <c r="T115" s="18"/>
      <c r="U115" s="17">
        <v>58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7">
        <v>63390</v>
      </c>
      <c r="AZ115" s="18"/>
      <c r="BA115" s="17">
        <v>124770</v>
      </c>
      <c r="BB115" s="17">
        <v>3430</v>
      </c>
      <c r="BC115" s="18"/>
      <c r="BD115" s="18"/>
      <c r="BE115" s="18"/>
      <c r="BF115" s="18"/>
      <c r="BG115" s="18"/>
      <c r="BH115" s="18"/>
      <c r="BI115" s="17">
        <v>2360</v>
      </c>
      <c r="BJ115" s="17">
        <v>370</v>
      </c>
      <c r="BK115" s="18"/>
      <c r="BL115" s="17">
        <v>170</v>
      </c>
      <c r="BM115" s="17">
        <v>800</v>
      </c>
      <c r="BN115" s="18"/>
      <c r="BO115" s="18"/>
      <c r="BP115" s="17">
        <v>220</v>
      </c>
      <c r="BQ115" s="17">
        <v>50</v>
      </c>
      <c r="BR115" s="18"/>
      <c r="BS115" s="17">
        <v>420</v>
      </c>
      <c r="BT115" s="18"/>
      <c r="BU115" s="17">
        <v>29831</v>
      </c>
      <c r="BV115" s="18"/>
      <c r="BW115" s="17">
        <v>7888</v>
      </c>
      <c r="BX115" s="17">
        <v>7290</v>
      </c>
      <c r="BY115" s="18"/>
      <c r="BZ115" s="18"/>
      <c r="CA115" s="18"/>
      <c r="CB115" s="18"/>
      <c r="CC115" s="17">
        <v>402</v>
      </c>
      <c r="CD115" s="17">
        <v>171390</v>
      </c>
      <c r="CE115" s="18"/>
      <c r="CF115" s="18"/>
      <c r="CG115" s="18"/>
      <c r="CH115" s="18"/>
      <c r="CI115" s="18"/>
      <c r="CJ115" s="18"/>
      <c r="CK115" s="17">
        <v>34820</v>
      </c>
      <c r="CL115" s="18"/>
      <c r="CM115" s="18"/>
      <c r="CN115" s="19" t="s">
        <v>11</v>
      </c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>
        <f>J115+N115+O115+P115+Q115+R115+S115+T115+U115+V115+X115+Z115+AA115+AB115+AD115+AE115+AI115+AV115+AY115+AZ115+BA115+BB115+BC115+BD115+BE115+BF115+BG115+BH115+BI115+BJ115+BK115+BL115+BM115+BN115+BO115+BP115+BQ115+BR115+BS115+BT115+BU115+BV115+BW115+BX115+CI115+CK115+CA115</f>
        <v>383180</v>
      </c>
      <c r="DD115" s="18">
        <f>CD115+CE115+CJ115+CL115</f>
        <v>171390</v>
      </c>
      <c r="DE115" s="18">
        <f>DC115+DD115</f>
        <v>554570</v>
      </c>
      <c r="DF115" s="20">
        <f>DC115/DE115*100</f>
        <v>69.094974484735928</v>
      </c>
      <c r="DG115" s="18">
        <f>DC115+CP115+CQ115+CR115+CS115+CT115+CU115+CV115+CW115+CX115+CY115+CZ115+DB115</f>
        <v>383180</v>
      </c>
      <c r="DH115" s="18">
        <f>DD115+DA115</f>
        <v>171390</v>
      </c>
      <c r="DI115" s="18">
        <f>DH115+DG115</f>
        <v>554570</v>
      </c>
      <c r="DJ115" s="20">
        <f>(DC115+CO115)/(DE115+CO115)*100</f>
        <v>69.094974484735928</v>
      </c>
      <c r="DK115" s="20">
        <f>(DG115+CO115)/(DI115+CO115)*100</f>
        <v>69.094974484735928</v>
      </c>
      <c r="DL115" s="32">
        <f>DE115/F115</f>
        <v>434.95686274509802</v>
      </c>
    </row>
    <row r="116" spans="1:116" x14ac:dyDescent="0.2">
      <c r="A116" s="15" t="s">
        <v>7</v>
      </c>
      <c r="B116" s="16" t="s">
        <v>207</v>
      </c>
      <c r="C116" s="16">
        <v>3</v>
      </c>
      <c r="D116" s="16" t="s">
        <v>242</v>
      </c>
      <c r="E116" s="16" t="s">
        <v>243</v>
      </c>
      <c r="F116" s="17">
        <v>523</v>
      </c>
      <c r="G116" s="18"/>
      <c r="H116" s="18"/>
      <c r="I116" s="18"/>
      <c r="J116" s="18"/>
      <c r="K116" s="18"/>
      <c r="L116" s="18"/>
      <c r="M116" s="18"/>
      <c r="N116" s="17">
        <v>8480</v>
      </c>
      <c r="O116" s="18"/>
      <c r="P116" s="18"/>
      <c r="Q116" s="18"/>
      <c r="R116" s="17">
        <v>21880</v>
      </c>
      <c r="S116" s="17">
        <v>21920</v>
      </c>
      <c r="T116" s="18"/>
      <c r="U116" s="17">
        <v>24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7">
        <v>28720</v>
      </c>
      <c r="AZ116" s="18"/>
      <c r="BA116" s="17">
        <v>106920</v>
      </c>
      <c r="BB116" s="17">
        <v>640</v>
      </c>
      <c r="BC116" s="18"/>
      <c r="BD116" s="18"/>
      <c r="BE116" s="18"/>
      <c r="BF116" s="18"/>
      <c r="BG116" s="18"/>
      <c r="BH116" s="18"/>
      <c r="BI116" s="17">
        <v>440</v>
      </c>
      <c r="BJ116" s="17">
        <v>20</v>
      </c>
      <c r="BK116" s="18"/>
      <c r="BL116" s="17">
        <v>84</v>
      </c>
      <c r="BM116" s="17">
        <v>450</v>
      </c>
      <c r="BN116" s="18"/>
      <c r="BO116" s="18"/>
      <c r="BP116" s="17">
        <v>210</v>
      </c>
      <c r="BQ116" s="17">
        <v>10</v>
      </c>
      <c r="BR116" s="18"/>
      <c r="BS116" s="17">
        <v>230</v>
      </c>
      <c r="BT116" s="17">
        <v>538</v>
      </c>
      <c r="BU116" s="17">
        <v>7563</v>
      </c>
      <c r="BV116" s="18"/>
      <c r="BW116" s="17">
        <v>1963</v>
      </c>
      <c r="BX116" s="17">
        <v>2200</v>
      </c>
      <c r="BY116" s="18"/>
      <c r="BZ116" s="17">
        <v>140</v>
      </c>
      <c r="CA116" s="18"/>
      <c r="CB116" s="18"/>
      <c r="CC116" s="17">
        <v>182</v>
      </c>
      <c r="CD116" s="17">
        <v>92610</v>
      </c>
      <c r="CE116" s="18"/>
      <c r="CF116" s="18"/>
      <c r="CG116" s="18"/>
      <c r="CH116" s="18"/>
      <c r="CI116" s="18"/>
      <c r="CJ116" s="18"/>
      <c r="CK116" s="17">
        <v>8610</v>
      </c>
      <c r="CL116" s="18"/>
      <c r="CM116" s="18"/>
      <c r="CN116" s="19" t="s">
        <v>11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>
        <f>J116+N116+O116+P116+Q116+R116+S116+T116+U116+V116+X116+Z116+AA116+AB116+AD116+AE116+AI116+AV116+AY116+AZ116+BA116+BB116+BC116+BD116+BE116+BF116+BG116+BH116+BI116+BJ116+BK116+BL116+BM116+BN116+BO116+BP116+BQ116+BR116+BS116+BT116+BU116+BV116+BW116+BX116+CI116+CK116+CA116</f>
        <v>210902</v>
      </c>
      <c r="DD116" s="18">
        <f>CD116+CE116+CJ116+CL116</f>
        <v>92610</v>
      </c>
      <c r="DE116" s="18">
        <f>DC116+DD116</f>
        <v>303512</v>
      </c>
      <c r="DF116" s="20">
        <f>DC116/DE116*100</f>
        <v>69.487203141885658</v>
      </c>
      <c r="DG116" s="18">
        <f>DC116+CP116+CQ116+CR116+CS116+CT116+CU116+CV116+CW116+CX116+CY116+CZ116+DB116</f>
        <v>210902</v>
      </c>
      <c r="DH116" s="18">
        <f>DD116+DA116</f>
        <v>92610</v>
      </c>
      <c r="DI116" s="18">
        <f>DH116+DG116</f>
        <v>303512</v>
      </c>
      <c r="DJ116" s="20">
        <f>(DC116+CO116)/(DE116+CO116)*100</f>
        <v>69.487203141885658</v>
      </c>
      <c r="DK116" s="20">
        <f>(DG116+CO116)/(DI116+CO116)*100</f>
        <v>69.487203141885658</v>
      </c>
      <c r="DL116" s="32">
        <f>DE116/F116</f>
        <v>580.32887189292546</v>
      </c>
    </row>
    <row r="117" spans="1:116" x14ac:dyDescent="0.2">
      <c r="A117" s="15" t="s">
        <v>7</v>
      </c>
      <c r="B117" s="16" t="s">
        <v>207</v>
      </c>
      <c r="C117" s="16">
        <v>3</v>
      </c>
      <c r="D117" s="16" t="s">
        <v>244</v>
      </c>
      <c r="E117" s="16" t="s">
        <v>245</v>
      </c>
      <c r="F117" s="17">
        <v>721</v>
      </c>
      <c r="G117" s="18"/>
      <c r="H117" s="18"/>
      <c r="I117" s="18"/>
      <c r="J117" s="18"/>
      <c r="K117" s="18"/>
      <c r="L117" s="18"/>
      <c r="M117" s="18"/>
      <c r="N117" s="17">
        <v>2660</v>
      </c>
      <c r="O117" s="18"/>
      <c r="P117" s="18"/>
      <c r="Q117" s="18"/>
      <c r="R117" s="17">
        <v>25340</v>
      </c>
      <c r="S117" s="17">
        <v>30560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7">
        <v>29440</v>
      </c>
      <c r="AZ117" s="18"/>
      <c r="BA117" s="17">
        <v>126260</v>
      </c>
      <c r="BB117" s="17">
        <v>1760</v>
      </c>
      <c r="BC117" s="18"/>
      <c r="BD117" s="18"/>
      <c r="BE117" s="18"/>
      <c r="BF117" s="18"/>
      <c r="BG117" s="18"/>
      <c r="BH117" s="18"/>
      <c r="BI117" s="17">
        <v>1520</v>
      </c>
      <c r="BJ117" s="17">
        <v>360</v>
      </c>
      <c r="BK117" s="18"/>
      <c r="BL117" s="18"/>
      <c r="BM117" s="17">
        <v>160</v>
      </c>
      <c r="BN117" s="18"/>
      <c r="BO117" s="18"/>
      <c r="BP117" s="17">
        <v>50</v>
      </c>
      <c r="BQ117" s="17">
        <v>240</v>
      </c>
      <c r="BR117" s="18"/>
      <c r="BS117" s="17">
        <v>250</v>
      </c>
      <c r="BT117" s="17">
        <v>689</v>
      </c>
      <c r="BU117" s="17">
        <v>6725</v>
      </c>
      <c r="BV117" s="18"/>
      <c r="BW117" s="17">
        <v>1865</v>
      </c>
      <c r="BX117" s="17">
        <v>960</v>
      </c>
      <c r="BY117" s="18"/>
      <c r="BZ117" s="18"/>
      <c r="CA117" s="18"/>
      <c r="CB117" s="18"/>
      <c r="CC117" s="17">
        <v>708</v>
      </c>
      <c r="CD117" s="17">
        <v>82030</v>
      </c>
      <c r="CE117" s="18"/>
      <c r="CF117" s="18"/>
      <c r="CG117" s="18"/>
      <c r="CH117" s="18"/>
      <c r="CI117" s="18"/>
      <c r="CJ117" s="18"/>
      <c r="CK117" s="17">
        <v>9840</v>
      </c>
      <c r="CL117" s="18"/>
      <c r="CM117" s="18"/>
      <c r="CN117" s="19" t="s">
        <v>11</v>
      </c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>
        <f>J117+N117+O117+P117+Q117+R117+S117+T117+U117+V117+X117+Z117+AA117+AB117+AD117+AE117+AI117+AV117+AY117+AZ117+BA117+BB117+BC117+BD117+BE117+BF117+BG117+BH117+BI117+BJ117+BK117+BL117+BM117+BN117+BO117+BP117+BQ117+BR117+BS117+BT117+BU117+BV117+BW117+BX117+CI117+CK117+CA117</f>
        <v>238679</v>
      </c>
      <c r="DD117" s="18">
        <f>CD117+CE117+CJ117+CL117</f>
        <v>82030</v>
      </c>
      <c r="DE117" s="18">
        <f>DC117+DD117</f>
        <v>320709</v>
      </c>
      <c r="DF117" s="20">
        <f>DC117/DE117*100</f>
        <v>74.422295601308349</v>
      </c>
      <c r="DG117" s="18">
        <f>DC117+CP117+CQ117+CR117+CS117+CT117+CU117+CV117+CW117+CX117+CY117+CZ117+DB117</f>
        <v>238679</v>
      </c>
      <c r="DH117" s="18">
        <f>DD117+DA117</f>
        <v>82030</v>
      </c>
      <c r="DI117" s="18">
        <f>DH117+DG117</f>
        <v>320709</v>
      </c>
      <c r="DJ117" s="20">
        <f>(DC117+CO117)/(DE117+CO117)*100</f>
        <v>74.422295601308349</v>
      </c>
      <c r="DK117" s="20">
        <f>(DG117+CO117)/(DI117+CO117)*100</f>
        <v>74.422295601308349</v>
      </c>
      <c r="DL117" s="32">
        <f>DE117/F117</f>
        <v>444.81137309292649</v>
      </c>
    </row>
    <row r="118" spans="1:116" x14ac:dyDescent="0.2">
      <c r="A118" s="15" t="s">
        <v>7</v>
      </c>
      <c r="B118" s="16" t="s">
        <v>207</v>
      </c>
      <c r="C118" s="16">
        <v>3</v>
      </c>
      <c r="D118" s="16" t="s">
        <v>246</v>
      </c>
      <c r="E118" s="16" t="s">
        <v>247</v>
      </c>
      <c r="F118" s="17">
        <v>2181</v>
      </c>
      <c r="G118" s="18"/>
      <c r="H118" s="18"/>
      <c r="I118" s="18"/>
      <c r="J118" s="18"/>
      <c r="K118" s="18"/>
      <c r="L118" s="18"/>
      <c r="M118" s="18"/>
      <c r="N118" s="17">
        <v>52500</v>
      </c>
      <c r="O118" s="18"/>
      <c r="P118" s="18"/>
      <c r="Q118" s="18"/>
      <c r="R118" s="17">
        <v>65710</v>
      </c>
      <c r="S118" s="17">
        <v>83250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7">
        <v>100</v>
      </c>
      <c r="AT118" s="18"/>
      <c r="AU118" s="18"/>
      <c r="AV118" s="18"/>
      <c r="AW118" s="18"/>
      <c r="AX118" s="18"/>
      <c r="AY118" s="17">
        <v>44940</v>
      </c>
      <c r="AZ118" s="18"/>
      <c r="BA118" s="17">
        <v>258380</v>
      </c>
      <c r="BB118" s="17">
        <v>5520</v>
      </c>
      <c r="BC118" s="18"/>
      <c r="BD118" s="18"/>
      <c r="BE118" s="18"/>
      <c r="BF118" s="18"/>
      <c r="BG118" s="18"/>
      <c r="BH118" s="17">
        <v>303</v>
      </c>
      <c r="BI118" s="17">
        <v>3580</v>
      </c>
      <c r="BJ118" s="17">
        <v>1000</v>
      </c>
      <c r="BK118" s="18"/>
      <c r="BL118" s="18"/>
      <c r="BM118" s="18"/>
      <c r="BN118" s="18"/>
      <c r="BO118" s="18"/>
      <c r="BP118" s="17">
        <v>190</v>
      </c>
      <c r="BQ118" s="17">
        <v>190</v>
      </c>
      <c r="BR118" s="18"/>
      <c r="BS118" s="17">
        <v>2800</v>
      </c>
      <c r="BT118" s="17">
        <v>4040</v>
      </c>
      <c r="BU118" s="17">
        <v>24720</v>
      </c>
      <c r="BV118" s="18"/>
      <c r="BW118" s="17">
        <v>10366</v>
      </c>
      <c r="BX118" s="17">
        <v>94430</v>
      </c>
      <c r="BY118" s="18"/>
      <c r="BZ118" s="17">
        <v>80</v>
      </c>
      <c r="CA118" s="18"/>
      <c r="CB118" s="18"/>
      <c r="CC118" s="17">
        <v>1123</v>
      </c>
      <c r="CD118" s="17">
        <v>240360</v>
      </c>
      <c r="CE118" s="18"/>
      <c r="CF118" s="18"/>
      <c r="CG118" s="18"/>
      <c r="CH118" s="18"/>
      <c r="CI118" s="17">
        <v>17140</v>
      </c>
      <c r="CJ118" s="18"/>
      <c r="CK118" s="17">
        <v>50330</v>
      </c>
      <c r="CL118" s="18"/>
      <c r="CM118" s="18"/>
      <c r="CN118" s="19" t="s">
        <v>11</v>
      </c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>
        <f>J118+N118+O118+P118+Q118+R118+S118+T118+U118+V118+X118+Z118+AA118+AB118+AD118+AE118+AI118+AV118+AY118+AZ118+BA118+BB118+BC118+BD118+BE118+BF118+BG118+BH118+BI118+BJ118+BK118+BL118+BM118+BN118+BO118+BP118+BQ118+BR118+BS118+BT118+BU118+BV118+BW118+BX118+CI118+CK118+CA118</f>
        <v>719389</v>
      </c>
      <c r="DD118" s="18">
        <f>CD118+CE118+CJ118+CL118</f>
        <v>240360</v>
      </c>
      <c r="DE118" s="18">
        <f>DC118+DD118</f>
        <v>959749</v>
      </c>
      <c r="DF118" s="20">
        <f>DC118/DE118*100</f>
        <v>74.955952024956531</v>
      </c>
      <c r="DG118" s="18">
        <f>DC118+CP118+CQ118+CR118+CS118+CT118+CU118+CV118+CW118+CX118+CY118+CZ118+DB118</f>
        <v>719389</v>
      </c>
      <c r="DH118" s="18">
        <f>DD118+DA118</f>
        <v>240360</v>
      </c>
      <c r="DI118" s="18">
        <f>DH118+DG118</f>
        <v>959749</v>
      </c>
      <c r="DJ118" s="20">
        <f>(DC118+CO118)/(DE118+CO118)*100</f>
        <v>74.955952024956531</v>
      </c>
      <c r="DK118" s="20">
        <f>(DG118+CO118)/(DI118+CO118)*100</f>
        <v>74.955952024956531</v>
      </c>
      <c r="DL118" s="32">
        <f>DE118/F118</f>
        <v>440.04997707473638</v>
      </c>
    </row>
    <row r="119" spans="1:116" x14ac:dyDescent="0.2">
      <c r="A119" s="15" t="s">
        <v>7</v>
      </c>
      <c r="B119" s="16" t="s">
        <v>207</v>
      </c>
      <c r="C119" s="16">
        <v>3</v>
      </c>
      <c r="D119" s="16" t="s">
        <v>248</v>
      </c>
      <c r="E119" s="16" t="s">
        <v>249</v>
      </c>
      <c r="F119" s="17">
        <v>40503</v>
      </c>
      <c r="G119" s="18"/>
      <c r="H119" s="18"/>
      <c r="I119" s="18"/>
      <c r="J119" s="17">
        <v>1634</v>
      </c>
      <c r="K119" s="18"/>
      <c r="L119" s="18"/>
      <c r="M119" s="18"/>
      <c r="N119" s="17">
        <v>427390</v>
      </c>
      <c r="O119" s="18"/>
      <c r="P119" s="18"/>
      <c r="Q119" s="18"/>
      <c r="R119" s="17">
        <v>1361190</v>
      </c>
      <c r="S119" s="17">
        <v>1431340</v>
      </c>
      <c r="T119" s="18"/>
      <c r="U119" s="17">
        <v>150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7">
        <v>5220</v>
      </c>
      <c r="AW119" s="18"/>
      <c r="AX119" s="18"/>
      <c r="AY119" s="17">
        <v>1934389</v>
      </c>
      <c r="AZ119" s="18"/>
      <c r="BA119" s="17">
        <v>4988990</v>
      </c>
      <c r="BB119" s="17">
        <v>127990</v>
      </c>
      <c r="BC119" s="18"/>
      <c r="BD119" s="17">
        <v>240</v>
      </c>
      <c r="BE119" s="17">
        <v>180</v>
      </c>
      <c r="BF119" s="18"/>
      <c r="BG119" s="17">
        <v>207</v>
      </c>
      <c r="BH119" s="17">
        <v>1370</v>
      </c>
      <c r="BI119" s="17">
        <v>40540</v>
      </c>
      <c r="BJ119" s="17">
        <v>18070</v>
      </c>
      <c r="BK119" s="17">
        <v>2150</v>
      </c>
      <c r="BL119" s="17">
        <v>1860</v>
      </c>
      <c r="BM119" s="17">
        <v>10633</v>
      </c>
      <c r="BN119" s="17">
        <v>610</v>
      </c>
      <c r="BO119" s="18"/>
      <c r="BP119" s="17">
        <v>4640</v>
      </c>
      <c r="BQ119" s="17">
        <v>16489</v>
      </c>
      <c r="BR119" s="18"/>
      <c r="BS119" s="17">
        <v>39210</v>
      </c>
      <c r="BT119" s="17">
        <v>103280</v>
      </c>
      <c r="BU119" s="17">
        <v>648720</v>
      </c>
      <c r="BV119" s="18"/>
      <c r="BW119" s="17">
        <v>111600</v>
      </c>
      <c r="BX119" s="17">
        <v>873730</v>
      </c>
      <c r="BY119" s="18"/>
      <c r="BZ119" s="18"/>
      <c r="CA119" s="18"/>
      <c r="CB119" s="18"/>
      <c r="CC119" s="17">
        <v>13404</v>
      </c>
      <c r="CD119" s="17">
        <v>4769780</v>
      </c>
      <c r="CE119" s="18"/>
      <c r="CF119" s="18"/>
      <c r="CG119" s="18"/>
      <c r="CH119" s="18"/>
      <c r="CI119" s="17">
        <v>871092</v>
      </c>
      <c r="CJ119" s="18"/>
      <c r="CK119" s="17">
        <v>883030</v>
      </c>
      <c r="CL119" s="18"/>
      <c r="CM119" s="18"/>
      <c r="CN119" s="19" t="s">
        <v>11</v>
      </c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>
        <f>J119+N119+O119+P119+Q119+R119+S119+T119+U119+V119+X119+Z119+AA119+AB119+AD119+AE119+AI119+AV119+AY119+AZ119+BA119+BB119+BC119+BD119+BE119+BF119+BG119+BH119+BI119+BJ119+BK119+BL119+BM119+BN119+BO119+BP119+BQ119+BR119+BS119+BT119+BU119+BV119+BW119+BX119+CI119+CK119+CA119</f>
        <v>13905944</v>
      </c>
      <c r="DD119" s="18">
        <f>CD119+CE119+CJ119+CL119</f>
        <v>4769780</v>
      </c>
      <c r="DE119" s="18">
        <f>DC119+DD119</f>
        <v>18675724</v>
      </c>
      <c r="DF119" s="20">
        <f>DC119/DE119*100</f>
        <v>74.45999951594915</v>
      </c>
      <c r="DG119" s="18">
        <f>DC119+CP119+CQ119+CR119+CS119+CT119+CU119+CV119+CW119+CX119+CY119+CZ119+DB119</f>
        <v>13905944</v>
      </c>
      <c r="DH119" s="18">
        <f>DD119+DA119</f>
        <v>4769780</v>
      </c>
      <c r="DI119" s="18">
        <f>DH119+DG119</f>
        <v>18675724</v>
      </c>
      <c r="DJ119" s="20">
        <f>(DC119+CO119)/(DE119+CO119)*100</f>
        <v>74.45999951594915</v>
      </c>
      <c r="DK119" s="20">
        <f>(DG119+CO119)/(DI119+CO119)*100</f>
        <v>74.45999951594915</v>
      </c>
      <c r="DL119" s="32">
        <f>DE119/F119</f>
        <v>461.09483248154459</v>
      </c>
    </row>
    <row r="120" spans="1:116" x14ac:dyDescent="0.2">
      <c r="A120" s="15" t="s">
        <v>7</v>
      </c>
      <c r="B120" s="16" t="s">
        <v>207</v>
      </c>
      <c r="C120" s="16">
        <v>3</v>
      </c>
      <c r="D120" s="16" t="s">
        <v>250</v>
      </c>
      <c r="E120" s="16" t="s">
        <v>251</v>
      </c>
      <c r="F120" s="17">
        <v>9290</v>
      </c>
      <c r="G120" s="18"/>
      <c r="H120" s="18"/>
      <c r="I120" s="18"/>
      <c r="J120" s="17">
        <v>106</v>
      </c>
      <c r="K120" s="18"/>
      <c r="L120" s="18"/>
      <c r="M120" s="18"/>
      <c r="N120" s="17">
        <v>256870</v>
      </c>
      <c r="O120" s="18"/>
      <c r="P120" s="18"/>
      <c r="Q120" s="18"/>
      <c r="R120" s="17">
        <v>372085</v>
      </c>
      <c r="S120" s="17">
        <v>341000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7">
        <v>75240</v>
      </c>
      <c r="AW120" s="18"/>
      <c r="AX120" s="18"/>
      <c r="AY120" s="17">
        <v>266870</v>
      </c>
      <c r="AZ120" s="18"/>
      <c r="BA120" s="17">
        <v>1312520</v>
      </c>
      <c r="BB120" s="17">
        <v>34410</v>
      </c>
      <c r="BC120" s="18"/>
      <c r="BD120" s="18"/>
      <c r="BE120" s="18"/>
      <c r="BF120" s="18"/>
      <c r="BG120" s="18"/>
      <c r="BH120" s="17">
        <v>240</v>
      </c>
      <c r="BI120" s="17">
        <v>10045</v>
      </c>
      <c r="BJ120" s="17">
        <v>5535</v>
      </c>
      <c r="BK120" s="18"/>
      <c r="BL120" s="17">
        <v>3620</v>
      </c>
      <c r="BM120" s="18"/>
      <c r="BN120" s="18"/>
      <c r="BO120" s="18"/>
      <c r="BP120" s="17">
        <v>890</v>
      </c>
      <c r="BQ120" s="17">
        <v>690</v>
      </c>
      <c r="BR120" s="18"/>
      <c r="BS120" s="17">
        <v>14000</v>
      </c>
      <c r="BT120" s="17">
        <v>24765</v>
      </c>
      <c r="BU120" s="17">
        <v>144620</v>
      </c>
      <c r="BV120" s="18"/>
      <c r="BW120" s="17">
        <v>41010</v>
      </c>
      <c r="BX120" s="17">
        <v>107160</v>
      </c>
      <c r="BY120" s="18"/>
      <c r="BZ120" s="18"/>
      <c r="CA120" s="18"/>
      <c r="CB120" s="18"/>
      <c r="CC120" s="17">
        <v>2904</v>
      </c>
      <c r="CD120" s="17">
        <v>1112145</v>
      </c>
      <c r="CE120" s="18"/>
      <c r="CF120" s="18"/>
      <c r="CG120" s="18"/>
      <c r="CH120" s="18"/>
      <c r="CI120" s="17">
        <v>294820</v>
      </c>
      <c r="CJ120" s="18"/>
      <c r="CK120" s="17">
        <v>169690</v>
      </c>
      <c r="CL120" s="18"/>
      <c r="CM120" s="18"/>
      <c r="CN120" s="19" t="s">
        <v>11</v>
      </c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>
        <f>J120+N120+O120+P120+Q120+R120+S120+T120+U120+V120+X120+Z120+AA120+AB120+AD120+AE120+AI120+AV120+AY120+AZ120+BA120+BB120+BC120+BD120+BE120+BF120+BG120+BH120+BI120+BJ120+BK120+BL120+BM120+BN120+BO120+BP120+BQ120+BR120+BS120+BT120+BU120+BV120+BW120+BX120+CI120+CK120+CA120</f>
        <v>3476186</v>
      </c>
      <c r="DD120" s="18">
        <f>CD120+CE120+CJ120+CL120</f>
        <v>1112145</v>
      </c>
      <c r="DE120" s="18">
        <f>DC120+DD120</f>
        <v>4588331</v>
      </c>
      <c r="DF120" s="20">
        <f>DC120/DE120*100</f>
        <v>75.761447899029079</v>
      </c>
      <c r="DG120" s="18">
        <f>DC120+CP120+CQ120+CR120+CS120+CT120+CU120+CV120+CW120+CX120+CY120+CZ120+DB120</f>
        <v>3476186</v>
      </c>
      <c r="DH120" s="18">
        <f>DD120+DA120</f>
        <v>1112145</v>
      </c>
      <c r="DI120" s="18">
        <f>DH120+DG120</f>
        <v>4588331</v>
      </c>
      <c r="DJ120" s="20">
        <f>(DC120+CO120)/(DE120+CO120)*100</f>
        <v>75.761447899029079</v>
      </c>
      <c r="DK120" s="20">
        <f>(DG120+CO120)/(DI120+CO120)*100</f>
        <v>75.761447899029079</v>
      </c>
      <c r="DL120" s="32">
        <f>DE120/F120</f>
        <v>493.9</v>
      </c>
    </row>
    <row r="121" spans="1:116" x14ac:dyDescent="0.2">
      <c r="A121" s="15" t="s">
        <v>7</v>
      </c>
      <c r="B121" s="16" t="s">
        <v>207</v>
      </c>
      <c r="C121" s="16">
        <v>3</v>
      </c>
      <c r="D121" s="16" t="s">
        <v>252</v>
      </c>
      <c r="E121" s="16" t="s">
        <v>253</v>
      </c>
      <c r="F121" s="17">
        <v>4372</v>
      </c>
      <c r="G121" s="18"/>
      <c r="H121" s="18"/>
      <c r="I121" s="18"/>
      <c r="J121" s="17">
        <v>94</v>
      </c>
      <c r="K121" s="18"/>
      <c r="L121" s="18"/>
      <c r="M121" s="18"/>
      <c r="N121" s="17">
        <v>125370</v>
      </c>
      <c r="O121" s="18"/>
      <c r="P121" s="18"/>
      <c r="Q121" s="18"/>
      <c r="R121" s="17">
        <v>156590</v>
      </c>
      <c r="S121" s="17">
        <v>132330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7">
        <v>93840</v>
      </c>
      <c r="AZ121" s="18"/>
      <c r="BA121" s="17">
        <v>438610</v>
      </c>
      <c r="BB121" s="17">
        <v>11300</v>
      </c>
      <c r="BC121" s="18"/>
      <c r="BD121" s="18"/>
      <c r="BE121" s="18"/>
      <c r="BF121" s="18"/>
      <c r="BG121" s="18"/>
      <c r="BH121" s="17">
        <v>280</v>
      </c>
      <c r="BI121" s="17">
        <v>6540</v>
      </c>
      <c r="BJ121" s="17">
        <v>1755</v>
      </c>
      <c r="BK121" s="18"/>
      <c r="BL121" s="17">
        <v>180</v>
      </c>
      <c r="BM121" s="17">
        <v>1420</v>
      </c>
      <c r="BN121" s="18"/>
      <c r="BO121" s="18"/>
      <c r="BP121" s="17">
        <v>530</v>
      </c>
      <c r="BQ121" s="17">
        <v>848</v>
      </c>
      <c r="BR121" s="18"/>
      <c r="BS121" s="17">
        <v>5940</v>
      </c>
      <c r="BT121" s="17">
        <v>12510</v>
      </c>
      <c r="BU121" s="17">
        <v>49530</v>
      </c>
      <c r="BV121" s="18"/>
      <c r="BW121" s="17">
        <v>17530</v>
      </c>
      <c r="BX121" s="17">
        <v>70720</v>
      </c>
      <c r="BY121" s="18"/>
      <c r="BZ121" s="17">
        <v>1050</v>
      </c>
      <c r="CA121" s="18"/>
      <c r="CB121" s="18"/>
      <c r="CC121" s="17">
        <v>1749</v>
      </c>
      <c r="CD121" s="17">
        <v>470830</v>
      </c>
      <c r="CE121" s="18"/>
      <c r="CF121" s="18"/>
      <c r="CG121" s="18"/>
      <c r="CH121" s="18"/>
      <c r="CI121" s="17">
        <v>106360</v>
      </c>
      <c r="CJ121" s="18"/>
      <c r="CK121" s="17">
        <v>89440</v>
      </c>
      <c r="CL121" s="18"/>
      <c r="CM121" s="18"/>
      <c r="CN121" s="19" t="s">
        <v>11</v>
      </c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>
        <f>J121+N121+O121+P121+Q121+R121+S121+T121+U121+V121+X121+Z121+AA121+AB121+AD121+AE121+AI121+AV121+AY121+AZ121+BA121+BB121+BC121+BD121+BE121+BF121+BG121+BH121+BI121+BJ121+BK121+BL121+BM121+BN121+BO121+BP121+BQ121+BR121+BS121+BT121+BU121+BV121+BW121+BX121+CI121+CK121+CA121</f>
        <v>1321717</v>
      </c>
      <c r="DD121" s="18">
        <f>CD121+CE121+CJ121+CL121</f>
        <v>470830</v>
      </c>
      <c r="DE121" s="18">
        <f>DC121+DD121</f>
        <v>1792547</v>
      </c>
      <c r="DF121" s="20">
        <f>DC121/DE121*100</f>
        <v>73.734022036800155</v>
      </c>
      <c r="DG121" s="18">
        <f>DC121+CP121+CQ121+CR121+CS121+CT121+CU121+CV121+CW121+CX121+CY121+CZ121+DB121</f>
        <v>1321717</v>
      </c>
      <c r="DH121" s="18">
        <f>DD121+DA121</f>
        <v>470830</v>
      </c>
      <c r="DI121" s="18">
        <f>DH121+DG121</f>
        <v>1792547</v>
      </c>
      <c r="DJ121" s="20">
        <f>(DC121+CO121)/(DE121+CO121)*100</f>
        <v>73.734022036800155</v>
      </c>
      <c r="DK121" s="20">
        <f>(DG121+CO121)/(DI121+CO121)*100</f>
        <v>73.734022036800155</v>
      </c>
      <c r="DL121" s="32">
        <f>DE121/F121</f>
        <v>410.00617566331198</v>
      </c>
    </row>
    <row r="122" spans="1:116" x14ac:dyDescent="0.2">
      <c r="A122" s="15" t="s">
        <v>7</v>
      </c>
      <c r="B122" s="16" t="s">
        <v>207</v>
      </c>
      <c r="C122" s="16">
        <v>3</v>
      </c>
      <c r="D122" s="16" t="s">
        <v>254</v>
      </c>
      <c r="E122" s="16" t="s">
        <v>255</v>
      </c>
      <c r="F122" s="17">
        <v>6878</v>
      </c>
      <c r="G122" s="18"/>
      <c r="H122" s="18"/>
      <c r="I122" s="18"/>
      <c r="J122" s="17">
        <v>445</v>
      </c>
      <c r="K122" s="18"/>
      <c r="L122" s="18"/>
      <c r="M122" s="18"/>
      <c r="N122" s="17">
        <v>146550</v>
      </c>
      <c r="O122" s="17">
        <v>3400</v>
      </c>
      <c r="P122" s="18"/>
      <c r="Q122" s="18"/>
      <c r="R122" s="17">
        <v>318880</v>
      </c>
      <c r="S122" s="17">
        <v>243960</v>
      </c>
      <c r="T122" s="18"/>
      <c r="U122" s="17">
        <v>47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7">
        <v>305180</v>
      </c>
      <c r="AZ122" s="18"/>
      <c r="BA122" s="17">
        <v>1001930</v>
      </c>
      <c r="BB122" s="17">
        <v>17820</v>
      </c>
      <c r="BC122" s="18"/>
      <c r="BD122" s="18"/>
      <c r="BE122" s="18"/>
      <c r="BF122" s="18"/>
      <c r="BG122" s="18"/>
      <c r="BH122" s="17">
        <v>650</v>
      </c>
      <c r="BI122" s="17">
        <v>11370</v>
      </c>
      <c r="BJ122" s="17">
        <v>5345</v>
      </c>
      <c r="BK122" s="17">
        <v>760</v>
      </c>
      <c r="BL122" s="17">
        <v>435</v>
      </c>
      <c r="BM122" s="17">
        <v>4372</v>
      </c>
      <c r="BN122" s="18"/>
      <c r="BO122" s="18"/>
      <c r="BP122" s="17">
        <v>870</v>
      </c>
      <c r="BQ122" s="17">
        <v>5145</v>
      </c>
      <c r="BR122" s="18"/>
      <c r="BS122" s="17">
        <v>9820</v>
      </c>
      <c r="BT122" s="17">
        <v>31310</v>
      </c>
      <c r="BU122" s="17">
        <v>141610</v>
      </c>
      <c r="BV122" s="18"/>
      <c r="BW122" s="17">
        <v>33310</v>
      </c>
      <c r="BX122" s="17">
        <v>171710</v>
      </c>
      <c r="BY122" s="18"/>
      <c r="BZ122" s="17">
        <v>880</v>
      </c>
      <c r="CA122" s="18"/>
      <c r="CB122" s="18"/>
      <c r="CC122" s="17">
        <v>4418</v>
      </c>
      <c r="CD122" s="17">
        <v>682070</v>
      </c>
      <c r="CE122" s="18"/>
      <c r="CF122" s="18"/>
      <c r="CG122" s="18"/>
      <c r="CH122" s="18"/>
      <c r="CI122" s="17">
        <v>39160</v>
      </c>
      <c r="CJ122" s="18"/>
      <c r="CK122" s="17">
        <v>177380</v>
      </c>
      <c r="CL122" s="18"/>
      <c r="CM122" s="18"/>
      <c r="CN122" s="19" t="s">
        <v>11</v>
      </c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>
        <f>J122+N122+O122+P122+Q122+R122+S122+T122+U122+V122+X122+Z122+AA122+AB122+AD122+AE122+AI122+AV122+AY122+AZ122+BA122+BB122+BC122+BD122+BE122+BF122+BG122+BH122+BI122+BJ122+BK122+BL122+BM122+BN122+BO122+BP122+BQ122+BR122+BS122+BT122+BU122+BV122+BW122+BX122+CI122+CK122+CA122</f>
        <v>2671459</v>
      </c>
      <c r="DD122" s="18">
        <f>CD122+CE122+CJ122+CL122</f>
        <v>682070</v>
      </c>
      <c r="DE122" s="18">
        <f>DC122+DD122</f>
        <v>3353529</v>
      </c>
      <c r="DF122" s="20">
        <f>DC122/DE122*100</f>
        <v>79.661127129063146</v>
      </c>
      <c r="DG122" s="18">
        <f>DC122+CP122+CQ122+CR122+CS122+CT122+CU122+CV122+CW122+CX122+CY122+CZ122+DB122</f>
        <v>2671459</v>
      </c>
      <c r="DH122" s="18">
        <f>DD122+DA122</f>
        <v>682070</v>
      </c>
      <c r="DI122" s="18">
        <f>DH122+DG122</f>
        <v>3353529</v>
      </c>
      <c r="DJ122" s="20">
        <f>(DC122+CO122)/(DE122+CO122)*100</f>
        <v>79.661127129063146</v>
      </c>
      <c r="DK122" s="20">
        <f>(DG122+CO122)/(DI122+CO122)*100</f>
        <v>79.661127129063146</v>
      </c>
      <c r="DL122" s="32">
        <f>DE122/F122</f>
        <v>487.57327711544053</v>
      </c>
    </row>
    <row r="123" spans="1:116" x14ac:dyDescent="0.2">
      <c r="A123" s="15" t="s">
        <v>7</v>
      </c>
      <c r="B123" s="16" t="s">
        <v>207</v>
      </c>
      <c r="C123" s="16">
        <v>3</v>
      </c>
      <c r="D123" s="16" t="s">
        <v>256</v>
      </c>
      <c r="E123" s="16" t="s">
        <v>257</v>
      </c>
      <c r="F123" s="17">
        <v>104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7">
        <v>8030</v>
      </c>
      <c r="S123" s="17">
        <v>9910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7">
        <v>7630</v>
      </c>
      <c r="AZ123" s="18"/>
      <c r="BA123" s="17">
        <v>10060</v>
      </c>
      <c r="BB123" s="17">
        <v>1510</v>
      </c>
      <c r="BC123" s="18"/>
      <c r="BD123" s="18"/>
      <c r="BE123" s="18"/>
      <c r="BF123" s="18"/>
      <c r="BG123" s="18"/>
      <c r="BH123" s="18"/>
      <c r="BI123" s="18"/>
      <c r="BJ123" s="17">
        <v>550</v>
      </c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7">
        <v>31840</v>
      </c>
      <c r="CE123" s="18"/>
      <c r="CF123" s="18"/>
      <c r="CG123" s="18"/>
      <c r="CH123" s="18"/>
      <c r="CI123" s="18"/>
      <c r="CJ123" s="18"/>
      <c r="CK123" s="17">
        <v>19820</v>
      </c>
      <c r="CL123" s="18"/>
      <c r="CM123" s="18"/>
      <c r="CN123" s="19" t="s">
        <v>11</v>
      </c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>
        <f>J123+N123+O123+P123+Q123+R123+S123+T123+U123+V123+X123+Z123+AA123+AB123+AD123+AE123+AI123+AV123+AY123+AZ123+BA123+BB123+BC123+BD123+BE123+BF123+BG123+BH123+BI123+BJ123+BK123+BL123+BM123+BN123+BO123+BP123+BQ123+BR123+BS123+BT123+BU123+BV123+BW123+BX123+CI123+CK123+CA123</f>
        <v>57510</v>
      </c>
      <c r="DD123" s="18">
        <f>CD123+CE123+CJ123+CL123</f>
        <v>31840</v>
      </c>
      <c r="DE123" s="18">
        <f>DC123+DD123</f>
        <v>89350</v>
      </c>
      <c r="DF123" s="20">
        <f>DC123/DE123*100</f>
        <v>64.364857302742024</v>
      </c>
      <c r="DG123" s="18">
        <f>DC123+CP123+CQ123+CR123+CS123+CT123+CU123+CV123+CW123+CX123+CY123+CZ123+DB123</f>
        <v>57510</v>
      </c>
      <c r="DH123" s="18">
        <f>DD123+DA123</f>
        <v>31840</v>
      </c>
      <c r="DI123" s="18">
        <f>DH123+DG123</f>
        <v>89350</v>
      </c>
      <c r="DJ123" s="20">
        <f>(DC123+CO123)/(DE123+CO123)*100</f>
        <v>64.364857302742024</v>
      </c>
      <c r="DK123" s="20">
        <f>(DG123+CO123)/(DI123+CO123)*100</f>
        <v>64.364857302742024</v>
      </c>
      <c r="DL123" s="32">
        <f>DE123/F123</f>
        <v>859.13461538461536</v>
      </c>
    </row>
    <row r="124" spans="1:116" x14ac:dyDescent="0.2">
      <c r="A124" s="15" t="s">
        <v>7</v>
      </c>
      <c r="B124" s="16" t="s">
        <v>207</v>
      </c>
      <c r="C124" s="16">
        <v>3</v>
      </c>
      <c r="D124" s="16" t="s">
        <v>258</v>
      </c>
      <c r="E124" s="16" t="s">
        <v>259</v>
      </c>
      <c r="F124" s="17">
        <v>7303</v>
      </c>
      <c r="G124" s="18"/>
      <c r="H124" s="18"/>
      <c r="I124" s="18"/>
      <c r="J124" s="17">
        <v>148</v>
      </c>
      <c r="K124" s="18"/>
      <c r="L124" s="18"/>
      <c r="M124" s="18"/>
      <c r="N124" s="17">
        <v>54950</v>
      </c>
      <c r="O124" s="18"/>
      <c r="P124" s="17">
        <v>3480</v>
      </c>
      <c r="Q124" s="18"/>
      <c r="R124" s="17">
        <v>276630</v>
      </c>
      <c r="S124" s="17">
        <v>244590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7">
        <v>313380</v>
      </c>
      <c r="AZ124" s="18"/>
      <c r="BA124" s="17">
        <v>941600</v>
      </c>
      <c r="BB124" s="17">
        <v>21750</v>
      </c>
      <c r="BC124" s="18"/>
      <c r="BD124" s="18"/>
      <c r="BE124" s="18"/>
      <c r="BF124" s="18"/>
      <c r="BG124" s="18"/>
      <c r="BH124" s="17">
        <v>320</v>
      </c>
      <c r="BI124" s="17">
        <v>7000</v>
      </c>
      <c r="BJ124" s="17">
        <v>3930</v>
      </c>
      <c r="BK124" s="18"/>
      <c r="BL124" s="18"/>
      <c r="BM124" s="18"/>
      <c r="BN124" s="18"/>
      <c r="BO124" s="18"/>
      <c r="BP124" s="17">
        <v>690</v>
      </c>
      <c r="BQ124" s="17">
        <v>3003</v>
      </c>
      <c r="BR124" s="18"/>
      <c r="BS124" s="17">
        <v>6520</v>
      </c>
      <c r="BT124" s="17">
        <v>19600</v>
      </c>
      <c r="BU124" s="17">
        <v>116140</v>
      </c>
      <c r="BV124" s="18"/>
      <c r="BW124" s="17">
        <v>34880</v>
      </c>
      <c r="BX124" s="17">
        <v>205960</v>
      </c>
      <c r="BY124" s="18"/>
      <c r="BZ124" s="18"/>
      <c r="CA124" s="18"/>
      <c r="CB124" s="18"/>
      <c r="CC124" s="17">
        <v>2824</v>
      </c>
      <c r="CD124" s="17">
        <v>951320</v>
      </c>
      <c r="CE124" s="18"/>
      <c r="CF124" s="18"/>
      <c r="CG124" s="18"/>
      <c r="CH124" s="18"/>
      <c r="CI124" s="17">
        <v>59400</v>
      </c>
      <c r="CJ124" s="18"/>
      <c r="CK124" s="17">
        <v>180930</v>
      </c>
      <c r="CL124" s="18"/>
      <c r="CM124" s="18"/>
      <c r="CN124" s="19" t="s">
        <v>11</v>
      </c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>
        <f>J124+N124+O124+P124+Q124+R124+S124+T124+U124+V124+X124+Z124+AA124+AB124+AD124+AE124+AI124+AV124+AY124+AZ124+BA124+BB124+BC124+BD124+BE124+BF124+BG124+BH124+BI124+BJ124+BK124+BL124+BM124+BN124+BO124+BP124+BQ124+BR124+BS124+BT124+BU124+BV124+BW124+BX124+CI124+CK124+CA124</f>
        <v>2494901</v>
      </c>
      <c r="DD124" s="18">
        <f>CD124+CE124+CJ124+CL124</f>
        <v>951320</v>
      </c>
      <c r="DE124" s="18">
        <f>DC124+DD124</f>
        <v>3446221</v>
      </c>
      <c r="DF124" s="20">
        <f>DC124/DE124*100</f>
        <v>72.395270065384665</v>
      </c>
      <c r="DG124" s="18">
        <f>DC124+CP124+CQ124+CR124+CS124+CT124+CU124+CV124+CW124+CX124+CY124+CZ124+DB124</f>
        <v>2494901</v>
      </c>
      <c r="DH124" s="18">
        <f>DD124+DA124</f>
        <v>951320</v>
      </c>
      <c r="DI124" s="18">
        <f>DH124+DG124</f>
        <v>3446221</v>
      </c>
      <c r="DJ124" s="20">
        <f>(DC124+CO124)/(DE124+CO124)*100</f>
        <v>72.395270065384665</v>
      </c>
      <c r="DK124" s="20">
        <f>(DG124+CO124)/(DI124+CO124)*100</f>
        <v>72.395270065384665</v>
      </c>
      <c r="DL124" s="32">
        <f>DE124/F124</f>
        <v>471.89114062713952</v>
      </c>
    </row>
    <row r="125" spans="1:116" x14ac:dyDescent="0.2">
      <c r="A125" s="15" t="s">
        <v>7</v>
      </c>
      <c r="B125" s="16" t="s">
        <v>207</v>
      </c>
      <c r="C125" s="16">
        <v>3</v>
      </c>
      <c r="D125" s="16" t="s">
        <v>260</v>
      </c>
      <c r="E125" s="16" t="s">
        <v>261</v>
      </c>
      <c r="F125" s="17">
        <v>3302</v>
      </c>
      <c r="G125" s="18"/>
      <c r="H125" s="18"/>
      <c r="I125" s="18"/>
      <c r="J125" s="17">
        <v>76</v>
      </c>
      <c r="K125" s="18"/>
      <c r="L125" s="18"/>
      <c r="M125" s="18"/>
      <c r="N125" s="17">
        <v>138670</v>
      </c>
      <c r="O125" s="18"/>
      <c r="P125" s="18"/>
      <c r="Q125" s="18"/>
      <c r="R125" s="17">
        <v>121530</v>
      </c>
      <c r="S125" s="17">
        <v>109560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7">
        <v>104690</v>
      </c>
      <c r="AZ125" s="18"/>
      <c r="BA125" s="17">
        <v>392170</v>
      </c>
      <c r="BB125" s="17">
        <v>15240</v>
      </c>
      <c r="BC125" s="18"/>
      <c r="BD125" s="18"/>
      <c r="BE125" s="18"/>
      <c r="BF125" s="18"/>
      <c r="BG125" s="18"/>
      <c r="BH125" s="17">
        <v>180</v>
      </c>
      <c r="BI125" s="17">
        <v>7000</v>
      </c>
      <c r="BJ125" s="17">
        <v>1950</v>
      </c>
      <c r="BK125" s="18"/>
      <c r="BL125" s="17">
        <v>780</v>
      </c>
      <c r="BM125" s="17">
        <v>2820</v>
      </c>
      <c r="BN125" s="18"/>
      <c r="BO125" s="18"/>
      <c r="BP125" s="17">
        <v>390</v>
      </c>
      <c r="BQ125" s="17">
        <v>160</v>
      </c>
      <c r="BR125" s="18"/>
      <c r="BS125" s="17">
        <v>3540</v>
      </c>
      <c r="BT125" s="17">
        <v>7830</v>
      </c>
      <c r="BU125" s="17">
        <v>70350</v>
      </c>
      <c r="BV125" s="18"/>
      <c r="BW125" s="17">
        <v>15360</v>
      </c>
      <c r="BX125" s="17">
        <v>98030</v>
      </c>
      <c r="BY125" s="18"/>
      <c r="BZ125" s="17">
        <v>260</v>
      </c>
      <c r="CA125" s="18"/>
      <c r="CB125" s="18"/>
      <c r="CC125" s="17">
        <v>604</v>
      </c>
      <c r="CD125" s="17">
        <v>394640</v>
      </c>
      <c r="CE125" s="18"/>
      <c r="CF125" s="18"/>
      <c r="CG125" s="18"/>
      <c r="CH125" s="18"/>
      <c r="CI125" s="17">
        <v>26840</v>
      </c>
      <c r="CJ125" s="18"/>
      <c r="CK125" s="17">
        <v>81500</v>
      </c>
      <c r="CL125" s="18"/>
      <c r="CM125" s="18"/>
      <c r="CN125" s="19" t="s">
        <v>11</v>
      </c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>
        <f>J125+N125+O125+P125+Q125+R125+S125+T125+U125+V125+X125+Z125+AA125+AB125+AD125+AE125+AI125+AV125+AY125+AZ125+BA125+BB125+BC125+BD125+BE125+BF125+BG125+BH125+BI125+BJ125+BK125+BL125+BM125+BN125+BO125+BP125+BQ125+BR125+BS125+BT125+BU125+BV125+BW125+BX125+CI125+CK125+CA125</f>
        <v>1198666</v>
      </c>
      <c r="DD125" s="18">
        <f>CD125+CE125+CJ125+CL125</f>
        <v>394640</v>
      </c>
      <c r="DE125" s="18">
        <f>DC125+DD125</f>
        <v>1593306</v>
      </c>
      <c r="DF125" s="20">
        <f>DC125/DE125*100</f>
        <v>75.231374262068925</v>
      </c>
      <c r="DG125" s="18">
        <f>DC125+CP125+CQ125+CR125+CS125+CT125+CU125+CV125+CW125+CX125+CY125+CZ125+DB125</f>
        <v>1198666</v>
      </c>
      <c r="DH125" s="18">
        <f>DD125+DA125</f>
        <v>394640</v>
      </c>
      <c r="DI125" s="18">
        <f>DH125+DG125</f>
        <v>1593306</v>
      </c>
      <c r="DJ125" s="20">
        <f>(DC125+CO125)/(DE125+CO125)*100</f>
        <v>75.231374262068925</v>
      </c>
      <c r="DK125" s="20">
        <f>(DG125+CO125)/(DI125+CO125)*100</f>
        <v>75.231374262068925</v>
      </c>
      <c r="DL125" s="32">
        <f>DE125/F125</f>
        <v>482.5275590551181</v>
      </c>
    </row>
    <row r="126" spans="1:116" x14ac:dyDescent="0.2">
      <c r="A126" s="15" t="s">
        <v>7</v>
      </c>
      <c r="B126" s="16" t="s">
        <v>207</v>
      </c>
      <c r="C126" s="16">
        <v>3</v>
      </c>
      <c r="D126" s="16" t="s">
        <v>262</v>
      </c>
      <c r="E126" s="16" t="s">
        <v>263</v>
      </c>
      <c r="F126" s="17">
        <v>3392</v>
      </c>
      <c r="G126" s="18"/>
      <c r="H126" s="18"/>
      <c r="I126" s="18"/>
      <c r="J126" s="17">
        <v>76</v>
      </c>
      <c r="K126" s="18"/>
      <c r="L126" s="18"/>
      <c r="M126" s="18"/>
      <c r="N126" s="17">
        <v>27390</v>
      </c>
      <c r="O126" s="18"/>
      <c r="P126" s="18"/>
      <c r="Q126" s="18"/>
      <c r="R126" s="17">
        <v>164930</v>
      </c>
      <c r="S126" s="17">
        <v>122090</v>
      </c>
      <c r="T126" s="18"/>
      <c r="U126" s="17">
        <v>180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7">
        <v>154700</v>
      </c>
      <c r="AZ126" s="18"/>
      <c r="BA126" s="17">
        <v>398370</v>
      </c>
      <c r="BB126" s="17">
        <v>6060</v>
      </c>
      <c r="BC126" s="18"/>
      <c r="BD126" s="18"/>
      <c r="BE126" s="18"/>
      <c r="BF126" s="18"/>
      <c r="BG126" s="18"/>
      <c r="BH126" s="17">
        <v>260</v>
      </c>
      <c r="BI126" s="17">
        <v>3700</v>
      </c>
      <c r="BJ126" s="17">
        <v>3250</v>
      </c>
      <c r="BK126" s="17">
        <v>450</v>
      </c>
      <c r="BL126" s="17">
        <v>740</v>
      </c>
      <c r="BM126" s="17">
        <v>2240</v>
      </c>
      <c r="BN126" s="18"/>
      <c r="BO126" s="18"/>
      <c r="BP126" s="17">
        <v>420</v>
      </c>
      <c r="BQ126" s="17">
        <v>90</v>
      </c>
      <c r="BR126" s="18"/>
      <c r="BS126" s="17">
        <v>7080</v>
      </c>
      <c r="BT126" s="17">
        <v>9480</v>
      </c>
      <c r="BU126" s="17">
        <v>50430</v>
      </c>
      <c r="BV126" s="18"/>
      <c r="BW126" s="17">
        <v>15110</v>
      </c>
      <c r="BX126" s="17">
        <v>82060</v>
      </c>
      <c r="BY126" s="18"/>
      <c r="BZ126" s="17">
        <v>130</v>
      </c>
      <c r="CA126" s="18"/>
      <c r="CB126" s="18"/>
      <c r="CC126" s="17">
        <v>1833</v>
      </c>
      <c r="CD126" s="17">
        <v>311340</v>
      </c>
      <c r="CE126" s="18"/>
      <c r="CF126" s="18"/>
      <c r="CG126" s="18"/>
      <c r="CH126" s="18"/>
      <c r="CI126" s="17">
        <v>25770</v>
      </c>
      <c r="CJ126" s="18"/>
      <c r="CK126" s="17">
        <v>55900</v>
      </c>
      <c r="CL126" s="18"/>
      <c r="CM126" s="18"/>
      <c r="CN126" s="19" t="s">
        <v>11</v>
      </c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>
        <f>J126+N126+O126+P126+Q126+R126+S126+T126+U126+V126+X126+Z126+AA126+AB126+AD126+AE126+AI126+AV126+AY126+AZ126+BA126+BB126+BC126+BD126+BE126+BF126+BG126+BH126+BI126+BJ126+BK126+BL126+BM126+BN126+BO126+BP126+BQ126+BR126+BS126+BT126+BU126+BV126+BW126+BX126+CI126+CK126+CA126</f>
        <v>1130776</v>
      </c>
      <c r="DD126" s="18">
        <f>CD126+CE126+CJ126+CL126</f>
        <v>311340</v>
      </c>
      <c r="DE126" s="18">
        <f>DC126+DD126</f>
        <v>1442116</v>
      </c>
      <c r="DF126" s="20">
        <f>DC126/DE126*100</f>
        <v>78.410890663441776</v>
      </c>
      <c r="DG126" s="18">
        <f>DC126+CP126+CQ126+CR126+CS126+CT126+CU126+CV126+CW126+CX126+CY126+CZ126+DB126</f>
        <v>1130776</v>
      </c>
      <c r="DH126" s="18">
        <f>DD126+DA126</f>
        <v>311340</v>
      </c>
      <c r="DI126" s="18">
        <f>DH126+DG126</f>
        <v>1442116</v>
      </c>
      <c r="DJ126" s="20">
        <f>(DC126+CO126)/(DE126+CO126)*100</f>
        <v>78.410890663441776</v>
      </c>
      <c r="DK126" s="20">
        <f>(DG126+CO126)/(DI126+CO126)*100</f>
        <v>78.410890663441776</v>
      </c>
      <c r="DL126" s="32">
        <f>DE126/F126</f>
        <v>425.15212264150944</v>
      </c>
    </row>
    <row r="127" spans="1:116" x14ac:dyDescent="0.2">
      <c r="A127" s="15" t="s">
        <v>7</v>
      </c>
      <c r="B127" s="16" t="s">
        <v>207</v>
      </c>
      <c r="C127" s="16">
        <v>3</v>
      </c>
      <c r="D127" s="16" t="s">
        <v>264</v>
      </c>
      <c r="E127" s="16" t="s">
        <v>265</v>
      </c>
      <c r="F127" s="17">
        <v>7530</v>
      </c>
      <c r="G127" s="18"/>
      <c r="H127" s="18"/>
      <c r="I127" s="18"/>
      <c r="J127" s="17">
        <v>570</v>
      </c>
      <c r="K127" s="18"/>
      <c r="L127" s="18"/>
      <c r="M127" s="18"/>
      <c r="N127" s="18"/>
      <c r="O127" s="18"/>
      <c r="P127" s="18"/>
      <c r="Q127" s="18"/>
      <c r="R127" s="17">
        <v>197600</v>
      </c>
      <c r="S127" s="17">
        <v>218080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7">
        <v>20</v>
      </c>
      <c r="AT127" s="18"/>
      <c r="AU127" s="18"/>
      <c r="AV127" s="18"/>
      <c r="AW127" s="18"/>
      <c r="AX127" s="18"/>
      <c r="AY127" s="17">
        <v>357950</v>
      </c>
      <c r="AZ127" s="18"/>
      <c r="BA127" s="17">
        <v>866120</v>
      </c>
      <c r="BB127" s="17">
        <v>22050</v>
      </c>
      <c r="BC127" s="18"/>
      <c r="BD127" s="18"/>
      <c r="BE127" s="18"/>
      <c r="BF127" s="18"/>
      <c r="BG127" s="18"/>
      <c r="BH127" s="17">
        <v>480</v>
      </c>
      <c r="BI127" s="17">
        <v>10930</v>
      </c>
      <c r="BJ127" s="17">
        <v>3275</v>
      </c>
      <c r="BK127" s="17">
        <v>450</v>
      </c>
      <c r="BL127" s="17">
        <v>1040</v>
      </c>
      <c r="BM127" s="17">
        <v>3080</v>
      </c>
      <c r="BN127" s="18"/>
      <c r="BO127" s="18"/>
      <c r="BP127" s="17">
        <v>600</v>
      </c>
      <c r="BQ127" s="17">
        <v>620</v>
      </c>
      <c r="BR127" s="18"/>
      <c r="BS127" s="17">
        <v>8200</v>
      </c>
      <c r="BT127" s="17">
        <v>12970</v>
      </c>
      <c r="BU127" s="17">
        <v>126890</v>
      </c>
      <c r="BV127" s="18"/>
      <c r="BW127" s="17">
        <v>25140</v>
      </c>
      <c r="BX127" s="17">
        <v>129400</v>
      </c>
      <c r="BY127" s="18"/>
      <c r="BZ127" s="17">
        <v>270</v>
      </c>
      <c r="CA127" s="18"/>
      <c r="CB127" s="18"/>
      <c r="CC127" s="17">
        <v>2584</v>
      </c>
      <c r="CD127" s="17">
        <v>616190</v>
      </c>
      <c r="CE127" s="18"/>
      <c r="CF127" s="18"/>
      <c r="CG127" s="18"/>
      <c r="CH127" s="18"/>
      <c r="CI127" s="17">
        <v>92620</v>
      </c>
      <c r="CJ127" s="18"/>
      <c r="CK127" s="17">
        <v>177250</v>
      </c>
      <c r="CL127" s="18"/>
      <c r="CM127" s="18"/>
      <c r="CN127" s="19" t="s">
        <v>11</v>
      </c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>
        <f>J127+N127+O127+P127+Q127+R127+S127+T127+U127+V127+X127+Z127+AA127+AB127+AD127+AE127+AI127+AV127+AY127+AZ127+BA127+BB127+BC127+BD127+BE127+BF127+BG127+BH127+BI127+BJ127+BK127+BL127+BM127+BN127+BO127+BP127+BQ127+BR127+BS127+BT127+BU127+BV127+BW127+BX127+CI127+CK127+CA127</f>
        <v>2255315</v>
      </c>
      <c r="DD127" s="18">
        <f>CD127+CE127+CJ127+CL127</f>
        <v>616190</v>
      </c>
      <c r="DE127" s="18">
        <f>DC127+DD127</f>
        <v>2871505</v>
      </c>
      <c r="DF127" s="20">
        <f>DC127/DE127*100</f>
        <v>78.54121793275651</v>
      </c>
      <c r="DG127" s="18">
        <f>DC127+CP127+CQ127+CR127+CS127+CT127+CU127+CV127+CW127+CX127+CY127+CZ127+DB127</f>
        <v>2255315</v>
      </c>
      <c r="DH127" s="18">
        <f>DD127+DA127</f>
        <v>616190</v>
      </c>
      <c r="DI127" s="18">
        <f>DH127+DG127</f>
        <v>2871505</v>
      </c>
      <c r="DJ127" s="20">
        <f>(DC127+CO127)/(DE127+CO127)*100</f>
        <v>78.54121793275651</v>
      </c>
      <c r="DK127" s="20">
        <f>(DG127+CO127)/(DI127+CO127)*100</f>
        <v>78.54121793275651</v>
      </c>
      <c r="DL127" s="32">
        <f>DE127/F127</f>
        <v>381.34196547144757</v>
      </c>
    </row>
    <row r="128" spans="1:116" x14ac:dyDescent="0.2">
      <c r="A128" s="15" t="s">
        <v>7</v>
      </c>
      <c r="B128" s="16" t="s">
        <v>207</v>
      </c>
      <c r="C128" s="16">
        <v>3</v>
      </c>
      <c r="D128" s="16" t="s">
        <v>266</v>
      </c>
      <c r="E128" s="16" t="s">
        <v>267</v>
      </c>
      <c r="F128" s="17">
        <v>709</v>
      </c>
      <c r="G128" s="18"/>
      <c r="H128" s="18"/>
      <c r="I128" s="18"/>
      <c r="J128" s="18"/>
      <c r="K128" s="18"/>
      <c r="L128" s="18"/>
      <c r="M128" s="18"/>
      <c r="N128" s="17">
        <v>7890</v>
      </c>
      <c r="O128" s="18"/>
      <c r="P128" s="18"/>
      <c r="Q128" s="18"/>
      <c r="R128" s="17">
        <v>23620</v>
      </c>
      <c r="S128" s="17">
        <v>28800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7">
        <v>36011</v>
      </c>
      <c r="AZ128" s="18"/>
      <c r="BA128" s="17">
        <v>73220</v>
      </c>
      <c r="BB128" s="17">
        <v>1820</v>
      </c>
      <c r="BC128" s="18"/>
      <c r="BD128" s="18"/>
      <c r="BE128" s="18"/>
      <c r="BF128" s="18"/>
      <c r="BG128" s="18"/>
      <c r="BH128" s="18"/>
      <c r="BI128" s="17">
        <v>500</v>
      </c>
      <c r="BJ128" s="17">
        <v>200</v>
      </c>
      <c r="BK128" s="18"/>
      <c r="BL128" s="18"/>
      <c r="BM128" s="17">
        <v>100</v>
      </c>
      <c r="BN128" s="18"/>
      <c r="BO128" s="18"/>
      <c r="BP128" s="17">
        <v>90</v>
      </c>
      <c r="BQ128" s="17">
        <v>163</v>
      </c>
      <c r="BR128" s="18"/>
      <c r="BS128" s="17">
        <v>190</v>
      </c>
      <c r="BT128" s="17">
        <v>654</v>
      </c>
      <c r="BU128" s="17">
        <v>6411</v>
      </c>
      <c r="BV128" s="18"/>
      <c r="BW128" s="17">
        <v>1692</v>
      </c>
      <c r="BX128" s="17">
        <v>920</v>
      </c>
      <c r="BY128" s="18"/>
      <c r="BZ128" s="18"/>
      <c r="CA128" s="18"/>
      <c r="CB128" s="18"/>
      <c r="CC128" s="17">
        <v>628</v>
      </c>
      <c r="CD128" s="17">
        <v>71770</v>
      </c>
      <c r="CE128" s="18"/>
      <c r="CF128" s="18"/>
      <c r="CG128" s="18"/>
      <c r="CH128" s="18"/>
      <c r="CI128" s="18"/>
      <c r="CJ128" s="18"/>
      <c r="CK128" s="17">
        <v>27990</v>
      </c>
      <c r="CL128" s="18"/>
      <c r="CM128" s="18"/>
      <c r="CN128" s="19" t="s">
        <v>11</v>
      </c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>
        <f>J128+N128+O128+P128+Q128+R128+S128+T128+U128+V128+X128+Z128+AA128+AB128+AD128+AE128+AI128+AV128+AY128+AZ128+BA128+BB128+BC128+BD128+BE128+BF128+BG128+BH128+BI128+BJ128+BK128+BL128+BM128+BN128+BO128+BP128+BQ128+BR128+BS128+BT128+BU128+BV128+BW128+BX128+CI128+CK128+CA128</f>
        <v>210271</v>
      </c>
      <c r="DD128" s="18">
        <f>CD128+CE128+CJ128+CL128</f>
        <v>71770</v>
      </c>
      <c r="DE128" s="18">
        <f>DC128+DD128</f>
        <v>282041</v>
      </c>
      <c r="DF128" s="20">
        <f>DC128/DE128*100</f>
        <v>74.553345081034323</v>
      </c>
      <c r="DG128" s="18">
        <f>DC128+CP128+CQ128+CR128+CS128+CT128+CU128+CV128+CW128+CX128+CY128+CZ128+DB128</f>
        <v>210271</v>
      </c>
      <c r="DH128" s="18">
        <f>DD128+DA128</f>
        <v>71770</v>
      </c>
      <c r="DI128" s="18">
        <f>DH128+DG128</f>
        <v>282041</v>
      </c>
      <c r="DJ128" s="20">
        <f>(DC128+CO128)/(DE128+CO128)*100</f>
        <v>74.553345081034323</v>
      </c>
      <c r="DK128" s="20">
        <f>(DG128+CO128)/(DI128+CO128)*100</f>
        <v>74.553345081034323</v>
      </c>
      <c r="DL128" s="32">
        <f>DE128/F128</f>
        <v>397.80112834978843</v>
      </c>
    </row>
    <row r="129" spans="1:116" x14ac:dyDescent="0.2">
      <c r="A129" s="15" t="s">
        <v>7</v>
      </c>
      <c r="B129" s="16" t="s">
        <v>207</v>
      </c>
      <c r="C129" s="16">
        <v>3</v>
      </c>
      <c r="D129" s="16" t="s">
        <v>268</v>
      </c>
      <c r="E129" s="16" t="s">
        <v>269</v>
      </c>
      <c r="F129" s="17">
        <v>9882</v>
      </c>
      <c r="G129" s="18"/>
      <c r="H129" s="18"/>
      <c r="I129" s="18"/>
      <c r="J129" s="17">
        <v>330</v>
      </c>
      <c r="K129" s="18"/>
      <c r="L129" s="18"/>
      <c r="M129" s="18"/>
      <c r="N129" s="17">
        <v>92950</v>
      </c>
      <c r="O129" s="18"/>
      <c r="P129" s="18"/>
      <c r="Q129" s="18"/>
      <c r="R129" s="17">
        <v>375200</v>
      </c>
      <c r="S129" s="17">
        <v>304160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7">
        <v>467670</v>
      </c>
      <c r="AZ129" s="18"/>
      <c r="BA129" s="17">
        <v>1100880</v>
      </c>
      <c r="BB129" s="17">
        <v>29120</v>
      </c>
      <c r="BC129" s="18"/>
      <c r="BD129" s="18"/>
      <c r="BE129" s="18"/>
      <c r="BF129" s="18"/>
      <c r="BG129" s="17">
        <v>240</v>
      </c>
      <c r="BH129" s="17">
        <v>600</v>
      </c>
      <c r="BI129" s="17">
        <v>20860</v>
      </c>
      <c r="BJ129" s="17">
        <v>5330</v>
      </c>
      <c r="BK129" s="17">
        <v>360</v>
      </c>
      <c r="BL129" s="17">
        <v>240</v>
      </c>
      <c r="BM129" s="17">
        <v>2820</v>
      </c>
      <c r="BN129" s="18"/>
      <c r="BO129" s="18"/>
      <c r="BP129" s="17">
        <v>920</v>
      </c>
      <c r="BQ129" s="17">
        <v>2733</v>
      </c>
      <c r="BR129" s="18"/>
      <c r="BS129" s="17">
        <v>13340</v>
      </c>
      <c r="BT129" s="17">
        <v>39860</v>
      </c>
      <c r="BU129" s="17">
        <v>140040</v>
      </c>
      <c r="BV129" s="18"/>
      <c r="BW129" s="17">
        <v>28280</v>
      </c>
      <c r="BX129" s="17">
        <v>118730</v>
      </c>
      <c r="BY129" s="18"/>
      <c r="BZ129" s="17">
        <v>240</v>
      </c>
      <c r="CA129" s="18"/>
      <c r="CB129" s="18"/>
      <c r="CC129" s="17">
        <v>5117</v>
      </c>
      <c r="CD129" s="17">
        <v>1180170</v>
      </c>
      <c r="CE129" s="18"/>
      <c r="CF129" s="18"/>
      <c r="CG129" s="18"/>
      <c r="CH129" s="18"/>
      <c r="CI129" s="17">
        <v>172310</v>
      </c>
      <c r="CJ129" s="18"/>
      <c r="CK129" s="17">
        <v>249830</v>
      </c>
      <c r="CL129" s="18"/>
      <c r="CM129" s="18"/>
      <c r="CN129" s="19" t="s">
        <v>11</v>
      </c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>
        <f>J129+N129+O129+P129+Q129+R129+S129+T129+U129+V129+X129+Z129+AA129+AB129+AD129+AE129+AI129+AV129+AY129+AZ129+BA129+BB129+BC129+BD129+BE129+BF129+BG129+BH129+BI129+BJ129+BK129+BL129+BM129+BN129+BO129+BP129+BQ129+BR129+BS129+BT129+BU129+BV129+BW129+BX129+CI129+CK129+CA129</f>
        <v>3166803</v>
      </c>
      <c r="DD129" s="18">
        <f>CD129+CE129+CJ129+CL129</f>
        <v>1180170</v>
      </c>
      <c r="DE129" s="18">
        <f>DC129+DD129</f>
        <v>4346973</v>
      </c>
      <c r="DF129" s="20">
        <f>DC129/DE129*100</f>
        <v>72.850763048217686</v>
      </c>
      <c r="DG129" s="18">
        <f>DC129+CP129+CQ129+CR129+CS129+CT129+CU129+CV129+CW129+CX129+CY129+CZ129+DB129</f>
        <v>3166803</v>
      </c>
      <c r="DH129" s="18">
        <f>DD129+DA129</f>
        <v>1180170</v>
      </c>
      <c r="DI129" s="18">
        <f>DH129+DG129</f>
        <v>4346973</v>
      </c>
      <c r="DJ129" s="20">
        <f>(DC129+CO129)/(DE129+CO129)*100</f>
        <v>72.850763048217686</v>
      </c>
      <c r="DK129" s="20">
        <f>(DG129+CO129)/(DI129+CO129)*100</f>
        <v>72.850763048217686</v>
      </c>
      <c r="DL129" s="32">
        <f>DE129/F129</f>
        <v>439.88797814207652</v>
      </c>
    </row>
    <row r="130" spans="1:116" x14ac:dyDescent="0.2">
      <c r="A130" s="15" t="s">
        <v>7</v>
      </c>
      <c r="B130" s="16" t="s">
        <v>207</v>
      </c>
      <c r="C130" s="16">
        <v>3</v>
      </c>
      <c r="D130" s="16" t="s">
        <v>270</v>
      </c>
      <c r="E130" s="16" t="s">
        <v>271</v>
      </c>
      <c r="F130" s="17">
        <v>823</v>
      </c>
      <c r="G130" s="18"/>
      <c r="H130" s="18"/>
      <c r="I130" s="18"/>
      <c r="J130" s="17">
        <v>22</v>
      </c>
      <c r="K130" s="18"/>
      <c r="L130" s="18"/>
      <c r="M130" s="18"/>
      <c r="N130" s="18"/>
      <c r="O130" s="18"/>
      <c r="P130" s="18"/>
      <c r="Q130" s="18"/>
      <c r="R130" s="17">
        <v>38990</v>
      </c>
      <c r="S130" s="17">
        <v>50290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7">
        <v>10</v>
      </c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7">
        <v>62040</v>
      </c>
      <c r="AZ130" s="18"/>
      <c r="BA130" s="17">
        <v>117880</v>
      </c>
      <c r="BB130" s="17">
        <v>2730</v>
      </c>
      <c r="BC130" s="18"/>
      <c r="BD130" s="18"/>
      <c r="BE130" s="18"/>
      <c r="BF130" s="18"/>
      <c r="BG130" s="17">
        <v>20</v>
      </c>
      <c r="BH130" s="17">
        <v>50</v>
      </c>
      <c r="BI130" s="17">
        <v>1630</v>
      </c>
      <c r="BJ130" s="17">
        <v>650</v>
      </c>
      <c r="BK130" s="18"/>
      <c r="BL130" s="17">
        <v>50</v>
      </c>
      <c r="BM130" s="17">
        <v>440</v>
      </c>
      <c r="BN130" s="18"/>
      <c r="BO130" s="18"/>
      <c r="BP130" s="17">
        <v>60</v>
      </c>
      <c r="BQ130" s="17">
        <v>50</v>
      </c>
      <c r="BR130" s="18"/>
      <c r="BS130" s="17">
        <v>1575</v>
      </c>
      <c r="BT130" s="17">
        <v>4154</v>
      </c>
      <c r="BU130" s="17">
        <v>33603</v>
      </c>
      <c r="BV130" s="18"/>
      <c r="BW130" s="17">
        <v>5417</v>
      </c>
      <c r="BX130" s="17">
        <v>160</v>
      </c>
      <c r="BY130" s="18"/>
      <c r="BZ130" s="18"/>
      <c r="CA130" s="18"/>
      <c r="CB130" s="18"/>
      <c r="CC130" s="17">
        <v>388</v>
      </c>
      <c r="CD130" s="17">
        <v>154285</v>
      </c>
      <c r="CE130" s="18"/>
      <c r="CF130" s="18"/>
      <c r="CG130" s="18"/>
      <c r="CH130" s="18"/>
      <c r="CI130" s="18"/>
      <c r="CJ130" s="18"/>
      <c r="CK130" s="17">
        <v>20884</v>
      </c>
      <c r="CL130" s="18"/>
      <c r="CM130" s="18"/>
      <c r="CN130" s="19" t="s">
        <v>11</v>
      </c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>
        <f>J130+N130+O130+P130+Q130+R130+S130+T130+U130+V130+X130+Z130+AA130+AB130+AD130+AE130+AI130+AV130+AY130+AZ130+BA130+BB130+BC130+BD130+BE130+BF130+BG130+BH130+BI130+BJ130+BK130+BL130+BM130+BN130+BO130+BP130+BQ130+BR130+BS130+BT130+BU130+BV130+BW130+BX130+CI130+CK130+CA130</f>
        <v>340705</v>
      </c>
      <c r="DD130" s="18">
        <f>CD130+CE130+CJ130+CL130</f>
        <v>154285</v>
      </c>
      <c r="DE130" s="18">
        <f>DC130+DD130</f>
        <v>494990</v>
      </c>
      <c r="DF130" s="20">
        <f>DC130/DE130*100</f>
        <v>68.830683448150467</v>
      </c>
      <c r="DG130" s="18">
        <f>DC130+CP130+CQ130+CR130+CS130+CT130+CU130+CV130+CW130+CX130+CY130+CZ130+DB130</f>
        <v>340705</v>
      </c>
      <c r="DH130" s="18">
        <f>DD130+DA130</f>
        <v>154285</v>
      </c>
      <c r="DI130" s="18">
        <f>DH130+DG130</f>
        <v>494990</v>
      </c>
      <c r="DJ130" s="20">
        <f>(DC130+CO130)/(DE130+CO130)*100</f>
        <v>68.830683448150467</v>
      </c>
      <c r="DK130" s="20">
        <f>(DG130+CO130)/(DI130+CO130)*100</f>
        <v>68.830683448150467</v>
      </c>
      <c r="DL130" s="32">
        <f>DE130/F130</f>
        <v>601.4459295261239</v>
      </c>
    </row>
    <row r="131" spans="1:116" x14ac:dyDescent="0.2">
      <c r="A131" s="15" t="s">
        <v>7</v>
      </c>
      <c r="B131" s="16" t="s">
        <v>207</v>
      </c>
      <c r="C131" s="16">
        <v>3</v>
      </c>
      <c r="D131" s="16" t="s">
        <v>272</v>
      </c>
      <c r="E131" s="16" t="s">
        <v>273</v>
      </c>
      <c r="F131" s="17">
        <v>971</v>
      </c>
      <c r="G131" s="18"/>
      <c r="H131" s="18"/>
      <c r="I131" s="18"/>
      <c r="J131" s="18"/>
      <c r="K131" s="18"/>
      <c r="L131" s="18"/>
      <c r="M131" s="18"/>
      <c r="N131" s="17">
        <v>3420</v>
      </c>
      <c r="O131" s="18"/>
      <c r="P131" s="18"/>
      <c r="Q131" s="18"/>
      <c r="R131" s="17">
        <v>33890</v>
      </c>
      <c r="S131" s="17">
        <v>40780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7">
        <v>42299</v>
      </c>
      <c r="AZ131" s="18"/>
      <c r="BA131" s="17">
        <v>89730</v>
      </c>
      <c r="BB131" s="17">
        <v>1830</v>
      </c>
      <c r="BC131" s="18"/>
      <c r="BD131" s="18"/>
      <c r="BE131" s="18"/>
      <c r="BF131" s="18"/>
      <c r="BG131" s="18"/>
      <c r="BH131" s="18"/>
      <c r="BI131" s="17">
        <v>2000</v>
      </c>
      <c r="BJ131" s="17">
        <v>400</v>
      </c>
      <c r="BK131" s="18"/>
      <c r="BL131" s="18"/>
      <c r="BM131" s="17">
        <v>200</v>
      </c>
      <c r="BN131" s="18"/>
      <c r="BO131" s="18"/>
      <c r="BP131" s="17">
        <v>130</v>
      </c>
      <c r="BQ131" s="17">
        <v>240</v>
      </c>
      <c r="BR131" s="18"/>
      <c r="BS131" s="17">
        <v>360</v>
      </c>
      <c r="BT131" s="17">
        <v>1010</v>
      </c>
      <c r="BU131" s="17">
        <v>8942</v>
      </c>
      <c r="BV131" s="18"/>
      <c r="BW131" s="17">
        <v>1745</v>
      </c>
      <c r="BX131" s="17">
        <v>28900</v>
      </c>
      <c r="BY131" s="18"/>
      <c r="BZ131" s="18"/>
      <c r="CA131" s="18"/>
      <c r="CB131" s="18"/>
      <c r="CC131" s="17">
        <v>1860</v>
      </c>
      <c r="CD131" s="17">
        <v>108760</v>
      </c>
      <c r="CE131" s="18"/>
      <c r="CF131" s="18"/>
      <c r="CG131" s="18"/>
      <c r="CH131" s="18"/>
      <c r="CI131" s="18"/>
      <c r="CJ131" s="18"/>
      <c r="CK131" s="17">
        <v>13090</v>
      </c>
      <c r="CL131" s="18"/>
      <c r="CM131" s="18"/>
      <c r="CN131" s="19" t="s">
        <v>11</v>
      </c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>
        <f>J131+N131+O131+P131+Q131+R131+S131+T131+U131+V131+X131+Z131+AA131+AB131+AD131+AE131+AI131+AV131+AY131+AZ131+BA131+BB131+BC131+BD131+BE131+BF131+BG131+BH131+BI131+BJ131+BK131+BL131+BM131+BN131+BO131+BP131+BQ131+BR131+BS131+BT131+BU131+BV131+BW131+BX131+CI131+CK131+CA131</f>
        <v>268966</v>
      </c>
      <c r="DD131" s="18">
        <f>CD131+CE131+CJ131+CL131</f>
        <v>108760</v>
      </c>
      <c r="DE131" s="18">
        <f>DC131+DD131</f>
        <v>377726</v>
      </c>
      <c r="DF131" s="20">
        <f>DC131/DE131*100</f>
        <v>71.206641851500819</v>
      </c>
      <c r="DG131" s="18">
        <f>DC131+CP131+CQ131+CR131+CS131+CT131+CU131+CV131+CW131+CX131+CY131+CZ131+DB131</f>
        <v>268966</v>
      </c>
      <c r="DH131" s="18">
        <f>DD131+DA131</f>
        <v>108760</v>
      </c>
      <c r="DI131" s="18">
        <f>DH131+DG131</f>
        <v>377726</v>
      </c>
      <c r="DJ131" s="20">
        <f>(DC131+CO131)/(DE131+CO131)*100</f>
        <v>71.206641851500819</v>
      </c>
      <c r="DK131" s="20">
        <f>(DG131+CO131)/(DI131+CO131)*100</f>
        <v>71.206641851500819</v>
      </c>
      <c r="DL131" s="32">
        <f>DE131/F131</f>
        <v>389.00720906282186</v>
      </c>
    </row>
    <row r="132" spans="1:116" x14ac:dyDescent="0.2">
      <c r="A132" s="15" t="s">
        <v>7</v>
      </c>
      <c r="B132" s="16" t="s">
        <v>207</v>
      </c>
      <c r="C132" s="16">
        <v>3</v>
      </c>
      <c r="D132" s="16" t="s">
        <v>274</v>
      </c>
      <c r="E132" s="16" t="s">
        <v>275</v>
      </c>
      <c r="F132" s="17">
        <v>1843</v>
      </c>
      <c r="G132" s="18"/>
      <c r="H132" s="18"/>
      <c r="I132" s="18"/>
      <c r="J132" s="18"/>
      <c r="K132" s="18"/>
      <c r="L132" s="18"/>
      <c r="M132" s="18"/>
      <c r="N132" s="17">
        <v>4760</v>
      </c>
      <c r="O132" s="18"/>
      <c r="P132" s="18"/>
      <c r="Q132" s="18"/>
      <c r="R132" s="17">
        <v>48740</v>
      </c>
      <c r="S132" s="17">
        <v>59470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7">
        <v>64650</v>
      </c>
      <c r="AZ132" s="18"/>
      <c r="BA132" s="17">
        <v>242520</v>
      </c>
      <c r="BB132" s="17">
        <v>4180</v>
      </c>
      <c r="BC132" s="18"/>
      <c r="BD132" s="18"/>
      <c r="BE132" s="18"/>
      <c r="BF132" s="18"/>
      <c r="BG132" s="18"/>
      <c r="BH132" s="18"/>
      <c r="BI132" s="18"/>
      <c r="BJ132" s="17">
        <v>1220</v>
      </c>
      <c r="BK132" s="18"/>
      <c r="BL132" s="18"/>
      <c r="BM132" s="18"/>
      <c r="BN132" s="18"/>
      <c r="BO132" s="18"/>
      <c r="BP132" s="17">
        <v>500</v>
      </c>
      <c r="BQ132" s="17">
        <v>150</v>
      </c>
      <c r="BR132" s="18"/>
      <c r="BS132" s="17">
        <v>980</v>
      </c>
      <c r="BT132" s="17">
        <v>300</v>
      </c>
      <c r="BU132" s="17">
        <v>25280</v>
      </c>
      <c r="BV132" s="18"/>
      <c r="BW132" s="17">
        <v>6550</v>
      </c>
      <c r="BX132" s="17">
        <v>4670</v>
      </c>
      <c r="BY132" s="18"/>
      <c r="BZ132" s="17">
        <v>1200</v>
      </c>
      <c r="CA132" s="18"/>
      <c r="CB132" s="18"/>
      <c r="CC132" s="17">
        <v>725</v>
      </c>
      <c r="CD132" s="17">
        <v>147350</v>
      </c>
      <c r="CE132" s="18"/>
      <c r="CF132" s="18"/>
      <c r="CG132" s="18"/>
      <c r="CH132" s="18"/>
      <c r="CI132" s="17">
        <v>8900</v>
      </c>
      <c r="CJ132" s="18"/>
      <c r="CK132" s="17">
        <v>29610</v>
      </c>
      <c r="CL132" s="18"/>
      <c r="CM132" s="18"/>
      <c r="CN132" s="19" t="s">
        <v>11</v>
      </c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>
        <f>J132+N132+O132+P132+Q132+R132+S132+T132+U132+V132+X132+Z132+AA132+AB132+AD132+AE132+AI132+AV132+AY132+AZ132+BA132+BB132+BC132+BD132+BE132+BF132+BG132+BH132+BI132+BJ132+BK132+BL132+BM132+BN132+BO132+BP132+BQ132+BR132+BS132+BT132+BU132+BV132+BW132+BX132+CI132+CK132+CA132</f>
        <v>502480</v>
      </c>
      <c r="DD132" s="18">
        <f>CD132+CE132+CJ132+CL132</f>
        <v>147350</v>
      </c>
      <c r="DE132" s="18">
        <f>DC132+DD132</f>
        <v>649830</v>
      </c>
      <c r="DF132" s="20">
        <f>DC132/DE132*100</f>
        <v>77.324838803994894</v>
      </c>
      <c r="DG132" s="18">
        <f>DC132+CP132+CQ132+CR132+CS132+CT132+CU132+CV132+CW132+CX132+CY132+CZ132+DB132</f>
        <v>502480</v>
      </c>
      <c r="DH132" s="18">
        <f>DD132+DA132</f>
        <v>147350</v>
      </c>
      <c r="DI132" s="18">
        <f>DH132+DG132</f>
        <v>649830</v>
      </c>
      <c r="DJ132" s="20">
        <f>(DC132+CO132)/(DE132+CO132)*100</f>
        <v>77.324838803994894</v>
      </c>
      <c r="DK132" s="20">
        <f>(DG132+CO132)/(DI132+CO132)*100</f>
        <v>77.324838803994894</v>
      </c>
      <c r="DL132" s="32">
        <f>DE132/F132</f>
        <v>352.59359739555072</v>
      </c>
    </row>
    <row r="133" spans="1:116" x14ac:dyDescent="0.2">
      <c r="A133" s="15" t="s">
        <v>7</v>
      </c>
      <c r="B133" s="16" t="s">
        <v>207</v>
      </c>
      <c r="C133" s="16">
        <v>3</v>
      </c>
      <c r="D133" s="16" t="s">
        <v>276</v>
      </c>
      <c r="E133" s="16" t="s">
        <v>277</v>
      </c>
      <c r="F133" s="17">
        <v>1268</v>
      </c>
      <c r="G133" s="18"/>
      <c r="H133" s="18"/>
      <c r="I133" s="18"/>
      <c r="J133" s="17">
        <v>39</v>
      </c>
      <c r="K133" s="18"/>
      <c r="L133" s="18"/>
      <c r="M133" s="18"/>
      <c r="N133" s="18"/>
      <c r="O133" s="18"/>
      <c r="P133" s="18"/>
      <c r="Q133" s="18"/>
      <c r="R133" s="17">
        <v>48410</v>
      </c>
      <c r="S133" s="17">
        <v>48660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7">
        <v>10</v>
      </c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7">
        <v>60500</v>
      </c>
      <c r="AZ133" s="18"/>
      <c r="BA133" s="17">
        <v>84340</v>
      </c>
      <c r="BB133" s="17">
        <v>3130</v>
      </c>
      <c r="BC133" s="18"/>
      <c r="BD133" s="18"/>
      <c r="BE133" s="18"/>
      <c r="BF133" s="18"/>
      <c r="BG133" s="17">
        <v>20</v>
      </c>
      <c r="BH133" s="17">
        <v>50</v>
      </c>
      <c r="BI133" s="17">
        <v>2510</v>
      </c>
      <c r="BJ133" s="17">
        <v>400</v>
      </c>
      <c r="BK133" s="18"/>
      <c r="BL133" s="17">
        <v>150</v>
      </c>
      <c r="BM133" s="17">
        <v>500</v>
      </c>
      <c r="BN133" s="18"/>
      <c r="BO133" s="18"/>
      <c r="BP133" s="17">
        <v>70</v>
      </c>
      <c r="BQ133" s="17">
        <v>20</v>
      </c>
      <c r="BR133" s="18"/>
      <c r="BS133" s="17">
        <v>1505</v>
      </c>
      <c r="BT133" s="17">
        <v>4739</v>
      </c>
      <c r="BU133" s="17">
        <v>36851</v>
      </c>
      <c r="BV133" s="18"/>
      <c r="BW133" s="17">
        <v>6931</v>
      </c>
      <c r="BX133" s="17">
        <v>2650</v>
      </c>
      <c r="BY133" s="18"/>
      <c r="BZ133" s="18"/>
      <c r="CA133" s="18"/>
      <c r="CB133" s="18"/>
      <c r="CC133" s="17">
        <v>287</v>
      </c>
      <c r="CD133" s="17">
        <v>276529</v>
      </c>
      <c r="CE133" s="18"/>
      <c r="CF133" s="18"/>
      <c r="CG133" s="18"/>
      <c r="CH133" s="18"/>
      <c r="CI133" s="18"/>
      <c r="CJ133" s="18"/>
      <c r="CK133" s="17">
        <v>59974</v>
      </c>
      <c r="CL133" s="18"/>
      <c r="CM133" s="18"/>
      <c r="CN133" s="19" t="s">
        <v>11</v>
      </c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>
        <f>J133+N133+O133+P133+Q133+R133+S133+T133+U133+V133+X133+Z133+AA133+AB133+AD133+AE133+AI133+AV133+AY133+AZ133+BA133+BB133+BC133+BD133+BE133+BF133+BG133+BH133+BI133+BJ133+BK133+BL133+BM133+BN133+BO133+BP133+BQ133+BR133+BS133+BT133+BU133+BV133+BW133+BX133+CI133+CK133+CA133</f>
        <v>361459</v>
      </c>
      <c r="DD133" s="18">
        <f>CD133+CE133+CJ133+CL133</f>
        <v>276529</v>
      </c>
      <c r="DE133" s="18">
        <f>DC133+DD133</f>
        <v>637988</v>
      </c>
      <c r="DF133" s="20">
        <f>DC133/DE133*100</f>
        <v>56.656081305604488</v>
      </c>
      <c r="DG133" s="18">
        <f>DC133+CP133+CQ133+CR133+CS133+CT133+CU133+CV133+CW133+CX133+CY133+CZ133+DB133</f>
        <v>361459</v>
      </c>
      <c r="DH133" s="18">
        <f>DD133+DA133</f>
        <v>276529</v>
      </c>
      <c r="DI133" s="18">
        <f>DH133+DG133</f>
        <v>637988</v>
      </c>
      <c r="DJ133" s="20">
        <f>(DC133+CO133)/(DE133+CO133)*100</f>
        <v>56.656081305604488</v>
      </c>
      <c r="DK133" s="20">
        <f>(DG133+CO133)/(DI133+CO133)*100</f>
        <v>56.656081305604488</v>
      </c>
      <c r="DL133" s="32">
        <f>DE133/F133</f>
        <v>503.14511041009462</v>
      </c>
    </row>
    <row r="134" spans="1:116" x14ac:dyDescent="0.2">
      <c r="A134" s="15" t="s">
        <v>7</v>
      </c>
      <c r="B134" s="16" t="s">
        <v>207</v>
      </c>
      <c r="C134" s="16">
        <v>3</v>
      </c>
      <c r="D134" s="16" t="s">
        <v>278</v>
      </c>
      <c r="E134" s="16" t="s">
        <v>279</v>
      </c>
      <c r="F134" s="17">
        <v>992</v>
      </c>
      <c r="G134" s="18"/>
      <c r="H134" s="18"/>
      <c r="I134" s="18"/>
      <c r="J134" s="17">
        <v>34</v>
      </c>
      <c r="K134" s="18"/>
      <c r="L134" s="18"/>
      <c r="M134" s="18"/>
      <c r="N134" s="18"/>
      <c r="O134" s="18"/>
      <c r="P134" s="18"/>
      <c r="Q134" s="18"/>
      <c r="R134" s="17">
        <v>34170</v>
      </c>
      <c r="S134" s="17">
        <v>35250</v>
      </c>
      <c r="T134" s="18"/>
      <c r="U134" s="17">
        <v>45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7">
        <v>50080</v>
      </c>
      <c r="AZ134" s="18"/>
      <c r="BA134" s="17">
        <v>112440</v>
      </c>
      <c r="BB134" s="17">
        <v>1690</v>
      </c>
      <c r="BC134" s="18"/>
      <c r="BD134" s="18"/>
      <c r="BE134" s="18"/>
      <c r="BF134" s="18"/>
      <c r="BG134" s="18"/>
      <c r="BH134" s="18"/>
      <c r="BI134" s="17">
        <v>1900</v>
      </c>
      <c r="BJ134" s="17">
        <v>280</v>
      </c>
      <c r="BK134" s="18"/>
      <c r="BL134" s="17">
        <v>140</v>
      </c>
      <c r="BM134" s="17">
        <v>630</v>
      </c>
      <c r="BN134" s="18"/>
      <c r="BO134" s="18"/>
      <c r="BP134" s="17">
        <v>230</v>
      </c>
      <c r="BQ134" s="17">
        <v>40</v>
      </c>
      <c r="BR134" s="18"/>
      <c r="BS134" s="17">
        <v>7480</v>
      </c>
      <c r="BT134" s="17">
        <v>5735</v>
      </c>
      <c r="BU134" s="17">
        <v>24437</v>
      </c>
      <c r="BV134" s="18"/>
      <c r="BW134" s="17">
        <v>5574</v>
      </c>
      <c r="BX134" s="17">
        <v>5960</v>
      </c>
      <c r="BY134" s="18"/>
      <c r="BZ134" s="18"/>
      <c r="CA134" s="18"/>
      <c r="CB134" s="18"/>
      <c r="CC134" s="17">
        <v>562</v>
      </c>
      <c r="CD134" s="17">
        <v>115530</v>
      </c>
      <c r="CE134" s="18"/>
      <c r="CF134" s="18"/>
      <c r="CG134" s="18"/>
      <c r="CH134" s="18"/>
      <c r="CI134" s="17">
        <v>15140</v>
      </c>
      <c r="CJ134" s="18"/>
      <c r="CK134" s="17">
        <v>28260</v>
      </c>
      <c r="CL134" s="18"/>
      <c r="CM134" s="18"/>
      <c r="CN134" s="19" t="s">
        <v>11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>
        <f>J134+N134+O134+P134+Q134+R134+S134+T134+U134+V134+X134+Z134+AA134+AB134+AD134+AE134+AI134+AV134+AY134+AZ134+BA134+BB134+BC134+BD134+BE134+BF134+BG134+BH134+BI134+BJ134+BK134+BL134+BM134+BN134+BO134+BP134+BQ134+BR134+BS134+BT134+BU134+BV134+BW134+BX134+CI134+CK134+CA134</f>
        <v>329515</v>
      </c>
      <c r="DD134" s="18">
        <f>CD134+CE134+CJ134+CL134</f>
        <v>115530</v>
      </c>
      <c r="DE134" s="18">
        <f>DC134+DD134</f>
        <v>445045</v>
      </c>
      <c r="DF134" s="20">
        <f>DC134/DE134*100</f>
        <v>74.040827332067551</v>
      </c>
      <c r="DG134" s="18">
        <f>DC134+CP134+CQ134+CR134+CS134+CT134+CU134+CV134+CW134+CX134+CY134+CZ134+DB134</f>
        <v>329515</v>
      </c>
      <c r="DH134" s="18">
        <f>DD134+DA134</f>
        <v>115530</v>
      </c>
      <c r="DI134" s="18">
        <f>DH134+DG134</f>
        <v>445045</v>
      </c>
      <c r="DJ134" s="20">
        <f>(DC134+CO134)/(DE134+CO134)*100</f>
        <v>74.040827332067551</v>
      </c>
      <c r="DK134" s="20">
        <f>(DG134+CO134)/(DI134+CO134)*100</f>
        <v>74.040827332067551</v>
      </c>
      <c r="DL134" s="32">
        <f>DE134/F134</f>
        <v>448.63407258064518</v>
      </c>
    </row>
    <row r="135" spans="1:116" x14ac:dyDescent="0.2">
      <c r="A135" s="15" t="s">
        <v>7</v>
      </c>
      <c r="B135" s="16" t="s">
        <v>207</v>
      </c>
      <c r="C135" s="16">
        <v>3</v>
      </c>
      <c r="D135" s="16" t="s">
        <v>280</v>
      </c>
      <c r="E135" s="16" t="s">
        <v>281</v>
      </c>
      <c r="F135" s="17">
        <v>225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7">
        <v>5860</v>
      </c>
      <c r="S135" s="17">
        <v>8790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7">
        <v>7940</v>
      </c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7">
        <v>110</v>
      </c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7">
        <v>51530</v>
      </c>
      <c r="CE135" s="18"/>
      <c r="CF135" s="18"/>
      <c r="CG135" s="18"/>
      <c r="CH135" s="18"/>
      <c r="CI135" s="18"/>
      <c r="CJ135" s="18"/>
      <c r="CK135" s="18"/>
      <c r="CL135" s="18"/>
      <c r="CM135" s="18"/>
      <c r="CN135" s="19" t="s">
        <v>11</v>
      </c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>
        <f>J135+N135+O135+P135+Q135+R135+S135+T135+U135+V135+X135+Z135+AA135+AB135+AD135+AE135+AI135+AV135+AY135+AZ135+BA135+BB135+BC135+BD135+BE135+BF135+BG135+BH135+BI135+BJ135+BK135+BL135+BM135+BN135+BO135+BP135+BQ135+BR135+BS135+BT135+BU135+BV135+BW135+BX135+CI135+CK135+CA135</f>
        <v>22700</v>
      </c>
      <c r="DD135" s="18">
        <f>CD135+CE135+CJ135+CL135</f>
        <v>51530</v>
      </c>
      <c r="DE135" s="18">
        <f>DC135+DD135</f>
        <v>74230</v>
      </c>
      <c r="DF135" s="20">
        <f>DC135/DE135*100</f>
        <v>30.580627778526203</v>
      </c>
      <c r="DG135" s="18">
        <f>DC135+CP135+CQ135+CR135+CS135+CT135+CU135+CV135+CW135+CX135+CY135+CZ135+DB135</f>
        <v>22700</v>
      </c>
      <c r="DH135" s="18">
        <f>DD135+DA135</f>
        <v>51530</v>
      </c>
      <c r="DI135" s="18">
        <f>DH135+DG135</f>
        <v>74230</v>
      </c>
      <c r="DJ135" s="20">
        <f>(DC135+CO135)/(DE135+CO135)*100</f>
        <v>30.580627778526203</v>
      </c>
      <c r="DK135" s="20">
        <f>(DG135+CO135)/(DI135+CO135)*100</f>
        <v>30.580627778526203</v>
      </c>
      <c r="DL135" s="32">
        <f>DE135/F135</f>
        <v>329.9111111111111</v>
      </c>
    </row>
    <row r="136" spans="1:116" x14ac:dyDescent="0.2">
      <c r="A136" s="15" t="s">
        <v>7</v>
      </c>
      <c r="B136" s="16" t="s">
        <v>207</v>
      </c>
      <c r="C136" s="16">
        <v>3</v>
      </c>
      <c r="D136" s="16" t="s">
        <v>282</v>
      </c>
      <c r="E136" s="16" t="s">
        <v>283</v>
      </c>
      <c r="F136" s="17">
        <v>6307</v>
      </c>
      <c r="G136" s="18"/>
      <c r="H136" s="18"/>
      <c r="I136" s="18"/>
      <c r="J136" s="17">
        <v>122</v>
      </c>
      <c r="K136" s="18"/>
      <c r="L136" s="18"/>
      <c r="M136" s="18"/>
      <c r="N136" s="17">
        <v>49000</v>
      </c>
      <c r="O136" s="18"/>
      <c r="P136" s="18"/>
      <c r="Q136" s="18"/>
      <c r="R136" s="17">
        <v>205220</v>
      </c>
      <c r="S136" s="17">
        <v>212150</v>
      </c>
      <c r="T136" s="18"/>
      <c r="U136" s="17">
        <v>40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7">
        <v>246060</v>
      </c>
      <c r="AZ136" s="18"/>
      <c r="BA136" s="17">
        <v>797110</v>
      </c>
      <c r="BB136" s="17">
        <v>12020</v>
      </c>
      <c r="BC136" s="18"/>
      <c r="BD136" s="18"/>
      <c r="BE136" s="18"/>
      <c r="BF136" s="18"/>
      <c r="BG136" s="17">
        <v>80</v>
      </c>
      <c r="BH136" s="17">
        <v>290</v>
      </c>
      <c r="BI136" s="17">
        <v>7380</v>
      </c>
      <c r="BJ136" s="17">
        <v>4865</v>
      </c>
      <c r="BK136" s="17">
        <v>330</v>
      </c>
      <c r="BL136" s="17">
        <v>580</v>
      </c>
      <c r="BM136" s="17">
        <v>2840</v>
      </c>
      <c r="BN136" s="17">
        <v>80</v>
      </c>
      <c r="BO136" s="18"/>
      <c r="BP136" s="17">
        <v>260</v>
      </c>
      <c r="BQ136" s="17">
        <v>2611</v>
      </c>
      <c r="BR136" s="18"/>
      <c r="BS136" s="17">
        <v>8520</v>
      </c>
      <c r="BT136" s="17">
        <v>20830</v>
      </c>
      <c r="BU136" s="17">
        <v>104480</v>
      </c>
      <c r="BV136" s="18"/>
      <c r="BW136" s="17">
        <v>23580</v>
      </c>
      <c r="BX136" s="17">
        <v>165920</v>
      </c>
      <c r="BY136" s="18"/>
      <c r="BZ136" s="18"/>
      <c r="CA136" s="18"/>
      <c r="CB136" s="18"/>
      <c r="CC136" s="17">
        <v>5221</v>
      </c>
      <c r="CD136" s="17">
        <v>571350</v>
      </c>
      <c r="CE136" s="18"/>
      <c r="CF136" s="18"/>
      <c r="CG136" s="18"/>
      <c r="CH136" s="18"/>
      <c r="CI136" s="17">
        <v>111760</v>
      </c>
      <c r="CJ136" s="18"/>
      <c r="CK136" s="17">
        <v>134490</v>
      </c>
      <c r="CL136" s="18"/>
      <c r="CM136" s="18"/>
      <c r="CN136" s="19" t="s">
        <v>11</v>
      </c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>
        <f>J136+N136+O136+P136+Q136+R136+S136+T136+U136+V136+X136+Z136+AA136+AB136+AD136+AE136+AI136+AV136+AY136+AZ136+BA136+BB136+BC136+BD136+BE136+BF136+BG136+BH136+BI136+BJ136+BK136+BL136+BM136+BN136+BO136+BP136+BQ136+BR136+BS136+BT136+BU136+BV136+BW136+BX136+CI136+CK136+CA136</f>
        <v>2110618</v>
      </c>
      <c r="DD136" s="18">
        <f>CD136+CE136+CJ136+CL136</f>
        <v>571350</v>
      </c>
      <c r="DE136" s="18">
        <f>DC136+DD136</f>
        <v>2681968</v>
      </c>
      <c r="DF136" s="20">
        <f>DC136/DE136*100</f>
        <v>78.696613829844352</v>
      </c>
      <c r="DG136" s="18">
        <f>DC136+CP136+CQ136+CR136+CS136+CT136+CU136+CV136+CW136+CX136+CY136+CZ136+DB136</f>
        <v>2110618</v>
      </c>
      <c r="DH136" s="18">
        <f>DD136+DA136</f>
        <v>571350</v>
      </c>
      <c r="DI136" s="18">
        <f>DH136+DG136</f>
        <v>2681968</v>
      </c>
      <c r="DJ136" s="20">
        <f>(DC136+CO136)/(DE136+CO136)*100</f>
        <v>78.696613829844352</v>
      </c>
      <c r="DK136" s="20">
        <f>(DG136+CO136)/(DI136+CO136)*100</f>
        <v>78.696613829844352</v>
      </c>
      <c r="DL136" s="32">
        <f>DE136/F136</f>
        <v>425.23672110353573</v>
      </c>
    </row>
    <row r="137" spans="1:116" x14ac:dyDescent="0.2">
      <c r="A137" s="15" t="s">
        <v>7</v>
      </c>
      <c r="B137" s="16" t="s">
        <v>207</v>
      </c>
      <c r="C137" s="16">
        <v>3</v>
      </c>
      <c r="D137" s="16" t="s">
        <v>284</v>
      </c>
      <c r="E137" s="16" t="s">
        <v>285</v>
      </c>
      <c r="F137" s="17">
        <v>12324</v>
      </c>
      <c r="G137" s="18"/>
      <c r="H137" s="18"/>
      <c r="I137" s="18"/>
      <c r="J137" s="17">
        <v>281</v>
      </c>
      <c r="K137" s="18"/>
      <c r="L137" s="18"/>
      <c r="M137" s="18"/>
      <c r="N137" s="17">
        <v>403720</v>
      </c>
      <c r="O137" s="18"/>
      <c r="P137" s="18"/>
      <c r="Q137" s="18"/>
      <c r="R137" s="17">
        <v>521970</v>
      </c>
      <c r="S137" s="17">
        <v>723370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7">
        <v>40</v>
      </c>
      <c r="AT137" s="18"/>
      <c r="AU137" s="18"/>
      <c r="AV137" s="18"/>
      <c r="AW137" s="18"/>
      <c r="AX137" s="18"/>
      <c r="AY137" s="17">
        <v>384710</v>
      </c>
      <c r="AZ137" s="18"/>
      <c r="BA137" s="17">
        <v>1703560</v>
      </c>
      <c r="BB137" s="17">
        <v>37620</v>
      </c>
      <c r="BC137" s="18"/>
      <c r="BD137" s="18"/>
      <c r="BE137" s="18"/>
      <c r="BF137" s="18"/>
      <c r="BG137" s="18"/>
      <c r="BH137" s="17">
        <v>290</v>
      </c>
      <c r="BI137" s="17">
        <v>15240</v>
      </c>
      <c r="BJ137" s="17">
        <v>4060</v>
      </c>
      <c r="BK137" s="17">
        <v>350</v>
      </c>
      <c r="BL137" s="17">
        <v>360</v>
      </c>
      <c r="BM137" s="17">
        <v>3280</v>
      </c>
      <c r="BN137" s="18"/>
      <c r="BO137" s="18"/>
      <c r="BP137" s="17">
        <v>1080</v>
      </c>
      <c r="BQ137" s="17">
        <v>1630</v>
      </c>
      <c r="BR137" s="18"/>
      <c r="BS137" s="17">
        <v>12520</v>
      </c>
      <c r="BT137" s="17">
        <v>31490</v>
      </c>
      <c r="BU137" s="17">
        <v>467600</v>
      </c>
      <c r="BV137" s="18"/>
      <c r="BW137" s="17">
        <v>55700</v>
      </c>
      <c r="BX137" s="17">
        <v>687280</v>
      </c>
      <c r="BY137" s="18"/>
      <c r="BZ137" s="18"/>
      <c r="CA137" s="18"/>
      <c r="CB137" s="18"/>
      <c r="CC137" s="17">
        <v>2927</v>
      </c>
      <c r="CD137" s="17">
        <v>2605580</v>
      </c>
      <c r="CE137" s="18"/>
      <c r="CF137" s="18"/>
      <c r="CG137" s="18"/>
      <c r="CH137" s="18"/>
      <c r="CI137" s="17">
        <v>171750</v>
      </c>
      <c r="CJ137" s="18"/>
      <c r="CK137" s="17">
        <v>446960</v>
      </c>
      <c r="CL137" s="18"/>
      <c r="CM137" s="18"/>
      <c r="CN137" s="19" t="s">
        <v>11</v>
      </c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>
        <f>J137+N137+O137+P137+Q137+R137+S137+T137+U137+V137+X137+Z137+AA137+AB137+AD137+AE137+AI137+AV137+AY137+AZ137+BA137+BB137+BC137+BD137+BE137+BF137+BG137+BH137+BI137+BJ137+BK137+BL137+BM137+BN137+BO137+BP137+BQ137+BR137+BS137+BT137+BU137+BV137+BW137+BX137+CI137+CK137+CA137</f>
        <v>5674821</v>
      </c>
      <c r="DD137" s="18">
        <f>CD137+CE137+CJ137+CL137</f>
        <v>2605580</v>
      </c>
      <c r="DE137" s="18">
        <f>DC137+DD137</f>
        <v>8280401</v>
      </c>
      <c r="DF137" s="20">
        <f>DC137/DE137*100</f>
        <v>68.533166449306009</v>
      </c>
      <c r="DG137" s="18">
        <f>DC137+CP137+CQ137+CR137+CS137+CT137+CU137+CV137+CW137+CX137+CY137+CZ137+DB137</f>
        <v>5674821</v>
      </c>
      <c r="DH137" s="18">
        <f>DD137+DA137</f>
        <v>2605580</v>
      </c>
      <c r="DI137" s="18">
        <f>DH137+DG137</f>
        <v>8280401</v>
      </c>
      <c r="DJ137" s="20">
        <f>(DC137+CO137)/(DE137+CO137)*100</f>
        <v>68.533166449306009</v>
      </c>
      <c r="DK137" s="20">
        <f>(DG137+CO137)/(DI137+CO137)*100</f>
        <v>68.533166449306009</v>
      </c>
      <c r="DL137" s="32">
        <f>DE137/F137</f>
        <v>671.89232392080498</v>
      </c>
    </row>
    <row r="138" spans="1:116" x14ac:dyDescent="0.2">
      <c r="A138" s="15" t="s">
        <v>7</v>
      </c>
      <c r="B138" s="16" t="s">
        <v>207</v>
      </c>
      <c r="C138" s="16">
        <v>3</v>
      </c>
      <c r="D138" s="16" t="s">
        <v>286</v>
      </c>
      <c r="E138" s="16" t="s">
        <v>287</v>
      </c>
      <c r="F138" s="17">
        <v>15515</v>
      </c>
      <c r="G138" s="18"/>
      <c r="H138" s="18"/>
      <c r="I138" s="18"/>
      <c r="J138" s="17">
        <v>493</v>
      </c>
      <c r="K138" s="18"/>
      <c r="L138" s="18"/>
      <c r="M138" s="18"/>
      <c r="N138" s="17">
        <v>529040</v>
      </c>
      <c r="O138" s="17">
        <v>80640</v>
      </c>
      <c r="P138" s="18"/>
      <c r="Q138" s="18"/>
      <c r="R138" s="17">
        <v>592890</v>
      </c>
      <c r="S138" s="17">
        <v>646210</v>
      </c>
      <c r="T138" s="18"/>
      <c r="U138" s="17">
        <v>60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7">
        <v>199350</v>
      </c>
      <c r="AW138" s="18"/>
      <c r="AX138" s="18"/>
      <c r="AY138" s="17">
        <v>354720</v>
      </c>
      <c r="AZ138" s="18"/>
      <c r="BA138" s="17">
        <v>2068030</v>
      </c>
      <c r="BB138" s="17">
        <v>37750</v>
      </c>
      <c r="BC138" s="18"/>
      <c r="BD138" s="17">
        <v>60</v>
      </c>
      <c r="BE138" s="18"/>
      <c r="BF138" s="18"/>
      <c r="BG138" s="18"/>
      <c r="BH138" s="17">
        <v>290</v>
      </c>
      <c r="BI138" s="17">
        <v>20780</v>
      </c>
      <c r="BJ138" s="17">
        <v>9630</v>
      </c>
      <c r="BK138" s="17">
        <v>1090</v>
      </c>
      <c r="BL138" s="17">
        <v>840</v>
      </c>
      <c r="BM138" s="17">
        <v>8400</v>
      </c>
      <c r="BN138" s="17">
        <v>60</v>
      </c>
      <c r="BO138" s="18"/>
      <c r="BP138" s="17">
        <v>1010</v>
      </c>
      <c r="BQ138" s="17">
        <v>630</v>
      </c>
      <c r="BR138" s="18"/>
      <c r="BS138" s="17">
        <v>16180</v>
      </c>
      <c r="BT138" s="17">
        <v>42250</v>
      </c>
      <c r="BU138" s="17">
        <v>310940</v>
      </c>
      <c r="BV138" s="18"/>
      <c r="BW138" s="17">
        <v>67140</v>
      </c>
      <c r="BX138" s="17">
        <v>825290</v>
      </c>
      <c r="BY138" s="18"/>
      <c r="BZ138" s="18"/>
      <c r="CA138" s="18"/>
      <c r="CB138" s="17">
        <v>246840</v>
      </c>
      <c r="CC138" s="17">
        <v>2198</v>
      </c>
      <c r="CD138" s="17">
        <v>2315720</v>
      </c>
      <c r="CE138" s="18"/>
      <c r="CF138" s="18"/>
      <c r="CG138" s="18"/>
      <c r="CH138" s="18"/>
      <c r="CI138" s="17">
        <v>96170</v>
      </c>
      <c r="CJ138" s="18"/>
      <c r="CK138" s="17">
        <v>345640</v>
      </c>
      <c r="CL138" s="18"/>
      <c r="CM138" s="18"/>
      <c r="CN138" s="19" t="s">
        <v>11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>
        <f>J138+N138+O138+P138+Q138+R138+S138+T138+U138+V138+X138+Z138+AA138+AB138+AD138+AE138+AI138+AV138+AY138+AZ138+BA138+BB138+BC138+BD138+BE138+BF138+BG138+BH138+BI138+BJ138+BK138+BL138+BM138+BN138+BO138+BP138+BQ138+BR138+BS138+BT138+BU138+BV138+BW138+BX138+CI138+CK138+CA138</f>
        <v>6255583</v>
      </c>
      <c r="DD138" s="18">
        <f>CD138+CE138+CJ138+CL138</f>
        <v>2315720</v>
      </c>
      <c r="DE138" s="18">
        <f>DC138+DD138</f>
        <v>8571303</v>
      </c>
      <c r="DF138" s="20">
        <f>DC138/DE138*100</f>
        <v>72.982870865724848</v>
      </c>
      <c r="DG138" s="18">
        <f>DC138+CP138+CQ138+CR138+CS138+CT138+CU138+CV138+CW138+CX138+CY138+CZ138+DB138</f>
        <v>6255583</v>
      </c>
      <c r="DH138" s="18">
        <f>DD138+DA138</f>
        <v>2315720</v>
      </c>
      <c r="DI138" s="18">
        <f>DH138+DG138</f>
        <v>8571303</v>
      </c>
      <c r="DJ138" s="20">
        <f>(DC138+CO138)/(DE138+CO138)*100</f>
        <v>72.982870865724848</v>
      </c>
      <c r="DK138" s="20">
        <f>(DG138+CO138)/(DI138+CO138)*100</f>
        <v>72.982870865724848</v>
      </c>
      <c r="DL138" s="32">
        <f>DE138/F138</f>
        <v>552.45265871737024</v>
      </c>
    </row>
    <row r="139" spans="1:116" x14ac:dyDescent="0.2">
      <c r="A139" s="15" t="s">
        <v>7</v>
      </c>
      <c r="B139" s="16" t="s">
        <v>207</v>
      </c>
      <c r="C139" s="16">
        <v>3</v>
      </c>
      <c r="D139" s="16" t="s">
        <v>288</v>
      </c>
      <c r="E139" s="16" t="s">
        <v>289</v>
      </c>
      <c r="F139" s="17">
        <v>20697</v>
      </c>
      <c r="G139" s="18"/>
      <c r="H139" s="18"/>
      <c r="I139" s="18"/>
      <c r="J139" s="17">
        <v>744</v>
      </c>
      <c r="K139" s="18"/>
      <c r="L139" s="18"/>
      <c r="M139" s="18"/>
      <c r="N139" s="17">
        <v>857460</v>
      </c>
      <c r="O139" s="18"/>
      <c r="P139" s="18"/>
      <c r="Q139" s="18"/>
      <c r="R139" s="17">
        <v>790100</v>
      </c>
      <c r="S139" s="17">
        <v>745550</v>
      </c>
      <c r="T139" s="18"/>
      <c r="U139" s="17">
        <v>60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7">
        <v>1650</v>
      </c>
      <c r="AT139" s="18"/>
      <c r="AU139" s="18"/>
      <c r="AV139" s="18"/>
      <c r="AW139" s="18"/>
      <c r="AX139" s="18"/>
      <c r="AY139" s="17">
        <v>676430</v>
      </c>
      <c r="AZ139" s="18"/>
      <c r="BA139" s="17">
        <v>2511450</v>
      </c>
      <c r="BB139" s="17">
        <v>34350</v>
      </c>
      <c r="BC139" s="18"/>
      <c r="BD139" s="17">
        <v>60</v>
      </c>
      <c r="BE139" s="17">
        <v>120</v>
      </c>
      <c r="BF139" s="17">
        <v>100</v>
      </c>
      <c r="BG139" s="18"/>
      <c r="BH139" s="17">
        <v>920</v>
      </c>
      <c r="BI139" s="17">
        <v>23960</v>
      </c>
      <c r="BJ139" s="17">
        <v>12180</v>
      </c>
      <c r="BK139" s="17">
        <v>900</v>
      </c>
      <c r="BL139" s="17">
        <v>780</v>
      </c>
      <c r="BM139" s="17">
        <v>5980</v>
      </c>
      <c r="BN139" s="17">
        <v>80</v>
      </c>
      <c r="BO139" s="18"/>
      <c r="BP139" s="17">
        <v>1490</v>
      </c>
      <c r="BQ139" s="17">
        <v>6450</v>
      </c>
      <c r="BR139" s="18"/>
      <c r="BS139" s="17">
        <v>22840</v>
      </c>
      <c r="BT139" s="17">
        <v>67250</v>
      </c>
      <c r="BU139" s="17">
        <v>412360</v>
      </c>
      <c r="BV139" s="18"/>
      <c r="BW139" s="17">
        <v>107830</v>
      </c>
      <c r="BX139" s="17">
        <v>722270</v>
      </c>
      <c r="BY139" s="18"/>
      <c r="BZ139" s="17">
        <v>2580</v>
      </c>
      <c r="CA139" s="18"/>
      <c r="CB139" s="18"/>
      <c r="CC139" s="17">
        <v>3761</v>
      </c>
      <c r="CD139" s="17">
        <v>2242060</v>
      </c>
      <c r="CE139" s="18"/>
      <c r="CF139" s="18"/>
      <c r="CG139" s="18"/>
      <c r="CH139" s="18"/>
      <c r="CI139" s="17">
        <v>111650</v>
      </c>
      <c r="CJ139" s="18"/>
      <c r="CK139" s="17">
        <v>376430</v>
      </c>
      <c r="CL139" s="18"/>
      <c r="CM139" s="18"/>
      <c r="CN139" s="19" t="s">
        <v>11</v>
      </c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>
        <f>J139+N139+O139+P139+Q139+R139+S139+T139+U139+V139+X139+Z139+AA139+AB139+AD139+AE139+AI139+AV139+AY139+AZ139+BA139+BB139+BC139+BD139+BE139+BF139+BG139+BH139+BI139+BJ139+BK139+BL139+BM139+BN139+BO139+BP139+BQ139+BR139+BS139+BT139+BU139+BV139+BW139+BX139+CI139+CK139+CA139</f>
        <v>7489794</v>
      </c>
      <c r="DD139" s="18">
        <f>CD139+CE139+CJ139+CL139</f>
        <v>2242060</v>
      </c>
      <c r="DE139" s="18">
        <f>DC139+DD139</f>
        <v>9731854</v>
      </c>
      <c r="DF139" s="20">
        <f>DC139/DE139*100</f>
        <v>76.961635470486925</v>
      </c>
      <c r="DG139" s="18">
        <f>DC139+CP139+CQ139+CR139+CS139+CT139+CU139+CV139+CW139+CX139+CY139+CZ139+DB139</f>
        <v>7489794</v>
      </c>
      <c r="DH139" s="18">
        <f>DD139+DA139</f>
        <v>2242060</v>
      </c>
      <c r="DI139" s="18">
        <f>DH139+DG139</f>
        <v>9731854</v>
      </c>
      <c r="DJ139" s="20">
        <f>(DC139+CO139)/(DE139+CO139)*100</f>
        <v>76.961635470486925</v>
      </c>
      <c r="DK139" s="20">
        <f>(DG139+CO139)/(DI139+CO139)*100</f>
        <v>76.961635470486925</v>
      </c>
      <c r="DL139" s="32">
        <f>DE139/F139</f>
        <v>470.20602019616371</v>
      </c>
    </row>
    <row r="140" spans="1:116" x14ac:dyDescent="0.2">
      <c r="A140" s="15" t="s">
        <v>7</v>
      </c>
      <c r="B140" s="16" t="s">
        <v>207</v>
      </c>
      <c r="C140" s="16">
        <v>3</v>
      </c>
      <c r="D140" s="16" t="s">
        <v>290</v>
      </c>
      <c r="E140" s="16" t="s">
        <v>291</v>
      </c>
      <c r="F140" s="17">
        <v>818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7">
        <v>34670</v>
      </c>
      <c r="S140" s="17">
        <v>37870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7">
        <v>35690</v>
      </c>
      <c r="AZ140" s="18"/>
      <c r="BA140" s="17">
        <v>86840</v>
      </c>
      <c r="BB140" s="17">
        <v>2010</v>
      </c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7">
        <v>140</v>
      </c>
      <c r="BQ140" s="17">
        <v>40</v>
      </c>
      <c r="BR140" s="18"/>
      <c r="BS140" s="17">
        <v>220</v>
      </c>
      <c r="BT140" s="18"/>
      <c r="BU140" s="17">
        <v>4990</v>
      </c>
      <c r="BV140" s="18"/>
      <c r="BW140" s="17">
        <v>1723</v>
      </c>
      <c r="BX140" s="17">
        <v>7380</v>
      </c>
      <c r="BY140" s="18"/>
      <c r="BZ140" s="18"/>
      <c r="CA140" s="18"/>
      <c r="CB140" s="18"/>
      <c r="CC140" s="17">
        <v>358</v>
      </c>
      <c r="CD140" s="17">
        <v>84450</v>
      </c>
      <c r="CE140" s="18"/>
      <c r="CF140" s="18"/>
      <c r="CG140" s="18"/>
      <c r="CH140" s="18"/>
      <c r="CI140" s="18"/>
      <c r="CJ140" s="18"/>
      <c r="CK140" s="17">
        <v>20574</v>
      </c>
      <c r="CL140" s="18"/>
      <c r="CM140" s="18"/>
      <c r="CN140" s="19" t="s">
        <v>11</v>
      </c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>
        <f>J140+N140+O140+P140+Q140+R140+S140+T140+U140+V140+X140+Z140+AA140+AB140+AD140+AE140+AI140+AV140+AY140+AZ140+BA140+BB140+BC140+BD140+BE140+BF140+BG140+BH140+BI140+BJ140+BK140+BL140+BM140+BN140+BO140+BP140+BQ140+BR140+BS140+BT140+BU140+BV140+BW140+BX140+CI140+CK140+CA140</f>
        <v>232147</v>
      </c>
      <c r="DD140" s="18">
        <f>CD140+CE140+CJ140+CL140</f>
        <v>84450</v>
      </c>
      <c r="DE140" s="18">
        <f>DC140+DD140</f>
        <v>316597</v>
      </c>
      <c r="DF140" s="20">
        <f>DC140/DE140*100</f>
        <v>73.325710603701239</v>
      </c>
      <c r="DG140" s="18">
        <f>DC140+CP140+CQ140+CR140+CS140+CT140+CU140+CV140+CW140+CX140+CY140+CZ140+DB140</f>
        <v>232147</v>
      </c>
      <c r="DH140" s="18">
        <f>DD140+DA140</f>
        <v>84450</v>
      </c>
      <c r="DI140" s="18">
        <f>DH140+DG140</f>
        <v>316597</v>
      </c>
      <c r="DJ140" s="20">
        <f>(DC140+CO140)/(DE140+CO140)*100</f>
        <v>73.325710603701239</v>
      </c>
      <c r="DK140" s="20">
        <f>(DG140+CO140)/(DI140+CO140)*100</f>
        <v>73.325710603701239</v>
      </c>
      <c r="DL140" s="32">
        <f>DE140/F140</f>
        <v>387.03789731051347</v>
      </c>
    </row>
    <row r="141" spans="1:116" x14ac:dyDescent="0.2">
      <c r="A141" s="15" t="s">
        <v>7</v>
      </c>
      <c r="B141" s="16" t="s">
        <v>207</v>
      </c>
      <c r="C141" s="16">
        <v>3</v>
      </c>
      <c r="D141" s="16" t="s">
        <v>292</v>
      </c>
      <c r="E141" s="16" t="s">
        <v>293</v>
      </c>
      <c r="F141" s="17">
        <v>3114</v>
      </c>
      <c r="G141" s="18"/>
      <c r="H141" s="18"/>
      <c r="I141" s="18"/>
      <c r="J141" s="18"/>
      <c r="K141" s="18"/>
      <c r="L141" s="18"/>
      <c r="M141" s="18"/>
      <c r="N141" s="17">
        <v>13940</v>
      </c>
      <c r="O141" s="18"/>
      <c r="P141" s="18"/>
      <c r="Q141" s="18"/>
      <c r="R141" s="17">
        <v>104850</v>
      </c>
      <c r="S141" s="17">
        <v>128010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7">
        <v>135000</v>
      </c>
      <c r="AZ141" s="18"/>
      <c r="BA141" s="17">
        <v>273860</v>
      </c>
      <c r="BB141" s="17">
        <v>5020</v>
      </c>
      <c r="BC141" s="18"/>
      <c r="BD141" s="18"/>
      <c r="BE141" s="18"/>
      <c r="BF141" s="18"/>
      <c r="BG141" s="18"/>
      <c r="BH141" s="17">
        <v>190</v>
      </c>
      <c r="BI141" s="17">
        <v>11140</v>
      </c>
      <c r="BJ141" s="17">
        <v>560</v>
      </c>
      <c r="BK141" s="18"/>
      <c r="BL141" s="18"/>
      <c r="BM141" s="18"/>
      <c r="BN141" s="18"/>
      <c r="BO141" s="18"/>
      <c r="BP141" s="17">
        <v>140</v>
      </c>
      <c r="BQ141" s="17">
        <v>1905</v>
      </c>
      <c r="BR141" s="18"/>
      <c r="BS141" s="17">
        <v>8380</v>
      </c>
      <c r="BT141" s="17">
        <v>15780</v>
      </c>
      <c r="BU141" s="17">
        <v>170440</v>
      </c>
      <c r="BV141" s="18"/>
      <c r="BW141" s="17">
        <v>28740</v>
      </c>
      <c r="BX141" s="17">
        <v>53300</v>
      </c>
      <c r="BY141" s="18"/>
      <c r="BZ141" s="18"/>
      <c r="CA141" s="18"/>
      <c r="CB141" s="18"/>
      <c r="CC141" s="17">
        <v>1277</v>
      </c>
      <c r="CD141" s="17">
        <v>284410</v>
      </c>
      <c r="CE141" s="18"/>
      <c r="CF141" s="18"/>
      <c r="CG141" s="18"/>
      <c r="CH141" s="18"/>
      <c r="CI141" s="17">
        <v>39198</v>
      </c>
      <c r="CJ141" s="18"/>
      <c r="CK141" s="17">
        <v>114520</v>
      </c>
      <c r="CL141" s="18"/>
      <c r="CM141" s="18"/>
      <c r="CN141" s="19" t="s">
        <v>11</v>
      </c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>
        <f>J141+N141+O141+P141+Q141+R141+S141+T141+U141+V141+X141+Z141+AA141+AB141+AD141+AE141+AI141+AV141+AY141+AZ141+BA141+BB141+BC141+BD141+BE141+BF141+BG141+BH141+BI141+BJ141+BK141+BL141+BM141+BN141+BO141+BP141+BQ141+BR141+BS141+BT141+BU141+BV141+BW141+BX141+CI141+CK141+CA141</f>
        <v>1104973</v>
      </c>
      <c r="DD141" s="18">
        <f>CD141+CE141+CJ141+CL141</f>
        <v>284410</v>
      </c>
      <c r="DE141" s="18">
        <f>DC141+DD141</f>
        <v>1389383</v>
      </c>
      <c r="DF141" s="20">
        <f>DC141/DE141*100</f>
        <v>79.529762491695948</v>
      </c>
      <c r="DG141" s="18">
        <f>DC141+CP141+CQ141+CR141+CS141+CT141+CU141+CV141+CW141+CX141+CY141+CZ141+DB141</f>
        <v>1104973</v>
      </c>
      <c r="DH141" s="18">
        <f>DD141+DA141</f>
        <v>284410</v>
      </c>
      <c r="DI141" s="18">
        <f>DH141+DG141</f>
        <v>1389383</v>
      </c>
      <c r="DJ141" s="20">
        <f>(DC141+CO141)/(DE141+CO141)*100</f>
        <v>79.529762491695948</v>
      </c>
      <c r="DK141" s="20">
        <f>(DG141+CO141)/(DI141+CO141)*100</f>
        <v>79.529762491695948</v>
      </c>
      <c r="DL141" s="32">
        <f>DE141/F141</f>
        <v>446.17308927424534</v>
      </c>
    </row>
    <row r="142" spans="1:116" x14ac:dyDescent="0.2">
      <c r="A142" s="15" t="s">
        <v>7</v>
      </c>
      <c r="B142" s="16" t="s">
        <v>207</v>
      </c>
      <c r="C142" s="16">
        <v>3</v>
      </c>
      <c r="D142" s="16" t="s">
        <v>294</v>
      </c>
      <c r="E142" s="16" t="s">
        <v>295</v>
      </c>
      <c r="F142" s="17">
        <v>11985</v>
      </c>
      <c r="G142" s="18"/>
      <c r="H142" s="18"/>
      <c r="I142" s="18"/>
      <c r="J142" s="17">
        <v>663</v>
      </c>
      <c r="K142" s="18"/>
      <c r="L142" s="18"/>
      <c r="M142" s="18"/>
      <c r="N142" s="17">
        <v>344310</v>
      </c>
      <c r="O142" s="18"/>
      <c r="P142" s="18"/>
      <c r="Q142" s="18"/>
      <c r="R142" s="17">
        <v>475970</v>
      </c>
      <c r="S142" s="17">
        <v>452290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7">
        <v>410880</v>
      </c>
      <c r="AZ142" s="18"/>
      <c r="BA142" s="17">
        <v>1483450</v>
      </c>
      <c r="BB142" s="17">
        <v>39800</v>
      </c>
      <c r="BC142" s="18"/>
      <c r="BD142" s="18"/>
      <c r="BE142" s="18"/>
      <c r="BF142" s="18"/>
      <c r="BG142" s="18"/>
      <c r="BH142" s="17">
        <v>440</v>
      </c>
      <c r="BI142" s="17">
        <v>14980</v>
      </c>
      <c r="BJ142" s="17">
        <v>5925</v>
      </c>
      <c r="BK142" s="18"/>
      <c r="BL142" s="17">
        <v>3200</v>
      </c>
      <c r="BM142" s="17">
        <v>1606</v>
      </c>
      <c r="BN142" s="18"/>
      <c r="BO142" s="18"/>
      <c r="BP142" s="17">
        <v>1220</v>
      </c>
      <c r="BQ142" s="17">
        <v>1410</v>
      </c>
      <c r="BR142" s="18"/>
      <c r="BS142" s="17">
        <v>11120</v>
      </c>
      <c r="BT142" s="17">
        <v>35910</v>
      </c>
      <c r="BU142" s="17">
        <v>352390</v>
      </c>
      <c r="BV142" s="18"/>
      <c r="BW142" s="17">
        <v>53060</v>
      </c>
      <c r="BX142" s="17">
        <v>254560</v>
      </c>
      <c r="BY142" s="18"/>
      <c r="BZ142" s="17">
        <v>360</v>
      </c>
      <c r="CA142" s="18"/>
      <c r="CB142" s="18"/>
      <c r="CC142" s="17">
        <v>1677</v>
      </c>
      <c r="CD142" s="17">
        <v>1288379</v>
      </c>
      <c r="CE142" s="18"/>
      <c r="CF142" s="18"/>
      <c r="CG142" s="18"/>
      <c r="CH142" s="18"/>
      <c r="CI142" s="17">
        <v>237340</v>
      </c>
      <c r="CJ142" s="18"/>
      <c r="CK142" s="17">
        <v>273140</v>
      </c>
      <c r="CL142" s="18"/>
      <c r="CM142" s="18"/>
      <c r="CN142" s="19" t="s">
        <v>11</v>
      </c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>
        <f>J142+N142+O142+P142+Q142+R142+S142+T142+U142+V142+X142+Z142+AA142+AB142+AD142+AE142+AI142+AV142+AY142+AZ142+BA142+BB142+BC142+BD142+BE142+BF142+BG142+BH142+BI142+BJ142+BK142+BL142+BM142+BN142+BO142+BP142+BQ142+BR142+BS142+BT142+BU142+BV142+BW142+BX142+CI142+CK142+CA142</f>
        <v>4453664</v>
      </c>
      <c r="DD142" s="18">
        <f>CD142+CE142+CJ142+CL142</f>
        <v>1288379</v>
      </c>
      <c r="DE142" s="18">
        <f>DC142+DD142</f>
        <v>5742043</v>
      </c>
      <c r="DF142" s="20">
        <f>DC142/DE142*100</f>
        <v>77.562358902571788</v>
      </c>
      <c r="DG142" s="18">
        <f>DC142+CP142+CQ142+CR142+CS142+CT142+CU142+CV142+CW142+CX142+CY142+CZ142+DB142</f>
        <v>4453664</v>
      </c>
      <c r="DH142" s="18">
        <f>DD142+DA142</f>
        <v>1288379</v>
      </c>
      <c r="DI142" s="18">
        <f>DH142+DG142</f>
        <v>5742043</v>
      </c>
      <c r="DJ142" s="20">
        <f>(DC142+CO142)/(DE142+CO142)*100</f>
        <v>77.562358902571788</v>
      </c>
      <c r="DK142" s="20">
        <f>(DG142+CO142)/(DI142+CO142)*100</f>
        <v>77.562358902571788</v>
      </c>
      <c r="DL142" s="32">
        <f>DE142/F142</f>
        <v>479.10246141009594</v>
      </c>
    </row>
    <row r="143" spans="1:116" x14ac:dyDescent="0.2">
      <c r="A143" s="15" t="s">
        <v>7</v>
      </c>
      <c r="B143" s="16" t="s">
        <v>207</v>
      </c>
      <c r="C143" s="16">
        <v>3</v>
      </c>
      <c r="D143" s="16" t="s">
        <v>296</v>
      </c>
      <c r="E143" s="16" t="s">
        <v>297</v>
      </c>
      <c r="F143" s="17">
        <v>1244</v>
      </c>
      <c r="G143" s="18"/>
      <c r="H143" s="18"/>
      <c r="I143" s="18"/>
      <c r="J143" s="17">
        <v>20</v>
      </c>
      <c r="K143" s="18"/>
      <c r="L143" s="18"/>
      <c r="M143" s="18"/>
      <c r="N143" s="17">
        <v>35020</v>
      </c>
      <c r="O143" s="18"/>
      <c r="P143" s="18"/>
      <c r="Q143" s="18"/>
      <c r="R143" s="17">
        <v>44140</v>
      </c>
      <c r="S143" s="17">
        <v>53800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7">
        <v>65190</v>
      </c>
      <c r="AZ143" s="18"/>
      <c r="BA143" s="17">
        <v>84300</v>
      </c>
      <c r="BB143" s="17">
        <v>3550</v>
      </c>
      <c r="BC143" s="18"/>
      <c r="BD143" s="18"/>
      <c r="BE143" s="18"/>
      <c r="BF143" s="18"/>
      <c r="BG143" s="18"/>
      <c r="BH143" s="17">
        <v>170</v>
      </c>
      <c r="BI143" s="17">
        <v>2000</v>
      </c>
      <c r="BJ143" s="17">
        <v>780</v>
      </c>
      <c r="BK143" s="18"/>
      <c r="BL143" s="18"/>
      <c r="BM143" s="17">
        <v>200</v>
      </c>
      <c r="BN143" s="18"/>
      <c r="BO143" s="18"/>
      <c r="BP143" s="17">
        <v>130</v>
      </c>
      <c r="BQ143" s="17">
        <v>340</v>
      </c>
      <c r="BR143" s="18"/>
      <c r="BS143" s="17">
        <v>3800</v>
      </c>
      <c r="BT143" s="17">
        <v>5327</v>
      </c>
      <c r="BU143" s="17">
        <v>11962</v>
      </c>
      <c r="BV143" s="18"/>
      <c r="BW143" s="17">
        <v>3449</v>
      </c>
      <c r="BX143" s="17">
        <v>3170</v>
      </c>
      <c r="BY143" s="18"/>
      <c r="BZ143" s="18"/>
      <c r="CA143" s="18"/>
      <c r="CB143" s="18"/>
      <c r="CC143" s="17">
        <v>701</v>
      </c>
      <c r="CD143" s="17">
        <v>151740</v>
      </c>
      <c r="CE143" s="18"/>
      <c r="CF143" s="18"/>
      <c r="CG143" s="18"/>
      <c r="CH143" s="18"/>
      <c r="CI143" s="18"/>
      <c r="CJ143" s="18"/>
      <c r="CK143" s="17">
        <v>17060</v>
      </c>
      <c r="CL143" s="18"/>
      <c r="CM143" s="18"/>
      <c r="CN143" s="19" t="s">
        <v>11</v>
      </c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>
        <f>J143+N143+O143+P143+Q143+R143+S143+T143+U143+V143+X143+Z143+AA143+AB143+AD143+AE143+AI143+AV143+AY143+AZ143+BA143+BB143+BC143+BD143+BE143+BF143+BG143+BH143+BI143+BJ143+BK143+BL143+BM143+BN143+BO143+BP143+BQ143+BR143+BS143+BT143+BU143+BV143+BW143+BX143+CI143+CK143+CA143</f>
        <v>334408</v>
      </c>
      <c r="DD143" s="18">
        <f>CD143+CE143+CJ143+CL143</f>
        <v>151740</v>
      </c>
      <c r="DE143" s="18">
        <f>DC143+DD143</f>
        <v>486148</v>
      </c>
      <c r="DF143" s="20">
        <f>DC143/DE143*100</f>
        <v>68.787282885047347</v>
      </c>
      <c r="DG143" s="18">
        <f>DC143+CP143+CQ143+CR143+CS143+CT143+CU143+CV143+CW143+CX143+CY143+CZ143+DB143</f>
        <v>334408</v>
      </c>
      <c r="DH143" s="18">
        <f>DD143+DA143</f>
        <v>151740</v>
      </c>
      <c r="DI143" s="18">
        <f>DH143+DG143</f>
        <v>486148</v>
      </c>
      <c r="DJ143" s="20">
        <f>(DC143+CO143)/(DE143+CO143)*100</f>
        <v>68.787282885047347</v>
      </c>
      <c r="DK143" s="20">
        <f>(DG143+CO143)/(DI143+CO143)*100</f>
        <v>68.787282885047347</v>
      </c>
      <c r="DL143" s="32">
        <f>DE143/F143</f>
        <v>390.79421221864953</v>
      </c>
    </row>
    <row r="144" spans="1:116" x14ac:dyDescent="0.2">
      <c r="A144" s="15" t="s">
        <v>7</v>
      </c>
      <c r="B144" s="16" t="s">
        <v>207</v>
      </c>
      <c r="C144" s="16">
        <v>3</v>
      </c>
      <c r="D144" s="16" t="s">
        <v>298</v>
      </c>
      <c r="E144" s="16" t="s">
        <v>299</v>
      </c>
      <c r="F144" s="17">
        <v>3069</v>
      </c>
      <c r="G144" s="18"/>
      <c r="H144" s="18"/>
      <c r="I144" s="18"/>
      <c r="J144" s="18"/>
      <c r="K144" s="18"/>
      <c r="L144" s="18"/>
      <c r="M144" s="18"/>
      <c r="N144" s="17">
        <v>13200</v>
      </c>
      <c r="O144" s="18"/>
      <c r="P144" s="18"/>
      <c r="Q144" s="18"/>
      <c r="R144" s="17">
        <v>106510</v>
      </c>
      <c r="S144" s="17">
        <v>133900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7">
        <v>175020</v>
      </c>
      <c r="AZ144" s="18"/>
      <c r="BA144" s="17">
        <v>351010</v>
      </c>
      <c r="BB144" s="17">
        <v>10660</v>
      </c>
      <c r="BC144" s="18"/>
      <c r="BD144" s="18"/>
      <c r="BE144" s="18"/>
      <c r="BF144" s="18"/>
      <c r="BG144" s="18"/>
      <c r="BH144" s="18"/>
      <c r="BI144" s="18"/>
      <c r="BJ144" s="17">
        <v>1300</v>
      </c>
      <c r="BK144" s="18"/>
      <c r="BL144" s="18"/>
      <c r="BM144" s="18"/>
      <c r="BN144" s="18"/>
      <c r="BO144" s="18"/>
      <c r="BP144" s="17">
        <v>220</v>
      </c>
      <c r="BQ144" s="17">
        <v>90</v>
      </c>
      <c r="BR144" s="18"/>
      <c r="BS144" s="18"/>
      <c r="BT144" s="18"/>
      <c r="BU144" s="17">
        <v>2050</v>
      </c>
      <c r="BV144" s="18"/>
      <c r="BW144" s="18"/>
      <c r="BX144" s="17">
        <v>20820</v>
      </c>
      <c r="BY144" s="18"/>
      <c r="BZ144" s="17">
        <v>400</v>
      </c>
      <c r="CA144" s="18"/>
      <c r="CB144" s="18"/>
      <c r="CC144" s="17">
        <v>1660</v>
      </c>
      <c r="CD144" s="17">
        <v>349310</v>
      </c>
      <c r="CE144" s="18"/>
      <c r="CF144" s="18"/>
      <c r="CG144" s="18"/>
      <c r="CH144" s="18"/>
      <c r="CI144" s="17">
        <v>29370</v>
      </c>
      <c r="CJ144" s="18"/>
      <c r="CK144" s="17">
        <v>106150</v>
      </c>
      <c r="CL144" s="18"/>
      <c r="CM144" s="18"/>
      <c r="CN144" s="19" t="s">
        <v>11</v>
      </c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>
        <f>J144+N144+O144+P144+Q144+R144+S144+T144+U144+V144+X144+Z144+AA144+AB144+AD144+AE144+AI144+AV144+AY144+AZ144+BA144+BB144+BC144+BD144+BE144+BF144+BG144+BH144+BI144+BJ144+BK144+BL144+BM144+BN144+BO144+BP144+BQ144+BR144+BS144+BT144+BU144+BV144+BW144+BX144+CI144+CK144+CA144</f>
        <v>950300</v>
      </c>
      <c r="DD144" s="18">
        <f>CD144+CE144+CJ144+CL144</f>
        <v>349310</v>
      </c>
      <c r="DE144" s="18">
        <f>DC144+DD144</f>
        <v>1299610</v>
      </c>
      <c r="DF144" s="20">
        <f>DC144/DE144*100</f>
        <v>73.121936580974292</v>
      </c>
      <c r="DG144" s="18">
        <f>DC144+CP144+CQ144+CR144+CS144+CT144+CU144+CV144+CW144+CX144+CY144+CZ144+DB144</f>
        <v>950300</v>
      </c>
      <c r="DH144" s="18">
        <f>DD144+DA144</f>
        <v>349310</v>
      </c>
      <c r="DI144" s="18">
        <f>DH144+DG144</f>
        <v>1299610</v>
      </c>
      <c r="DJ144" s="20">
        <f>(DC144+CO144)/(DE144+CO144)*100</f>
        <v>73.121936580974292</v>
      </c>
      <c r="DK144" s="20">
        <f>(DG144+CO144)/(DI144+CO144)*100</f>
        <v>73.121936580974292</v>
      </c>
      <c r="DL144" s="32">
        <f>DE144/F144</f>
        <v>423.46366894753993</v>
      </c>
    </row>
    <row r="145" spans="1:116" x14ac:dyDescent="0.2">
      <c r="A145" s="15" t="s">
        <v>7</v>
      </c>
      <c r="B145" s="16" t="s">
        <v>207</v>
      </c>
      <c r="C145" s="16">
        <v>3</v>
      </c>
      <c r="D145" s="16" t="s">
        <v>300</v>
      </c>
      <c r="E145" s="16" t="s">
        <v>301</v>
      </c>
      <c r="F145" s="17">
        <v>418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7">
        <v>13180</v>
      </c>
      <c r="S145" s="17">
        <v>11010</v>
      </c>
      <c r="T145" s="18"/>
      <c r="U145" s="17">
        <v>17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7">
        <v>19280</v>
      </c>
      <c r="AZ145" s="18"/>
      <c r="BA145" s="17">
        <v>34870</v>
      </c>
      <c r="BB145" s="17">
        <v>1490</v>
      </c>
      <c r="BC145" s="18"/>
      <c r="BD145" s="18"/>
      <c r="BE145" s="18"/>
      <c r="BF145" s="18"/>
      <c r="BG145" s="18"/>
      <c r="BH145" s="18"/>
      <c r="BI145" s="17">
        <v>900</v>
      </c>
      <c r="BJ145" s="17">
        <v>240</v>
      </c>
      <c r="BK145" s="18"/>
      <c r="BL145" s="17">
        <v>50</v>
      </c>
      <c r="BM145" s="17">
        <v>230</v>
      </c>
      <c r="BN145" s="18"/>
      <c r="BO145" s="18"/>
      <c r="BP145" s="17">
        <v>200</v>
      </c>
      <c r="BQ145" s="17">
        <v>10</v>
      </c>
      <c r="BR145" s="18"/>
      <c r="BS145" s="17">
        <v>80</v>
      </c>
      <c r="BT145" s="18"/>
      <c r="BU145" s="17">
        <v>9072</v>
      </c>
      <c r="BV145" s="18"/>
      <c r="BW145" s="17">
        <v>3277</v>
      </c>
      <c r="BX145" s="17">
        <v>2180</v>
      </c>
      <c r="BY145" s="18"/>
      <c r="BZ145" s="18"/>
      <c r="CA145" s="18"/>
      <c r="CB145" s="18"/>
      <c r="CC145" s="17">
        <v>259</v>
      </c>
      <c r="CD145" s="17">
        <v>66810</v>
      </c>
      <c r="CE145" s="18"/>
      <c r="CF145" s="18"/>
      <c r="CG145" s="18"/>
      <c r="CH145" s="18"/>
      <c r="CI145" s="18"/>
      <c r="CJ145" s="18"/>
      <c r="CK145" s="17">
        <v>10790</v>
      </c>
      <c r="CL145" s="18"/>
      <c r="CM145" s="18"/>
      <c r="CN145" s="19" t="s">
        <v>11</v>
      </c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>
        <f>J145+N145+O145+P145+Q145+R145+S145+T145+U145+V145+X145+Z145+AA145+AB145+AD145+AE145+AI145+AV145+AY145+AZ145+BA145+BB145+BC145+BD145+BE145+BF145+BG145+BH145+BI145+BJ145+BK145+BL145+BM145+BN145+BO145+BP145+BQ145+BR145+BS145+BT145+BU145+BV145+BW145+BX145+CI145+CK145+CA145</f>
        <v>106876</v>
      </c>
      <c r="DD145" s="18">
        <f>CD145+CE145+CJ145+CL145</f>
        <v>66810</v>
      </c>
      <c r="DE145" s="18">
        <f>DC145+DD145</f>
        <v>173686</v>
      </c>
      <c r="DF145" s="20">
        <f>DC145/DE145*100</f>
        <v>61.534032679663298</v>
      </c>
      <c r="DG145" s="18">
        <f>DC145+CP145+CQ145+CR145+CS145+CT145+CU145+CV145+CW145+CX145+CY145+CZ145+DB145</f>
        <v>106876</v>
      </c>
      <c r="DH145" s="18">
        <f>DD145+DA145</f>
        <v>66810</v>
      </c>
      <c r="DI145" s="18">
        <f>DH145+DG145</f>
        <v>173686</v>
      </c>
      <c r="DJ145" s="20">
        <f>(DC145+CO145)/(DE145+CO145)*100</f>
        <v>61.534032679663298</v>
      </c>
      <c r="DK145" s="20">
        <f>(DG145+CO145)/(DI145+CO145)*100</f>
        <v>61.534032679663298</v>
      </c>
      <c r="DL145" s="32">
        <f>DE145/F145</f>
        <v>415.51674641148327</v>
      </c>
    </row>
    <row r="146" spans="1:116" x14ac:dyDescent="0.2">
      <c r="A146" s="15" t="s">
        <v>7</v>
      </c>
      <c r="B146" s="16" t="s">
        <v>207</v>
      </c>
      <c r="C146" s="16">
        <v>3</v>
      </c>
      <c r="D146" s="16" t="s">
        <v>302</v>
      </c>
      <c r="E146" s="16" t="s">
        <v>303</v>
      </c>
      <c r="F146" s="17">
        <v>896</v>
      </c>
      <c r="G146" s="18"/>
      <c r="H146" s="18"/>
      <c r="I146" s="18"/>
      <c r="J146" s="17">
        <v>18</v>
      </c>
      <c r="K146" s="18"/>
      <c r="L146" s="18"/>
      <c r="M146" s="18"/>
      <c r="N146" s="17">
        <v>14770</v>
      </c>
      <c r="O146" s="18"/>
      <c r="P146" s="18"/>
      <c r="Q146" s="18"/>
      <c r="R146" s="17">
        <v>19790</v>
      </c>
      <c r="S146" s="17">
        <v>46120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7">
        <v>13880</v>
      </c>
      <c r="AZ146" s="18"/>
      <c r="BA146" s="17">
        <v>129240</v>
      </c>
      <c r="BB146" s="17">
        <v>1370</v>
      </c>
      <c r="BC146" s="18"/>
      <c r="BD146" s="18"/>
      <c r="BE146" s="18"/>
      <c r="BF146" s="18"/>
      <c r="BG146" s="18"/>
      <c r="BH146" s="17">
        <v>46</v>
      </c>
      <c r="BI146" s="17">
        <v>600</v>
      </c>
      <c r="BJ146" s="17">
        <v>400</v>
      </c>
      <c r="BK146" s="18"/>
      <c r="BL146" s="18"/>
      <c r="BM146" s="17">
        <v>820</v>
      </c>
      <c r="BN146" s="18"/>
      <c r="BO146" s="18"/>
      <c r="BP146" s="17">
        <v>50</v>
      </c>
      <c r="BQ146" s="17">
        <v>70</v>
      </c>
      <c r="BR146" s="18"/>
      <c r="BS146" s="17">
        <v>410</v>
      </c>
      <c r="BT146" s="17">
        <v>1170</v>
      </c>
      <c r="BU146" s="17">
        <v>10839</v>
      </c>
      <c r="BV146" s="18"/>
      <c r="BW146" s="17">
        <v>2410</v>
      </c>
      <c r="BX146" s="17">
        <v>22450</v>
      </c>
      <c r="BY146" s="18"/>
      <c r="BZ146" s="18"/>
      <c r="CA146" s="18"/>
      <c r="CB146" s="18"/>
      <c r="CC146" s="17">
        <v>656</v>
      </c>
      <c r="CD146" s="17">
        <v>77480</v>
      </c>
      <c r="CE146" s="18"/>
      <c r="CF146" s="18"/>
      <c r="CG146" s="18"/>
      <c r="CH146" s="18"/>
      <c r="CI146" s="18"/>
      <c r="CJ146" s="18"/>
      <c r="CK146" s="17">
        <v>13062</v>
      </c>
      <c r="CL146" s="18"/>
      <c r="CM146" s="18"/>
      <c r="CN146" s="19" t="s">
        <v>11</v>
      </c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>
        <f>J146+N146+O146+P146+Q146+R146+S146+T146+U146+V146+X146+Z146+AA146+AB146+AD146+AE146+AI146+AV146+AY146+AZ146+BA146+BB146+BC146+BD146+BE146+BF146+BG146+BH146+BI146+BJ146+BK146+BL146+BM146+BN146+BO146+BP146+BQ146+BR146+BS146+BT146+BU146+BV146+BW146+BX146+CI146+CK146+CA146</f>
        <v>277515</v>
      </c>
      <c r="DD146" s="18">
        <f>CD146+CE146+CJ146+CL146</f>
        <v>77480</v>
      </c>
      <c r="DE146" s="18">
        <f>DC146+DD146</f>
        <v>354995</v>
      </c>
      <c r="DF146" s="20">
        <f>DC146/DE146*100</f>
        <v>78.174340483668786</v>
      </c>
      <c r="DG146" s="18">
        <f>DC146+CP146+CQ146+CR146+CS146+CT146+CU146+CV146+CW146+CX146+CY146+CZ146+DB146</f>
        <v>277515</v>
      </c>
      <c r="DH146" s="18">
        <f>DD146+DA146</f>
        <v>77480</v>
      </c>
      <c r="DI146" s="18">
        <f>DH146+DG146</f>
        <v>354995</v>
      </c>
      <c r="DJ146" s="20">
        <f>(DC146+CO146)/(DE146+CO146)*100</f>
        <v>78.174340483668786</v>
      </c>
      <c r="DK146" s="20">
        <f>(DG146+CO146)/(DI146+CO146)*100</f>
        <v>78.174340483668786</v>
      </c>
      <c r="DL146" s="32">
        <f>DE146/F146</f>
        <v>396.19977678571428</v>
      </c>
    </row>
    <row r="147" spans="1:116" x14ac:dyDescent="0.2">
      <c r="A147" s="15" t="s">
        <v>7</v>
      </c>
      <c r="B147" s="16" t="s">
        <v>207</v>
      </c>
      <c r="C147" s="16">
        <v>3</v>
      </c>
      <c r="D147" s="16" t="s">
        <v>304</v>
      </c>
      <c r="E147" s="16" t="s">
        <v>305</v>
      </c>
      <c r="F147" s="17">
        <v>1055</v>
      </c>
      <c r="G147" s="18"/>
      <c r="H147" s="18"/>
      <c r="I147" s="18"/>
      <c r="J147" s="17">
        <v>10</v>
      </c>
      <c r="K147" s="18"/>
      <c r="L147" s="18"/>
      <c r="M147" s="18"/>
      <c r="N147" s="18"/>
      <c r="O147" s="18"/>
      <c r="P147" s="18"/>
      <c r="Q147" s="18"/>
      <c r="R147" s="17">
        <v>53870</v>
      </c>
      <c r="S147" s="17">
        <v>37510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7">
        <v>10</v>
      </c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7">
        <v>49580</v>
      </c>
      <c r="AZ147" s="18"/>
      <c r="BA147" s="17">
        <v>142660</v>
      </c>
      <c r="BB147" s="17">
        <v>2220</v>
      </c>
      <c r="BC147" s="18"/>
      <c r="BD147" s="18"/>
      <c r="BE147" s="18"/>
      <c r="BF147" s="18"/>
      <c r="BG147" s="18"/>
      <c r="BH147" s="18"/>
      <c r="BI147" s="17">
        <v>2070</v>
      </c>
      <c r="BJ147" s="17">
        <v>710</v>
      </c>
      <c r="BK147" s="18"/>
      <c r="BL147" s="17">
        <v>100</v>
      </c>
      <c r="BM147" s="17">
        <v>200</v>
      </c>
      <c r="BN147" s="18"/>
      <c r="BO147" s="18"/>
      <c r="BP147" s="17">
        <v>70</v>
      </c>
      <c r="BQ147" s="17">
        <v>30</v>
      </c>
      <c r="BR147" s="18"/>
      <c r="BS147" s="17">
        <v>1100</v>
      </c>
      <c r="BT147" s="17">
        <v>1754</v>
      </c>
      <c r="BU147" s="17">
        <v>6550</v>
      </c>
      <c r="BV147" s="18"/>
      <c r="BW147" s="17">
        <v>1102</v>
      </c>
      <c r="BX147" s="18"/>
      <c r="BY147" s="18"/>
      <c r="BZ147" s="17">
        <v>200</v>
      </c>
      <c r="CA147" s="18"/>
      <c r="CB147" s="18"/>
      <c r="CC147" s="17">
        <v>5</v>
      </c>
      <c r="CD147" s="17">
        <v>177164</v>
      </c>
      <c r="CE147" s="18"/>
      <c r="CF147" s="18"/>
      <c r="CG147" s="18"/>
      <c r="CH147" s="18"/>
      <c r="CI147" s="18"/>
      <c r="CJ147" s="18"/>
      <c r="CK147" s="17">
        <v>36955</v>
      </c>
      <c r="CL147" s="18"/>
      <c r="CM147" s="18"/>
      <c r="CN147" s="19" t="s">
        <v>11</v>
      </c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>
        <f>J147+N147+O147+P147+Q147+R147+S147+T147+U147+V147+X147+Z147+AA147+AB147+AD147+AE147+AI147+AV147+AY147+AZ147+BA147+BB147+BC147+BD147+BE147+BF147+BG147+BH147+BI147+BJ147+BK147+BL147+BM147+BN147+BO147+BP147+BQ147+BR147+BS147+BT147+BU147+BV147+BW147+BX147+CI147+CK147+CA147</f>
        <v>336501</v>
      </c>
      <c r="DD147" s="18">
        <f>CD147+CE147+CJ147+CL147</f>
        <v>177164</v>
      </c>
      <c r="DE147" s="18">
        <f>DC147+DD147</f>
        <v>513665</v>
      </c>
      <c r="DF147" s="20">
        <f>DC147/DE147*100</f>
        <v>65.509816709333904</v>
      </c>
      <c r="DG147" s="18">
        <f>DC147+CP147+CQ147+CR147+CS147+CT147+CU147+CV147+CW147+CX147+CY147+CZ147+DB147</f>
        <v>336501</v>
      </c>
      <c r="DH147" s="18">
        <f>DD147+DA147</f>
        <v>177164</v>
      </c>
      <c r="DI147" s="18">
        <f>DH147+DG147</f>
        <v>513665</v>
      </c>
      <c r="DJ147" s="20">
        <f>(DC147+CO147)/(DE147+CO147)*100</f>
        <v>65.509816709333904</v>
      </c>
      <c r="DK147" s="20">
        <f>(DG147+CO147)/(DI147+CO147)*100</f>
        <v>65.509816709333904</v>
      </c>
      <c r="DL147" s="32">
        <f>DE147/F147</f>
        <v>486.8862559241706</v>
      </c>
    </row>
    <row r="148" spans="1:116" x14ac:dyDescent="0.2">
      <c r="A148" s="15" t="s">
        <v>7</v>
      </c>
      <c r="B148" s="16" t="s">
        <v>207</v>
      </c>
      <c r="C148" s="16">
        <v>3</v>
      </c>
      <c r="D148" s="16" t="s">
        <v>306</v>
      </c>
      <c r="E148" s="16" t="s">
        <v>307</v>
      </c>
      <c r="F148" s="17">
        <v>18142</v>
      </c>
      <c r="G148" s="18"/>
      <c r="H148" s="18"/>
      <c r="I148" s="18"/>
      <c r="J148" s="17">
        <v>775</v>
      </c>
      <c r="K148" s="18"/>
      <c r="L148" s="18"/>
      <c r="M148" s="18"/>
      <c r="N148" s="17">
        <v>656770</v>
      </c>
      <c r="O148" s="17">
        <v>9390</v>
      </c>
      <c r="P148" s="18"/>
      <c r="Q148" s="18"/>
      <c r="R148" s="17">
        <v>750430</v>
      </c>
      <c r="S148" s="17">
        <v>613970</v>
      </c>
      <c r="T148" s="18"/>
      <c r="U148" s="17">
        <v>290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7">
        <v>879620</v>
      </c>
      <c r="AZ148" s="18"/>
      <c r="BA148" s="17">
        <v>2044440</v>
      </c>
      <c r="BB148" s="17">
        <v>72360</v>
      </c>
      <c r="BC148" s="18"/>
      <c r="BD148" s="17">
        <v>60</v>
      </c>
      <c r="BE148" s="17">
        <v>155</v>
      </c>
      <c r="BF148" s="17">
        <v>80</v>
      </c>
      <c r="BG148" s="17">
        <v>320</v>
      </c>
      <c r="BH148" s="17">
        <v>470</v>
      </c>
      <c r="BI148" s="17">
        <v>28200</v>
      </c>
      <c r="BJ148" s="17">
        <v>9760</v>
      </c>
      <c r="BK148" s="17">
        <v>900</v>
      </c>
      <c r="BL148" s="17">
        <v>1655</v>
      </c>
      <c r="BM148" s="17">
        <v>7360</v>
      </c>
      <c r="BN148" s="17">
        <v>660</v>
      </c>
      <c r="BO148" s="18"/>
      <c r="BP148" s="17">
        <v>1440</v>
      </c>
      <c r="BQ148" s="17">
        <v>5003</v>
      </c>
      <c r="BR148" s="18"/>
      <c r="BS148" s="17">
        <v>28540</v>
      </c>
      <c r="BT148" s="17">
        <v>69340</v>
      </c>
      <c r="BU148" s="17">
        <v>668510</v>
      </c>
      <c r="BV148" s="18"/>
      <c r="BW148" s="17">
        <v>70620</v>
      </c>
      <c r="BX148" s="17">
        <v>392690</v>
      </c>
      <c r="BY148" s="18"/>
      <c r="BZ148" s="17">
        <v>2250</v>
      </c>
      <c r="CA148" s="18"/>
      <c r="CB148" s="18"/>
      <c r="CC148" s="17">
        <v>7914</v>
      </c>
      <c r="CD148" s="17">
        <v>2824270</v>
      </c>
      <c r="CE148" s="18"/>
      <c r="CF148" s="18"/>
      <c r="CG148" s="18"/>
      <c r="CH148" s="18"/>
      <c r="CI148" s="17">
        <v>455790</v>
      </c>
      <c r="CJ148" s="18"/>
      <c r="CK148" s="17">
        <v>479220</v>
      </c>
      <c r="CL148" s="18"/>
      <c r="CM148" s="18"/>
      <c r="CN148" s="19" t="s">
        <v>11</v>
      </c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>
        <f>J148+N148+O148+P148+Q148+R148+S148+T148+U148+V148+X148+Z148+AA148+AB148+AD148+AE148+AI148+AV148+AY148+AZ148+BA148+BB148+BC148+BD148+BE148+BF148+BG148+BH148+BI148+BJ148+BK148+BL148+BM148+BN148+BO148+BP148+BQ148+BR148+BS148+BT148+BU148+BV148+BW148+BX148+CI148+CK148+CA148</f>
        <v>7248818</v>
      </c>
      <c r="DD148" s="18">
        <f>CD148+CE148+CJ148+CL148</f>
        <v>2824270</v>
      </c>
      <c r="DE148" s="18">
        <f>DC148+DD148</f>
        <v>10073088</v>
      </c>
      <c r="DF148" s="20">
        <f>DC148/DE148*100</f>
        <v>71.962222508132555</v>
      </c>
      <c r="DG148" s="18">
        <f>DC148+CP148+CQ148+CR148+CS148+CT148+CU148+CV148+CW148+CX148+CY148+CZ148+DB148</f>
        <v>7248818</v>
      </c>
      <c r="DH148" s="18">
        <f>DD148+DA148</f>
        <v>2824270</v>
      </c>
      <c r="DI148" s="18">
        <f>DH148+DG148</f>
        <v>10073088</v>
      </c>
      <c r="DJ148" s="20">
        <f>(DC148+CO148)/(DE148+CO148)*100</f>
        <v>71.962222508132555</v>
      </c>
      <c r="DK148" s="20">
        <f>(DG148+CO148)/(DI148+CO148)*100</f>
        <v>71.962222508132555</v>
      </c>
      <c r="DL148" s="32">
        <f>DE148/F148</f>
        <v>555.2358064160511</v>
      </c>
    </row>
    <row r="149" spans="1:116" x14ac:dyDescent="0.2">
      <c r="A149" s="15" t="s">
        <v>7</v>
      </c>
      <c r="B149" s="16" t="s">
        <v>207</v>
      </c>
      <c r="C149" s="16">
        <v>3</v>
      </c>
      <c r="D149" s="16" t="s">
        <v>308</v>
      </c>
      <c r="E149" s="16" t="s">
        <v>309</v>
      </c>
      <c r="F149" s="17">
        <v>9093</v>
      </c>
      <c r="G149" s="18"/>
      <c r="H149" s="18"/>
      <c r="I149" s="18"/>
      <c r="J149" s="17">
        <v>440</v>
      </c>
      <c r="K149" s="18"/>
      <c r="L149" s="18"/>
      <c r="M149" s="18"/>
      <c r="N149" s="17">
        <v>266220</v>
      </c>
      <c r="O149" s="18"/>
      <c r="P149" s="18"/>
      <c r="Q149" s="18"/>
      <c r="R149" s="17">
        <v>361670</v>
      </c>
      <c r="S149" s="17">
        <v>323020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7">
        <v>343930</v>
      </c>
      <c r="AZ149" s="18"/>
      <c r="BA149" s="17">
        <v>898880</v>
      </c>
      <c r="BB149" s="17">
        <v>17350</v>
      </c>
      <c r="BC149" s="18"/>
      <c r="BD149" s="18"/>
      <c r="BE149" s="18"/>
      <c r="BF149" s="18"/>
      <c r="BG149" s="18"/>
      <c r="BH149" s="17">
        <v>573</v>
      </c>
      <c r="BI149" s="17">
        <v>24900</v>
      </c>
      <c r="BJ149" s="17">
        <v>7330</v>
      </c>
      <c r="BK149" s="17">
        <v>700</v>
      </c>
      <c r="BL149" s="18"/>
      <c r="BM149" s="18"/>
      <c r="BN149" s="18"/>
      <c r="BO149" s="18"/>
      <c r="BP149" s="17">
        <v>600</v>
      </c>
      <c r="BQ149" s="17">
        <v>2452</v>
      </c>
      <c r="BR149" s="18"/>
      <c r="BS149" s="17">
        <v>11800</v>
      </c>
      <c r="BT149" s="17">
        <v>34630</v>
      </c>
      <c r="BU149" s="17">
        <v>257020</v>
      </c>
      <c r="BV149" s="18"/>
      <c r="BW149" s="17">
        <v>35960</v>
      </c>
      <c r="BX149" s="17">
        <v>334590</v>
      </c>
      <c r="BY149" s="18"/>
      <c r="BZ149" s="17">
        <v>310</v>
      </c>
      <c r="CA149" s="18"/>
      <c r="CB149" s="18"/>
      <c r="CC149" s="17">
        <v>4011</v>
      </c>
      <c r="CD149" s="17">
        <v>1046200</v>
      </c>
      <c r="CE149" s="18"/>
      <c r="CF149" s="18"/>
      <c r="CG149" s="18"/>
      <c r="CH149" s="18"/>
      <c r="CI149" s="17">
        <v>150410</v>
      </c>
      <c r="CJ149" s="18"/>
      <c r="CK149" s="17">
        <v>208680</v>
      </c>
      <c r="CL149" s="18"/>
      <c r="CM149" s="18"/>
      <c r="CN149" s="19" t="s">
        <v>11</v>
      </c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>
        <f>J149+N149+O149+P149+Q149+R149+S149+T149+U149+V149+X149+Z149+AA149+AB149+AD149+AE149+AI149+AV149+AY149+AZ149+BA149+BB149+BC149+BD149+BE149+BF149+BG149+BH149+BI149+BJ149+BK149+BL149+BM149+BN149+BO149+BP149+BQ149+BR149+BS149+BT149+BU149+BV149+BW149+BX149+CI149+CK149+CA149</f>
        <v>3281155</v>
      </c>
      <c r="DD149" s="18">
        <f>CD149+CE149+CJ149+CL149</f>
        <v>1046200</v>
      </c>
      <c r="DE149" s="18">
        <f>DC149+DD149</f>
        <v>4327355</v>
      </c>
      <c r="DF149" s="20">
        <f>DC149/DE149*100</f>
        <v>75.823568900633305</v>
      </c>
      <c r="DG149" s="18">
        <f>DC149+CP149+CQ149+CR149+CS149+CT149+CU149+CV149+CW149+CX149+CY149+CZ149+DB149</f>
        <v>3281155</v>
      </c>
      <c r="DH149" s="18">
        <f>DD149+DA149</f>
        <v>1046200</v>
      </c>
      <c r="DI149" s="18">
        <f>DH149+DG149</f>
        <v>4327355</v>
      </c>
      <c r="DJ149" s="20">
        <f>(DC149+CO149)/(DE149+CO149)*100</f>
        <v>75.823568900633305</v>
      </c>
      <c r="DK149" s="20">
        <f>(DG149+CO149)/(DI149+CO149)*100</f>
        <v>75.823568900633305</v>
      </c>
      <c r="DL149" s="32">
        <f>DE149/F149</f>
        <v>475.89959309358846</v>
      </c>
    </row>
    <row r="150" spans="1:116" x14ac:dyDescent="0.2">
      <c r="A150" s="15" t="s">
        <v>7</v>
      </c>
      <c r="B150" s="16" t="s">
        <v>207</v>
      </c>
      <c r="C150" s="16">
        <v>3</v>
      </c>
      <c r="D150" s="16" t="s">
        <v>310</v>
      </c>
      <c r="E150" s="16" t="s">
        <v>311</v>
      </c>
      <c r="F150" s="17">
        <v>2439</v>
      </c>
      <c r="G150" s="18"/>
      <c r="H150" s="18"/>
      <c r="I150" s="18"/>
      <c r="J150" s="18"/>
      <c r="K150" s="18"/>
      <c r="L150" s="18"/>
      <c r="M150" s="18"/>
      <c r="N150" s="17">
        <v>60500</v>
      </c>
      <c r="O150" s="18"/>
      <c r="P150" s="18"/>
      <c r="Q150" s="18"/>
      <c r="R150" s="17">
        <v>86330</v>
      </c>
      <c r="S150" s="17">
        <v>102880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7">
        <v>102430</v>
      </c>
      <c r="AZ150" s="18"/>
      <c r="BA150" s="17">
        <v>349840</v>
      </c>
      <c r="BB150" s="17">
        <v>8410</v>
      </c>
      <c r="BC150" s="18"/>
      <c r="BD150" s="18"/>
      <c r="BE150" s="18"/>
      <c r="BF150" s="18"/>
      <c r="BG150" s="18"/>
      <c r="BH150" s="17">
        <v>130</v>
      </c>
      <c r="BI150" s="17">
        <v>3880</v>
      </c>
      <c r="BJ150" s="17">
        <v>1100</v>
      </c>
      <c r="BK150" s="18"/>
      <c r="BL150" s="17">
        <v>100</v>
      </c>
      <c r="BM150" s="17">
        <v>1000</v>
      </c>
      <c r="BN150" s="18"/>
      <c r="BO150" s="18"/>
      <c r="BP150" s="17">
        <v>220</v>
      </c>
      <c r="BQ150" s="17">
        <v>1006</v>
      </c>
      <c r="BR150" s="18"/>
      <c r="BS150" s="17">
        <v>3180</v>
      </c>
      <c r="BT150" s="17">
        <v>3820</v>
      </c>
      <c r="BU150" s="17">
        <v>40950</v>
      </c>
      <c r="BV150" s="18"/>
      <c r="BW150" s="17">
        <v>8510</v>
      </c>
      <c r="BX150" s="17">
        <v>218910</v>
      </c>
      <c r="BY150" s="18"/>
      <c r="BZ150" s="17">
        <v>220</v>
      </c>
      <c r="CA150" s="18"/>
      <c r="CB150" s="18"/>
      <c r="CC150" s="17">
        <v>1529</v>
      </c>
      <c r="CD150" s="17">
        <v>279460</v>
      </c>
      <c r="CE150" s="18"/>
      <c r="CF150" s="18"/>
      <c r="CG150" s="18"/>
      <c r="CH150" s="18"/>
      <c r="CI150" s="17">
        <v>44560</v>
      </c>
      <c r="CJ150" s="18"/>
      <c r="CK150" s="17">
        <v>33780</v>
      </c>
      <c r="CL150" s="18"/>
      <c r="CM150" s="18"/>
      <c r="CN150" s="19" t="s">
        <v>11</v>
      </c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>
        <f>J150+N150+O150+P150+Q150+R150+S150+T150+U150+V150+X150+Z150+AA150+AB150+AD150+AE150+AI150+AV150+AY150+AZ150+BA150+BB150+BC150+BD150+BE150+BF150+BG150+BH150+BI150+BJ150+BK150+BL150+BM150+BN150+BO150+BP150+BQ150+BR150+BS150+BT150+BU150+BV150+BW150+BX150+CI150+CK150+CA150</f>
        <v>1071536</v>
      </c>
      <c r="DD150" s="18">
        <f>CD150+CE150+CJ150+CL150</f>
        <v>279460</v>
      </c>
      <c r="DE150" s="18">
        <f>DC150+DD150</f>
        <v>1350996</v>
      </c>
      <c r="DF150" s="20">
        <f>DC150/DE150*100</f>
        <v>79.314520546322868</v>
      </c>
      <c r="DG150" s="18">
        <f>DC150+CP150+CQ150+CR150+CS150+CT150+CU150+CV150+CW150+CX150+CY150+CZ150+DB150</f>
        <v>1071536</v>
      </c>
      <c r="DH150" s="18">
        <f>DD150+DA150</f>
        <v>279460</v>
      </c>
      <c r="DI150" s="18">
        <f>DH150+DG150</f>
        <v>1350996</v>
      </c>
      <c r="DJ150" s="20">
        <f>(DC150+CO150)/(DE150+CO150)*100</f>
        <v>79.314520546322868</v>
      </c>
      <c r="DK150" s="20">
        <f>(DG150+CO150)/(DI150+CO150)*100</f>
        <v>79.314520546322868</v>
      </c>
      <c r="DL150" s="32">
        <f>DE150/F150</f>
        <v>553.91389913899138</v>
      </c>
    </row>
    <row r="151" spans="1:116" x14ac:dyDescent="0.2">
      <c r="A151" s="15" t="s">
        <v>7</v>
      </c>
      <c r="B151" s="16" t="s">
        <v>207</v>
      </c>
      <c r="C151" s="16">
        <v>3</v>
      </c>
      <c r="D151" s="16" t="s">
        <v>312</v>
      </c>
      <c r="E151" s="16" t="s">
        <v>313</v>
      </c>
      <c r="F151" s="17">
        <v>378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7">
        <v>20170</v>
      </c>
      <c r="S151" s="17">
        <v>21370</v>
      </c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7">
        <v>21090</v>
      </c>
      <c r="AZ151" s="18"/>
      <c r="BA151" s="17">
        <v>19130</v>
      </c>
      <c r="BB151" s="17">
        <v>1020</v>
      </c>
      <c r="BC151" s="18"/>
      <c r="BD151" s="18"/>
      <c r="BE151" s="18"/>
      <c r="BF151" s="18"/>
      <c r="BG151" s="18"/>
      <c r="BH151" s="18"/>
      <c r="BI151" s="18"/>
      <c r="BJ151" s="17">
        <v>390</v>
      </c>
      <c r="BK151" s="18"/>
      <c r="BL151" s="18"/>
      <c r="BM151" s="18"/>
      <c r="BN151" s="18"/>
      <c r="BO151" s="18"/>
      <c r="BP151" s="17">
        <v>20</v>
      </c>
      <c r="BQ151" s="17">
        <v>10</v>
      </c>
      <c r="BR151" s="18"/>
      <c r="BS151" s="18"/>
      <c r="BT151" s="18"/>
      <c r="BU151" s="17">
        <v>17730</v>
      </c>
      <c r="BV151" s="18"/>
      <c r="BW151" s="17">
        <v>4650</v>
      </c>
      <c r="BX151" s="17">
        <v>12060</v>
      </c>
      <c r="BY151" s="18"/>
      <c r="BZ151" s="18"/>
      <c r="CA151" s="18"/>
      <c r="CB151" s="18"/>
      <c r="CC151" s="17">
        <v>50</v>
      </c>
      <c r="CD151" s="17">
        <v>108264</v>
      </c>
      <c r="CE151" s="18"/>
      <c r="CF151" s="18"/>
      <c r="CG151" s="18"/>
      <c r="CH151" s="18"/>
      <c r="CI151" s="18"/>
      <c r="CJ151" s="18"/>
      <c r="CK151" s="17">
        <v>19510</v>
      </c>
      <c r="CL151" s="18"/>
      <c r="CM151" s="18"/>
      <c r="CN151" s="19" t="s">
        <v>11</v>
      </c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>
        <f>J151+N151+O151+P151+Q151+R151+S151+T151+U151+V151+X151+Z151+AA151+AB151+AD151+AE151+AI151+AV151+AY151+AZ151+BA151+BB151+BC151+BD151+BE151+BF151+BG151+BH151+BI151+BJ151+BK151+BL151+BM151+BN151+BO151+BP151+BQ151+BR151+BS151+BT151+BU151+BV151+BW151+BX151+CI151+CK151+CA151</f>
        <v>137150</v>
      </c>
      <c r="DD151" s="18">
        <f>CD151+CE151+CJ151+CL151</f>
        <v>108264</v>
      </c>
      <c r="DE151" s="18">
        <f>DC151+DD151</f>
        <v>245414</v>
      </c>
      <c r="DF151" s="20">
        <f>DC151/DE151*100</f>
        <v>55.885157325987919</v>
      </c>
      <c r="DG151" s="18">
        <f>DC151+CP151+CQ151+CR151+CS151+CT151+CU151+CV151+CW151+CX151+CY151+CZ151+DB151</f>
        <v>137150</v>
      </c>
      <c r="DH151" s="18">
        <f>DD151+DA151</f>
        <v>108264</v>
      </c>
      <c r="DI151" s="18">
        <f>DH151+DG151</f>
        <v>245414</v>
      </c>
      <c r="DJ151" s="20">
        <f>(DC151+CO151)/(DE151+CO151)*100</f>
        <v>55.885157325987919</v>
      </c>
      <c r="DK151" s="20">
        <f>(DG151+CO151)/(DI151+CO151)*100</f>
        <v>55.885157325987919</v>
      </c>
      <c r="DL151" s="32">
        <f>DE151/F151</f>
        <v>649.24338624338623</v>
      </c>
    </row>
    <row r="152" spans="1:116" x14ac:dyDescent="0.2">
      <c r="A152" s="15" t="s">
        <v>7</v>
      </c>
      <c r="B152" s="16" t="s">
        <v>207</v>
      </c>
      <c r="C152" s="16">
        <v>3</v>
      </c>
      <c r="D152" s="16" t="s">
        <v>314</v>
      </c>
      <c r="E152" s="16" t="s">
        <v>315</v>
      </c>
      <c r="F152" s="17">
        <v>996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7">
        <v>31270</v>
      </c>
      <c r="S152" s="17">
        <v>36560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7">
        <v>2770</v>
      </c>
      <c r="AP152" s="18"/>
      <c r="AQ152" s="18"/>
      <c r="AR152" s="18"/>
      <c r="AS152" s="18"/>
      <c r="AT152" s="18"/>
      <c r="AU152" s="18"/>
      <c r="AV152" s="18"/>
      <c r="AW152" s="18"/>
      <c r="AX152" s="18"/>
      <c r="AY152" s="17">
        <v>47920</v>
      </c>
      <c r="AZ152" s="18"/>
      <c r="BA152" s="17">
        <v>170320</v>
      </c>
      <c r="BB152" s="17">
        <v>1440</v>
      </c>
      <c r="BC152" s="18"/>
      <c r="BD152" s="18"/>
      <c r="BE152" s="18"/>
      <c r="BF152" s="18"/>
      <c r="BG152" s="18"/>
      <c r="BH152" s="18"/>
      <c r="BI152" s="17">
        <v>2260</v>
      </c>
      <c r="BJ152" s="17">
        <v>330</v>
      </c>
      <c r="BK152" s="18"/>
      <c r="BL152" s="17">
        <v>320</v>
      </c>
      <c r="BM152" s="17">
        <v>720</v>
      </c>
      <c r="BN152" s="18"/>
      <c r="BO152" s="18"/>
      <c r="BP152" s="17">
        <v>80</v>
      </c>
      <c r="BQ152" s="17">
        <v>453</v>
      </c>
      <c r="BR152" s="18"/>
      <c r="BS152" s="17">
        <v>3900</v>
      </c>
      <c r="BT152" s="17">
        <v>5480</v>
      </c>
      <c r="BU152" s="17">
        <v>30416</v>
      </c>
      <c r="BV152" s="18"/>
      <c r="BW152" s="17">
        <v>7294</v>
      </c>
      <c r="BX152" s="17">
        <v>15220</v>
      </c>
      <c r="BY152" s="18"/>
      <c r="BZ152" s="18"/>
      <c r="CA152" s="18"/>
      <c r="CB152" s="18"/>
      <c r="CC152" s="17">
        <v>267</v>
      </c>
      <c r="CD152" s="17">
        <v>292104</v>
      </c>
      <c r="CE152" s="18"/>
      <c r="CF152" s="18"/>
      <c r="CG152" s="18"/>
      <c r="CH152" s="18"/>
      <c r="CI152" s="18"/>
      <c r="CJ152" s="18"/>
      <c r="CK152" s="17">
        <v>33480</v>
      </c>
      <c r="CL152" s="18"/>
      <c r="CM152" s="18"/>
      <c r="CN152" s="19" t="s">
        <v>11</v>
      </c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>
        <f>J152+N152+O152+P152+Q152+R152+S152+T152+U152+V152+X152+Z152+AA152+AB152+AD152+AE152+AI152+AV152+AY152+AZ152+BA152+BB152+BC152+BD152+BE152+BF152+BG152+BH152+BI152+BJ152+BK152+BL152+BM152+BN152+BO152+BP152+BQ152+BR152+BS152+BT152+BU152+BV152+BW152+BX152+CI152+CK152+CA152</f>
        <v>387463</v>
      </c>
      <c r="DD152" s="18">
        <f>CD152+CE152+CJ152+CL152</f>
        <v>292104</v>
      </c>
      <c r="DE152" s="18">
        <f>DC152+DD152</f>
        <v>679567</v>
      </c>
      <c r="DF152" s="20">
        <f>DC152/DE152*100</f>
        <v>57.016158818777249</v>
      </c>
      <c r="DG152" s="18">
        <f>DC152+CP152+CQ152+CR152+CS152+CT152+CU152+CV152+CW152+CX152+CY152+CZ152+DB152</f>
        <v>387463</v>
      </c>
      <c r="DH152" s="18">
        <f>DD152+DA152</f>
        <v>292104</v>
      </c>
      <c r="DI152" s="18">
        <f>DH152+DG152</f>
        <v>679567</v>
      </c>
      <c r="DJ152" s="20">
        <f>(DC152+CO152)/(DE152+CO152)*100</f>
        <v>57.016158818777249</v>
      </c>
      <c r="DK152" s="20">
        <f>(DG152+CO152)/(DI152+CO152)*100</f>
        <v>57.016158818777249</v>
      </c>
      <c r="DL152" s="32">
        <f>DE152/F152</f>
        <v>682.29618473895584</v>
      </c>
    </row>
    <row r="153" spans="1:116" x14ac:dyDescent="0.2">
      <c r="A153" s="15" t="s">
        <v>7</v>
      </c>
      <c r="B153" s="16" t="s">
        <v>207</v>
      </c>
      <c r="C153" s="16">
        <v>3</v>
      </c>
      <c r="D153" s="16" t="s">
        <v>316</v>
      </c>
      <c r="E153" s="16" t="s">
        <v>317</v>
      </c>
      <c r="F153" s="17">
        <v>921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>
        <v>26540</v>
      </c>
      <c r="S153" s="17">
        <v>44640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7">
        <v>2400</v>
      </c>
      <c r="AP153" s="18"/>
      <c r="AQ153" s="18"/>
      <c r="AR153" s="18"/>
      <c r="AS153" s="18"/>
      <c r="AT153" s="18"/>
      <c r="AU153" s="18"/>
      <c r="AV153" s="18"/>
      <c r="AW153" s="18"/>
      <c r="AX153" s="18"/>
      <c r="AY153" s="17">
        <v>34580</v>
      </c>
      <c r="AZ153" s="18"/>
      <c r="BA153" s="17">
        <v>24840</v>
      </c>
      <c r="BB153" s="17">
        <v>2440</v>
      </c>
      <c r="BC153" s="18"/>
      <c r="BD153" s="18"/>
      <c r="BE153" s="18"/>
      <c r="BF153" s="18"/>
      <c r="BG153" s="18"/>
      <c r="BH153" s="18"/>
      <c r="BI153" s="17">
        <v>2540</v>
      </c>
      <c r="BJ153" s="17">
        <v>480</v>
      </c>
      <c r="BK153" s="18"/>
      <c r="BL153" s="18"/>
      <c r="BM153" s="18"/>
      <c r="BN153" s="18"/>
      <c r="BO153" s="18"/>
      <c r="BP153" s="17">
        <v>70</v>
      </c>
      <c r="BQ153" s="17">
        <v>40</v>
      </c>
      <c r="BR153" s="18"/>
      <c r="BS153" s="17">
        <v>2800</v>
      </c>
      <c r="BT153" s="17">
        <v>1790</v>
      </c>
      <c r="BU153" s="17">
        <v>47140</v>
      </c>
      <c r="BV153" s="18"/>
      <c r="BW153" s="17">
        <v>5970</v>
      </c>
      <c r="BX153" s="17">
        <v>21600</v>
      </c>
      <c r="BY153" s="18"/>
      <c r="BZ153" s="18"/>
      <c r="CA153" s="18"/>
      <c r="CB153" s="18"/>
      <c r="CC153" s="17">
        <v>307</v>
      </c>
      <c r="CD153" s="17">
        <v>132094</v>
      </c>
      <c r="CE153" s="18"/>
      <c r="CF153" s="18"/>
      <c r="CG153" s="18"/>
      <c r="CH153" s="18"/>
      <c r="CI153" s="18"/>
      <c r="CJ153" s="18"/>
      <c r="CK153" s="17">
        <v>49860</v>
      </c>
      <c r="CL153" s="18"/>
      <c r="CM153" s="18"/>
      <c r="CN153" s="19" t="s">
        <v>11</v>
      </c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>
        <f>J153+N153+O153+P153+Q153+R153+S153+T153+U153+V153+X153+Z153+AA153+AB153+AD153+AE153+AI153+AV153+AY153+AZ153+BA153+BB153+BC153+BD153+BE153+BF153+BG153+BH153+BI153+BJ153+BK153+BL153+BM153+BN153+BO153+BP153+BQ153+BR153+BS153+BT153+BU153+BV153+BW153+BX153+CI153+CK153+CA153</f>
        <v>265330</v>
      </c>
      <c r="DD153" s="18">
        <f>CD153+CE153+CJ153+CL153</f>
        <v>132094</v>
      </c>
      <c r="DE153" s="18">
        <f>DC153+DD153</f>
        <v>397424</v>
      </c>
      <c r="DF153" s="20">
        <f>DC153/DE153*100</f>
        <v>66.76245017915376</v>
      </c>
      <c r="DG153" s="18">
        <f>DC153+CP153+CQ153+CR153+CS153+CT153+CU153+CV153+CW153+CX153+CY153+CZ153+DB153</f>
        <v>265330</v>
      </c>
      <c r="DH153" s="18">
        <f>DD153+DA153</f>
        <v>132094</v>
      </c>
      <c r="DI153" s="18">
        <f>DH153+DG153</f>
        <v>397424</v>
      </c>
      <c r="DJ153" s="20">
        <f>(DC153+CO153)/(DE153+CO153)*100</f>
        <v>66.76245017915376</v>
      </c>
      <c r="DK153" s="20">
        <f>(DG153+CO153)/(DI153+CO153)*100</f>
        <v>66.76245017915376</v>
      </c>
      <c r="DL153" s="32">
        <f>DE153/F153</f>
        <v>431.51357220412598</v>
      </c>
    </row>
    <row r="154" spans="1:116" x14ac:dyDescent="0.2">
      <c r="A154" s="15" t="s">
        <v>7</v>
      </c>
      <c r="B154" s="16" t="s">
        <v>318</v>
      </c>
      <c r="C154" s="16">
        <v>5</v>
      </c>
      <c r="D154" s="16" t="s">
        <v>319</v>
      </c>
      <c r="E154" s="16" t="s">
        <v>320</v>
      </c>
      <c r="F154" s="17">
        <v>2531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7">
        <v>111600</v>
      </c>
      <c r="S154" s="17">
        <v>88040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7">
        <v>112860</v>
      </c>
      <c r="AZ154" s="18"/>
      <c r="BA154" s="17">
        <v>197455</v>
      </c>
      <c r="BB154" s="18"/>
      <c r="BC154" s="18"/>
      <c r="BD154" s="18"/>
      <c r="BE154" s="18"/>
      <c r="BF154" s="18"/>
      <c r="BG154" s="18"/>
      <c r="BH154" s="17">
        <v>22</v>
      </c>
      <c r="BI154" s="17">
        <v>1430</v>
      </c>
      <c r="BJ154" s="17">
        <v>1620</v>
      </c>
      <c r="BK154" s="18"/>
      <c r="BL154" s="18"/>
      <c r="BM154" s="18"/>
      <c r="BN154" s="18"/>
      <c r="BO154" s="18"/>
      <c r="BP154" s="17">
        <v>150</v>
      </c>
      <c r="BQ154" s="17">
        <v>17</v>
      </c>
      <c r="BR154" s="18"/>
      <c r="BS154" s="17">
        <v>455</v>
      </c>
      <c r="BT154" s="17">
        <v>1333</v>
      </c>
      <c r="BU154" s="18"/>
      <c r="BV154" s="18"/>
      <c r="BW154" s="18"/>
      <c r="BX154" s="18"/>
      <c r="BY154" s="18"/>
      <c r="BZ154" s="18"/>
      <c r="CA154" s="18"/>
      <c r="CB154" s="18"/>
      <c r="CC154" s="17">
        <v>812</v>
      </c>
      <c r="CD154" s="17">
        <v>498601</v>
      </c>
      <c r="CE154" s="18"/>
      <c r="CF154" s="18"/>
      <c r="CG154" s="18"/>
      <c r="CH154" s="18"/>
      <c r="CI154" s="18"/>
      <c r="CJ154" s="18"/>
      <c r="CK154" s="17">
        <v>184000</v>
      </c>
      <c r="CL154" s="18"/>
      <c r="CM154" s="18"/>
      <c r="CN154" s="19" t="s">
        <v>11</v>
      </c>
      <c r="CO154" s="18"/>
      <c r="CP154" s="18"/>
      <c r="CQ154" s="18"/>
      <c r="CR154" s="18"/>
      <c r="CS154" s="18"/>
      <c r="CT154" s="18"/>
      <c r="CU154" s="18"/>
      <c r="CV154" s="18"/>
      <c r="CW154" s="18"/>
      <c r="CX154" s="17">
        <v>7670</v>
      </c>
      <c r="CY154" s="18"/>
      <c r="CZ154" s="18"/>
      <c r="DA154" s="18"/>
      <c r="DB154" s="18"/>
      <c r="DC154" s="18">
        <f>J154+N154+O154+P154+Q154+R154+S154+T154+U154+V154+X154+Z154+AA154+AB154+AD154+AE154+AI154+AV154+AY154+AZ154+BA154+BB154+BC154+BD154+BE154+BF154+BG154+BH154+BI154+BJ154+BK154+BL154+BM154+BN154+BO154+BP154+BQ154+BR154+BS154+BT154+BU154+BV154+BW154+BX154+CI154+CK154+CA154</f>
        <v>698982</v>
      </c>
      <c r="DD154" s="18">
        <f>CD154+CE154+CJ154+CL154</f>
        <v>498601</v>
      </c>
      <c r="DE154" s="18">
        <f>DC154+DD154</f>
        <v>1197583</v>
      </c>
      <c r="DF154" s="20">
        <f>DC154/DE154*100</f>
        <v>58.366058970442971</v>
      </c>
      <c r="DG154" s="18">
        <f>DC154+CP154+CQ154+CR154+CS154+CT154+CU154+CV154+CW154+CX154+CY154+CZ154+DB154</f>
        <v>706652</v>
      </c>
      <c r="DH154" s="18">
        <f>DD154+DA154</f>
        <v>498601</v>
      </c>
      <c r="DI154" s="18">
        <f>DH154+DG154</f>
        <v>1205253</v>
      </c>
      <c r="DJ154" s="20">
        <f>(DC154+CO154)/(DE154+CO154)*100</f>
        <v>58.366058970442971</v>
      </c>
      <c r="DK154" s="20">
        <f>(DG154+CO154)/(DI154+CO154)*100</f>
        <v>58.631009422917849</v>
      </c>
      <c r="DL154" s="32">
        <f>DE154/F154</f>
        <v>473.16594231529041</v>
      </c>
    </row>
    <row r="155" spans="1:116" x14ac:dyDescent="0.2">
      <c r="A155" s="15" t="s">
        <v>7</v>
      </c>
      <c r="B155" s="16" t="s">
        <v>318</v>
      </c>
      <c r="C155" s="16">
        <v>5</v>
      </c>
      <c r="D155" s="16" t="s">
        <v>321</v>
      </c>
      <c r="E155" s="16" t="s">
        <v>322</v>
      </c>
      <c r="F155" s="17">
        <v>3692</v>
      </c>
      <c r="G155" s="18"/>
      <c r="H155" s="18"/>
      <c r="I155" s="18"/>
      <c r="J155" s="18"/>
      <c r="K155" s="17">
        <v>450</v>
      </c>
      <c r="L155" s="18"/>
      <c r="M155" s="18"/>
      <c r="N155" s="17">
        <v>62340</v>
      </c>
      <c r="O155" s="18"/>
      <c r="P155" s="18"/>
      <c r="Q155" s="18"/>
      <c r="R155" s="17">
        <v>153500</v>
      </c>
      <c r="S155" s="17">
        <v>71620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7">
        <v>96420</v>
      </c>
      <c r="AZ155" s="18"/>
      <c r="BA155" s="17">
        <v>266930</v>
      </c>
      <c r="BB155" s="18"/>
      <c r="BC155" s="18"/>
      <c r="BD155" s="18"/>
      <c r="BE155" s="18"/>
      <c r="BF155" s="18"/>
      <c r="BG155" s="18"/>
      <c r="BH155" s="17">
        <v>114</v>
      </c>
      <c r="BI155" s="17">
        <v>4399</v>
      </c>
      <c r="BJ155" s="17">
        <v>1500</v>
      </c>
      <c r="BK155" s="18"/>
      <c r="BL155" s="18"/>
      <c r="BM155" s="18"/>
      <c r="BN155" s="18"/>
      <c r="BO155" s="18"/>
      <c r="BP155" s="17">
        <v>240</v>
      </c>
      <c r="BQ155" s="18"/>
      <c r="BR155" s="18"/>
      <c r="BS155" s="17">
        <v>3215</v>
      </c>
      <c r="BT155" s="17">
        <v>4982</v>
      </c>
      <c r="BU155" s="18"/>
      <c r="BV155" s="18"/>
      <c r="BW155" s="18"/>
      <c r="BX155" s="17">
        <v>395590</v>
      </c>
      <c r="BY155" s="18"/>
      <c r="BZ155" s="18"/>
      <c r="CA155" s="18"/>
      <c r="CB155" s="18"/>
      <c r="CC155" s="17">
        <v>1187</v>
      </c>
      <c r="CD155" s="17">
        <v>517230</v>
      </c>
      <c r="CE155" s="18"/>
      <c r="CF155" s="18"/>
      <c r="CG155" s="18"/>
      <c r="CH155" s="18"/>
      <c r="CI155" s="17">
        <v>62120</v>
      </c>
      <c r="CJ155" s="18"/>
      <c r="CK155" s="17">
        <v>179750</v>
      </c>
      <c r="CL155" s="18"/>
      <c r="CM155" s="18"/>
      <c r="CN155" s="19" t="s">
        <v>11</v>
      </c>
      <c r="CO155" s="18"/>
      <c r="CP155" s="18"/>
      <c r="CQ155" s="18"/>
      <c r="CR155" s="18"/>
      <c r="CS155" s="18"/>
      <c r="CT155" s="18"/>
      <c r="CU155" s="18"/>
      <c r="CV155" s="18"/>
      <c r="CW155" s="18"/>
      <c r="CX155" s="17">
        <v>4810</v>
      </c>
      <c r="CY155" s="18"/>
      <c r="CZ155" s="18"/>
      <c r="DA155" s="18"/>
      <c r="DB155" s="18"/>
      <c r="DC155" s="18">
        <f>J155+N155+O155+P155+Q155+R155+S155+T155+U155+V155+X155+Z155+AA155+AB155+AD155+AE155+AI155+AV155+AY155+AZ155+BA155+BB155+BC155+BD155+BE155+BF155+BG155+BH155+BI155+BJ155+BK155+BL155+BM155+BN155+BO155+BP155+BQ155+BR155+BS155+BT155+BU155+BV155+BW155+BX155+CI155+CK155+CA155</f>
        <v>1302720</v>
      </c>
      <c r="DD155" s="18">
        <f>CD155+CE155+CJ155+CL155</f>
        <v>517230</v>
      </c>
      <c r="DE155" s="18">
        <f>DC155+DD155</f>
        <v>1819950</v>
      </c>
      <c r="DF155" s="20">
        <f>DC155/DE155*100</f>
        <v>71.579988461221461</v>
      </c>
      <c r="DG155" s="18">
        <f>DC155+CP155+CQ155+CR155+CS155+CT155+CU155+CV155+CW155+CX155+CY155+CZ155+DB155</f>
        <v>1307530</v>
      </c>
      <c r="DH155" s="18">
        <f>DD155+DA155</f>
        <v>517230</v>
      </c>
      <c r="DI155" s="18">
        <f>DH155+DG155</f>
        <v>1824760</v>
      </c>
      <c r="DJ155" s="20">
        <f>(DC155+CO155)/(DE155+CO155)*100</f>
        <v>71.579988461221461</v>
      </c>
      <c r="DK155" s="20">
        <f>(DG155+CO155)/(DI155+CO155)*100</f>
        <v>71.654902562528761</v>
      </c>
      <c r="DL155" s="32">
        <f>DE155/F155</f>
        <v>492.9442036836403</v>
      </c>
    </row>
    <row r="156" spans="1:116" x14ac:dyDescent="0.2">
      <c r="A156" s="15" t="s">
        <v>7</v>
      </c>
      <c r="B156" s="16" t="s">
        <v>318</v>
      </c>
      <c r="C156" s="16">
        <v>5</v>
      </c>
      <c r="D156" s="16" t="s">
        <v>323</v>
      </c>
      <c r="E156" s="16" t="s">
        <v>324</v>
      </c>
      <c r="F156" s="17">
        <v>1693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7">
        <v>94802</v>
      </c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7">
        <v>89140</v>
      </c>
      <c r="AZ156" s="18"/>
      <c r="BA156" s="17">
        <v>159885</v>
      </c>
      <c r="BB156" s="18"/>
      <c r="BC156" s="18"/>
      <c r="BD156" s="18"/>
      <c r="BE156" s="18"/>
      <c r="BF156" s="18"/>
      <c r="BG156" s="18"/>
      <c r="BH156" s="17">
        <v>14</v>
      </c>
      <c r="BI156" s="17">
        <v>917</v>
      </c>
      <c r="BJ156" s="17">
        <v>2020</v>
      </c>
      <c r="BK156" s="18"/>
      <c r="BL156" s="18"/>
      <c r="BM156" s="18"/>
      <c r="BN156" s="18"/>
      <c r="BO156" s="18"/>
      <c r="BP156" s="17">
        <v>64</v>
      </c>
      <c r="BQ156" s="17">
        <v>11</v>
      </c>
      <c r="BR156" s="18"/>
      <c r="BS156" s="17">
        <v>292</v>
      </c>
      <c r="BT156" s="17">
        <v>855</v>
      </c>
      <c r="BU156" s="18"/>
      <c r="BV156" s="18"/>
      <c r="BW156" s="18"/>
      <c r="BX156" s="17">
        <v>2020</v>
      </c>
      <c r="BY156" s="18"/>
      <c r="BZ156" s="18"/>
      <c r="CA156" s="18"/>
      <c r="CB156" s="18"/>
      <c r="CC156" s="17">
        <v>749</v>
      </c>
      <c r="CD156" s="17">
        <v>230020</v>
      </c>
      <c r="CE156" s="18"/>
      <c r="CF156" s="18"/>
      <c r="CG156" s="18"/>
      <c r="CH156" s="18"/>
      <c r="CI156" s="18"/>
      <c r="CJ156" s="18"/>
      <c r="CK156" s="17">
        <v>80510</v>
      </c>
      <c r="CL156" s="18"/>
      <c r="CM156" s="18"/>
      <c r="CN156" s="19" t="s">
        <v>11</v>
      </c>
      <c r="CO156" s="18"/>
      <c r="CP156" s="18"/>
      <c r="CQ156" s="18"/>
      <c r="CR156" s="18"/>
      <c r="CS156" s="18"/>
      <c r="CT156" s="18"/>
      <c r="CU156" s="18"/>
      <c r="CV156" s="18"/>
      <c r="CW156" s="18"/>
      <c r="CX156" s="17">
        <v>2830</v>
      </c>
      <c r="CY156" s="18"/>
      <c r="CZ156" s="18"/>
      <c r="DA156" s="18"/>
      <c r="DB156" s="18"/>
      <c r="DC156" s="18">
        <f>J156+N156+O156+P156+Q156+R156+S156+T156+U156+V156+X156+Z156+AA156+AB156+AD156+AE156+AI156+AV156+AY156+AZ156+BA156+BB156+BC156+BD156+BE156+BF156+BG156+BH156+BI156+BJ156+BK156+BL156+BM156+BN156+BO156+BP156+BQ156+BR156+BS156+BT156+BU156+BV156+BW156+BX156+CI156+CK156+CA156</f>
        <v>430530</v>
      </c>
      <c r="DD156" s="18">
        <f>CD156+CE156+CJ156+CL156</f>
        <v>230020</v>
      </c>
      <c r="DE156" s="18">
        <f>DC156+DD156</f>
        <v>660550</v>
      </c>
      <c r="DF156" s="20">
        <f>DC156/DE156*100</f>
        <v>65.177503595488602</v>
      </c>
      <c r="DG156" s="18">
        <f>DC156+CP156+CQ156+CR156+CS156+CT156+CU156+CV156+CW156+CX156+CY156+CZ156+DB156</f>
        <v>433360</v>
      </c>
      <c r="DH156" s="18">
        <f>DD156+DA156</f>
        <v>230020</v>
      </c>
      <c r="DI156" s="18">
        <f>DH156+DG156</f>
        <v>663380</v>
      </c>
      <c r="DJ156" s="20">
        <f>(DC156+CO156)/(DE156+CO156)*100</f>
        <v>65.177503595488602</v>
      </c>
      <c r="DK156" s="20">
        <f>(DG156+CO156)/(DI156+CO156)*100</f>
        <v>65.326057463294035</v>
      </c>
      <c r="DL156" s="32">
        <f>DE156/F156</f>
        <v>390.16538688718254</v>
      </c>
    </row>
    <row r="157" spans="1:116" x14ac:dyDescent="0.2">
      <c r="A157" s="15" t="s">
        <v>7</v>
      </c>
      <c r="B157" s="16" t="s">
        <v>318</v>
      </c>
      <c r="C157" s="16">
        <v>5</v>
      </c>
      <c r="D157" s="16" t="s">
        <v>325</v>
      </c>
      <c r="E157" s="16" t="s">
        <v>326</v>
      </c>
      <c r="F157" s="17">
        <v>1013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>
        <v>55694</v>
      </c>
      <c r="S157" s="17">
        <v>32440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7">
        <v>35740</v>
      </c>
      <c r="AZ157" s="18"/>
      <c r="BA157" s="17">
        <v>58165</v>
      </c>
      <c r="BB157" s="18"/>
      <c r="BC157" s="18"/>
      <c r="BD157" s="18"/>
      <c r="BE157" s="18"/>
      <c r="BF157" s="18"/>
      <c r="BG157" s="18"/>
      <c r="BH157" s="17">
        <v>9</v>
      </c>
      <c r="BI157" s="17">
        <v>577</v>
      </c>
      <c r="BJ157" s="17">
        <v>470</v>
      </c>
      <c r="BK157" s="18"/>
      <c r="BL157" s="18"/>
      <c r="BM157" s="18"/>
      <c r="BN157" s="18"/>
      <c r="BO157" s="18"/>
      <c r="BP157" s="17">
        <v>81</v>
      </c>
      <c r="BQ157" s="17">
        <v>11</v>
      </c>
      <c r="BR157" s="18"/>
      <c r="BS157" s="17">
        <v>184</v>
      </c>
      <c r="BT157" s="17">
        <v>537</v>
      </c>
      <c r="BU157" s="18"/>
      <c r="BV157" s="18"/>
      <c r="BW157" s="18"/>
      <c r="BX157" s="18"/>
      <c r="BY157" s="18"/>
      <c r="BZ157" s="18"/>
      <c r="CA157" s="18"/>
      <c r="CB157" s="18"/>
      <c r="CC157" s="17">
        <v>240</v>
      </c>
      <c r="CD157" s="17">
        <v>211785</v>
      </c>
      <c r="CE157" s="18"/>
      <c r="CF157" s="18"/>
      <c r="CG157" s="18"/>
      <c r="CH157" s="18"/>
      <c r="CI157" s="18"/>
      <c r="CJ157" s="18"/>
      <c r="CK157" s="17">
        <v>64320</v>
      </c>
      <c r="CL157" s="18"/>
      <c r="CM157" s="18"/>
      <c r="CN157" s="19" t="s">
        <v>11</v>
      </c>
      <c r="CO157" s="18"/>
      <c r="CP157" s="18"/>
      <c r="CQ157" s="18"/>
      <c r="CR157" s="18"/>
      <c r="CS157" s="18"/>
      <c r="CT157" s="18"/>
      <c r="CU157" s="18"/>
      <c r="CV157" s="18"/>
      <c r="CW157" s="18"/>
      <c r="CX157" s="17">
        <v>1860</v>
      </c>
      <c r="CY157" s="18"/>
      <c r="CZ157" s="18"/>
      <c r="DA157" s="18"/>
      <c r="DB157" s="18"/>
      <c r="DC157" s="18">
        <f>J157+N157+O157+P157+Q157+R157+S157+T157+U157+V157+X157+Z157+AA157+AB157+AD157+AE157+AI157+AV157+AY157+AZ157+BA157+BB157+BC157+BD157+BE157+BF157+BG157+BH157+BI157+BJ157+BK157+BL157+BM157+BN157+BO157+BP157+BQ157+BR157+BS157+BT157+BU157+BV157+BW157+BX157+CI157+CK157+CA157</f>
        <v>248228</v>
      </c>
      <c r="DD157" s="18">
        <f>CD157+CE157+CJ157+CL157</f>
        <v>211785</v>
      </c>
      <c r="DE157" s="18">
        <f>DC157+DD157</f>
        <v>460013</v>
      </c>
      <c r="DF157" s="20">
        <f>DC157/DE157*100</f>
        <v>53.961083708503885</v>
      </c>
      <c r="DG157" s="18">
        <f>DC157+CP157+CQ157+CR157+CS157+CT157+CU157+CV157+CW157+CX157+CY157+CZ157+DB157</f>
        <v>250088</v>
      </c>
      <c r="DH157" s="18">
        <f>DD157+DA157</f>
        <v>211785</v>
      </c>
      <c r="DI157" s="18">
        <f>DH157+DG157</f>
        <v>461873</v>
      </c>
      <c r="DJ157" s="20">
        <f>(DC157+CO157)/(DE157+CO157)*100</f>
        <v>53.961083708503885</v>
      </c>
      <c r="DK157" s="20">
        <f>(DG157+CO157)/(DI157+CO157)*100</f>
        <v>54.14648615528511</v>
      </c>
      <c r="DL157" s="32">
        <f>DE157/F157</f>
        <v>454.1095755182626</v>
      </c>
    </row>
    <row r="158" spans="1:116" x14ac:dyDescent="0.2">
      <c r="A158" s="15" t="s">
        <v>7</v>
      </c>
      <c r="B158" s="16" t="s">
        <v>318</v>
      </c>
      <c r="C158" s="16">
        <v>5</v>
      </c>
      <c r="D158" s="16" t="s">
        <v>327</v>
      </c>
      <c r="E158" s="16" t="s">
        <v>328</v>
      </c>
      <c r="F158" s="17">
        <v>46085</v>
      </c>
      <c r="G158" s="18"/>
      <c r="H158" s="18"/>
      <c r="I158" s="18"/>
      <c r="J158" s="17">
        <v>2120</v>
      </c>
      <c r="K158" s="18"/>
      <c r="L158" s="18"/>
      <c r="M158" s="18"/>
      <c r="N158" s="17">
        <v>1487520</v>
      </c>
      <c r="O158" s="17">
        <v>1398850</v>
      </c>
      <c r="P158" s="18"/>
      <c r="Q158" s="18"/>
      <c r="R158" s="18"/>
      <c r="S158" s="17">
        <v>1969140</v>
      </c>
      <c r="T158" s="18"/>
      <c r="U158" s="17">
        <v>376</v>
      </c>
      <c r="V158" s="17">
        <v>18120</v>
      </c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7">
        <v>367660</v>
      </c>
      <c r="AW158" s="18"/>
      <c r="AX158" s="18"/>
      <c r="AY158" s="17">
        <v>2000300</v>
      </c>
      <c r="AZ158" s="17">
        <v>32060</v>
      </c>
      <c r="BA158" s="17">
        <v>4570140</v>
      </c>
      <c r="BB158" s="17">
        <v>201970</v>
      </c>
      <c r="BC158" s="18"/>
      <c r="BD158" s="17">
        <v>1667</v>
      </c>
      <c r="BE158" s="18"/>
      <c r="BF158" s="18"/>
      <c r="BG158" s="18"/>
      <c r="BH158" s="17">
        <v>1304</v>
      </c>
      <c r="BI158" s="17">
        <v>64040</v>
      </c>
      <c r="BJ158" s="17">
        <v>33310</v>
      </c>
      <c r="BK158" s="17">
        <v>1960</v>
      </c>
      <c r="BL158" s="17">
        <v>2049</v>
      </c>
      <c r="BM158" s="18"/>
      <c r="BN158" s="18"/>
      <c r="BO158" s="18"/>
      <c r="BP158" s="17">
        <v>3564.8</v>
      </c>
      <c r="BQ158" s="17">
        <v>9422</v>
      </c>
      <c r="BR158" s="17">
        <v>4422</v>
      </c>
      <c r="BS158" s="17">
        <v>61900</v>
      </c>
      <c r="BT158" s="17">
        <v>153800</v>
      </c>
      <c r="BU158" s="17">
        <v>1214990</v>
      </c>
      <c r="BV158" s="18"/>
      <c r="BW158" s="17">
        <v>124430</v>
      </c>
      <c r="BX158" s="17">
        <v>716470</v>
      </c>
      <c r="BY158" s="18"/>
      <c r="BZ158" s="17">
        <v>8270</v>
      </c>
      <c r="CA158" s="18"/>
      <c r="CB158" s="18"/>
      <c r="CC158" s="17">
        <v>7380</v>
      </c>
      <c r="CD158" s="17">
        <v>6569930</v>
      </c>
      <c r="CE158" s="18"/>
      <c r="CF158" s="18"/>
      <c r="CG158" s="18"/>
      <c r="CH158" s="18"/>
      <c r="CI158" s="17">
        <v>669570</v>
      </c>
      <c r="CJ158" s="17">
        <v>540360</v>
      </c>
      <c r="CK158" s="17">
        <v>681360</v>
      </c>
      <c r="CL158" s="18"/>
      <c r="CM158" s="18"/>
      <c r="CN158" s="19" t="s">
        <v>11</v>
      </c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>
        <f>J158+N158+O158+P158+Q158+R158+S158+T158+U158+V158+X158+Z158+AA158+AB158+AD158+AE158+AI158+AV158+AY158+AZ158+BA158+BB158+BC158+BD158+BE158+BF158+BG158+BH158+BI158+BJ158+BK158+BL158+BM158+BN158+BO158+BP158+BQ158+BR158+BS158+BT158+BU158+BV158+BW158+BX158+CI158+CK158+CA158</f>
        <v>15792514.800000001</v>
      </c>
      <c r="DD158" s="18">
        <f>CD158+CE158+CJ158+CL158</f>
        <v>7110290</v>
      </c>
      <c r="DE158" s="18">
        <f>DC158+DD158</f>
        <v>22902804.800000001</v>
      </c>
      <c r="DF158" s="20">
        <f>DC158/DE158*100</f>
        <v>68.95450115350063</v>
      </c>
      <c r="DG158" s="18">
        <f>DC158+CP158+CQ158+CR158+CS158+CT158+CU158+CV158+CW158+CX158+CY158+CZ158+DB158</f>
        <v>15792514.800000001</v>
      </c>
      <c r="DH158" s="18">
        <f>DD158+DA158</f>
        <v>7110290</v>
      </c>
      <c r="DI158" s="18">
        <f>DH158+DG158</f>
        <v>22902804.800000001</v>
      </c>
      <c r="DJ158" s="20">
        <f>(DC158+CO158)/(DE158+CO158)*100</f>
        <v>68.95450115350063</v>
      </c>
      <c r="DK158" s="20">
        <f>(DG158+CO158)/(DI158+CO158)*100</f>
        <v>68.95450115350063</v>
      </c>
      <c r="DL158" s="32">
        <f>DE158/F158</f>
        <v>496.96874905066727</v>
      </c>
    </row>
    <row r="159" spans="1:116" x14ac:dyDescent="0.2">
      <c r="A159" s="15" t="s">
        <v>7</v>
      </c>
      <c r="B159" s="16" t="s">
        <v>318</v>
      </c>
      <c r="C159" s="16">
        <v>5</v>
      </c>
      <c r="D159" s="16" t="s">
        <v>329</v>
      </c>
      <c r="E159" s="16" t="s">
        <v>330</v>
      </c>
      <c r="F159" s="17">
        <v>981</v>
      </c>
      <c r="G159" s="18"/>
      <c r="H159" s="18"/>
      <c r="I159" s="18"/>
      <c r="J159" s="18"/>
      <c r="K159" s="18"/>
      <c r="L159" s="18"/>
      <c r="M159" s="18"/>
      <c r="N159" s="17">
        <v>2460</v>
      </c>
      <c r="O159" s="18"/>
      <c r="P159" s="18"/>
      <c r="Q159" s="18"/>
      <c r="R159" s="17">
        <v>35080</v>
      </c>
      <c r="S159" s="17">
        <v>27400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7">
        <v>41600</v>
      </c>
      <c r="AZ159" s="18"/>
      <c r="BA159" s="17">
        <v>59350</v>
      </c>
      <c r="BB159" s="18"/>
      <c r="BC159" s="18"/>
      <c r="BD159" s="18"/>
      <c r="BE159" s="18"/>
      <c r="BF159" s="18"/>
      <c r="BG159" s="18"/>
      <c r="BH159" s="17">
        <v>28</v>
      </c>
      <c r="BI159" s="17">
        <v>1757</v>
      </c>
      <c r="BJ159" s="17">
        <v>200</v>
      </c>
      <c r="BK159" s="18"/>
      <c r="BL159" s="18"/>
      <c r="BM159" s="18"/>
      <c r="BN159" s="18"/>
      <c r="BO159" s="18"/>
      <c r="BP159" s="17">
        <v>260</v>
      </c>
      <c r="BQ159" s="17">
        <v>14</v>
      </c>
      <c r="BR159" s="18"/>
      <c r="BS159" s="17">
        <v>1240</v>
      </c>
      <c r="BT159" s="17">
        <v>1888</v>
      </c>
      <c r="BU159" s="18"/>
      <c r="BV159" s="18"/>
      <c r="BW159" s="18"/>
      <c r="BX159" s="18"/>
      <c r="BY159" s="18"/>
      <c r="BZ159" s="18"/>
      <c r="CA159" s="18"/>
      <c r="CB159" s="18"/>
      <c r="CC159" s="17">
        <v>568</v>
      </c>
      <c r="CD159" s="17">
        <v>136610</v>
      </c>
      <c r="CE159" s="18"/>
      <c r="CF159" s="18"/>
      <c r="CG159" s="18"/>
      <c r="CH159" s="18"/>
      <c r="CI159" s="18"/>
      <c r="CJ159" s="18"/>
      <c r="CK159" s="17">
        <v>27980</v>
      </c>
      <c r="CL159" s="18"/>
      <c r="CM159" s="18"/>
      <c r="CN159" s="19" t="s">
        <v>11</v>
      </c>
      <c r="CO159" s="18"/>
      <c r="CP159" s="18"/>
      <c r="CQ159" s="18"/>
      <c r="CR159" s="18"/>
      <c r="CS159" s="18"/>
      <c r="CT159" s="18"/>
      <c r="CU159" s="18"/>
      <c r="CV159" s="18"/>
      <c r="CW159" s="18"/>
      <c r="CX159" s="17">
        <v>750</v>
      </c>
      <c r="CY159" s="18"/>
      <c r="CZ159" s="18"/>
      <c r="DA159" s="18"/>
      <c r="DB159" s="18"/>
      <c r="DC159" s="18">
        <f>J159+N159+O159+P159+Q159+R159+S159+T159+U159+V159+X159+Z159+AA159+AB159+AD159+AE159+AI159+AV159+AY159+AZ159+BA159+BB159+BC159+BD159+BE159+BF159+BG159+BH159+BI159+BJ159+BK159+BL159+BM159+BN159+BO159+BP159+BQ159+BR159+BS159+BT159+BU159+BV159+BW159+BX159+CI159+CK159+CA159</f>
        <v>199257</v>
      </c>
      <c r="DD159" s="18">
        <f>CD159+CE159+CJ159+CL159</f>
        <v>136610</v>
      </c>
      <c r="DE159" s="18">
        <f>DC159+DD159</f>
        <v>335867</v>
      </c>
      <c r="DF159" s="20">
        <f>DC159/DE159*100</f>
        <v>59.326161843825091</v>
      </c>
      <c r="DG159" s="18">
        <f>DC159+CP159+CQ159+CR159+CS159+CT159+CU159+CV159+CW159+CX159+CY159+CZ159+DB159</f>
        <v>200007</v>
      </c>
      <c r="DH159" s="18">
        <f>DD159+DA159</f>
        <v>136610</v>
      </c>
      <c r="DI159" s="18">
        <f>DH159+DG159</f>
        <v>336617</v>
      </c>
      <c r="DJ159" s="20">
        <f>(DC159+CO159)/(DE159+CO159)*100</f>
        <v>59.326161843825091</v>
      </c>
      <c r="DK159" s="20">
        <f>(DG159+CO159)/(DI159+CO159)*100</f>
        <v>59.416785248516859</v>
      </c>
      <c r="DL159" s="32">
        <f>DE159/F159</f>
        <v>342.37206931702343</v>
      </c>
    </row>
    <row r="160" spans="1:116" x14ac:dyDescent="0.2">
      <c r="A160" s="15" t="s">
        <v>7</v>
      </c>
      <c r="B160" s="16" t="s">
        <v>318</v>
      </c>
      <c r="C160" s="16">
        <v>5</v>
      </c>
      <c r="D160" s="16" t="s">
        <v>331</v>
      </c>
      <c r="E160" s="16" t="s">
        <v>332</v>
      </c>
      <c r="F160" s="17">
        <v>8414</v>
      </c>
      <c r="G160" s="18"/>
      <c r="H160" s="18"/>
      <c r="I160" s="18"/>
      <c r="J160" s="18"/>
      <c r="K160" s="18"/>
      <c r="L160" s="18"/>
      <c r="M160" s="18"/>
      <c r="N160" s="18"/>
      <c r="O160" s="17">
        <v>80</v>
      </c>
      <c r="P160" s="18"/>
      <c r="Q160" s="18"/>
      <c r="R160" s="17">
        <v>248900</v>
      </c>
      <c r="S160" s="17">
        <v>214180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7">
        <v>331460</v>
      </c>
      <c r="AZ160" s="18"/>
      <c r="BA160" s="17">
        <v>699870</v>
      </c>
      <c r="BB160" s="17">
        <v>27500</v>
      </c>
      <c r="BC160" s="18"/>
      <c r="BD160" s="18"/>
      <c r="BE160" s="18"/>
      <c r="BF160" s="18"/>
      <c r="BG160" s="18"/>
      <c r="BH160" s="17">
        <v>69</v>
      </c>
      <c r="BI160" s="17">
        <v>4556</v>
      </c>
      <c r="BJ160" s="17">
        <v>6510</v>
      </c>
      <c r="BK160" s="18"/>
      <c r="BL160" s="18"/>
      <c r="BM160" s="18"/>
      <c r="BN160" s="18"/>
      <c r="BO160" s="18"/>
      <c r="BP160" s="17">
        <v>745</v>
      </c>
      <c r="BQ160" s="17">
        <v>55</v>
      </c>
      <c r="BR160" s="18"/>
      <c r="BS160" s="17">
        <v>1450</v>
      </c>
      <c r="BT160" s="17">
        <v>4246</v>
      </c>
      <c r="BU160" s="18"/>
      <c r="BV160" s="18"/>
      <c r="BW160" s="18"/>
      <c r="BX160" s="17">
        <v>524480</v>
      </c>
      <c r="BY160" s="18"/>
      <c r="BZ160" s="18"/>
      <c r="CA160" s="18"/>
      <c r="CB160" s="18"/>
      <c r="CC160" s="17">
        <v>2826</v>
      </c>
      <c r="CD160" s="17">
        <v>872910</v>
      </c>
      <c r="CE160" s="18"/>
      <c r="CF160" s="18"/>
      <c r="CG160" s="18"/>
      <c r="CH160" s="18"/>
      <c r="CI160" s="17">
        <v>21810</v>
      </c>
      <c r="CJ160" s="18"/>
      <c r="CK160" s="17">
        <v>168960</v>
      </c>
      <c r="CL160" s="18"/>
      <c r="CM160" s="18"/>
      <c r="CN160" s="19" t="s">
        <v>11</v>
      </c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>
        <f>J160+N160+O160+P160+Q160+R160+S160+T160+U160+V160+X160+Z160+AA160+AB160+AD160+AE160+AI160+AV160+AY160+AZ160+BA160+BB160+BC160+BD160+BE160+BF160+BG160+BH160+BI160+BJ160+BK160+BL160+BM160+BN160+BO160+BP160+BQ160+BR160+BS160+BT160+BU160+BV160+BW160+BX160+CI160+CK160+CA160</f>
        <v>2254871</v>
      </c>
      <c r="DD160" s="18">
        <f>CD160+CE160+CJ160+CL160</f>
        <v>872910</v>
      </c>
      <c r="DE160" s="18">
        <f>DC160+DD160</f>
        <v>3127781</v>
      </c>
      <c r="DF160" s="20">
        <f>DC160/DE160*100</f>
        <v>72.091716139972718</v>
      </c>
      <c r="DG160" s="18">
        <f>DC160+CP160+CQ160+CR160+CS160+CT160+CU160+CV160+CW160+CX160+CY160+CZ160+DB160</f>
        <v>2254871</v>
      </c>
      <c r="DH160" s="18">
        <f>DD160+DA160</f>
        <v>872910</v>
      </c>
      <c r="DI160" s="18">
        <f>DH160+DG160</f>
        <v>3127781</v>
      </c>
      <c r="DJ160" s="20">
        <f>(DC160+CO160)/(DE160+CO160)*100</f>
        <v>72.091716139972718</v>
      </c>
      <c r="DK160" s="20">
        <f>(DG160+CO160)/(DI160+CO160)*100</f>
        <v>72.091716139972718</v>
      </c>
      <c r="DL160" s="32">
        <f>DE160/F160</f>
        <v>371.7353220822439</v>
      </c>
    </row>
    <row r="161" spans="1:116" x14ac:dyDescent="0.2">
      <c r="A161" s="15" t="s">
        <v>7</v>
      </c>
      <c r="B161" s="16" t="s">
        <v>318</v>
      </c>
      <c r="C161" s="16">
        <v>5</v>
      </c>
      <c r="D161" s="16" t="s">
        <v>333</v>
      </c>
      <c r="E161" s="16" t="s">
        <v>334</v>
      </c>
      <c r="F161" s="17">
        <v>2582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7">
        <v>106448</v>
      </c>
      <c r="S161" s="17">
        <v>90320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7">
        <v>109520</v>
      </c>
      <c r="AZ161" s="18"/>
      <c r="BA161" s="17">
        <v>159885</v>
      </c>
      <c r="BB161" s="17">
        <v>5340</v>
      </c>
      <c r="BC161" s="18"/>
      <c r="BD161" s="18"/>
      <c r="BE161" s="18"/>
      <c r="BF161" s="18"/>
      <c r="BG161" s="18"/>
      <c r="BH161" s="17">
        <v>22</v>
      </c>
      <c r="BI161" s="17">
        <v>1437</v>
      </c>
      <c r="BJ161" s="17">
        <v>1420</v>
      </c>
      <c r="BK161" s="18"/>
      <c r="BL161" s="18"/>
      <c r="BM161" s="18"/>
      <c r="BN161" s="18"/>
      <c r="BO161" s="18"/>
      <c r="BP161" s="17">
        <v>102</v>
      </c>
      <c r="BQ161" s="17">
        <v>14</v>
      </c>
      <c r="BR161" s="18"/>
      <c r="BS161" s="17">
        <v>458</v>
      </c>
      <c r="BT161" s="17">
        <v>1340</v>
      </c>
      <c r="BU161" s="18"/>
      <c r="BV161" s="18"/>
      <c r="BW161" s="18"/>
      <c r="BX161" s="18"/>
      <c r="BY161" s="18"/>
      <c r="BZ161" s="18"/>
      <c r="CA161" s="18"/>
      <c r="CB161" s="18"/>
      <c r="CC161" s="17">
        <v>1378</v>
      </c>
      <c r="CD161" s="17">
        <v>293020</v>
      </c>
      <c r="CE161" s="18"/>
      <c r="CF161" s="18"/>
      <c r="CG161" s="18"/>
      <c r="CH161" s="18"/>
      <c r="CI161" s="18"/>
      <c r="CJ161" s="18"/>
      <c r="CK161" s="17">
        <v>76480</v>
      </c>
      <c r="CL161" s="18"/>
      <c r="CM161" s="18"/>
      <c r="CN161" s="19" t="s">
        <v>11</v>
      </c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>
        <f>J161+N161+O161+P161+Q161+R161+S161+T161+U161+V161+X161+Z161+AA161+AB161+AD161+AE161+AI161+AV161+AY161+AZ161+BA161+BB161+BC161+BD161+BE161+BF161+BG161+BH161+BI161+BJ161+BK161+BL161+BM161+BN161+BO161+BP161+BQ161+BR161+BS161+BT161+BU161+BV161+BW161+BX161+CI161+CK161+CA161</f>
        <v>552786</v>
      </c>
      <c r="DD161" s="18">
        <f>CD161+CE161+CJ161+CL161</f>
        <v>293020</v>
      </c>
      <c r="DE161" s="18">
        <f>DC161+DD161</f>
        <v>845806</v>
      </c>
      <c r="DF161" s="20">
        <f>DC161/DE161*100</f>
        <v>65.356121853001753</v>
      </c>
      <c r="DG161" s="18">
        <f>DC161+CP161+CQ161+CR161+CS161+CT161+CU161+CV161+CW161+CX161+CY161+CZ161+DB161</f>
        <v>552786</v>
      </c>
      <c r="DH161" s="18">
        <f>DD161+DA161</f>
        <v>293020</v>
      </c>
      <c r="DI161" s="18">
        <f>DH161+DG161</f>
        <v>845806</v>
      </c>
      <c r="DJ161" s="20">
        <f>(DC161+CO161)/(DE161+CO161)*100</f>
        <v>65.356121853001753</v>
      </c>
      <c r="DK161" s="20">
        <f>(DG161+CO161)/(DI161+CO161)*100</f>
        <v>65.356121853001753</v>
      </c>
      <c r="DL161" s="32">
        <f>DE161/F161</f>
        <v>327.57784663051899</v>
      </c>
    </row>
    <row r="162" spans="1:116" x14ac:dyDescent="0.2">
      <c r="A162" s="15" t="s">
        <v>7</v>
      </c>
      <c r="B162" s="16" t="s">
        <v>318</v>
      </c>
      <c r="C162" s="16">
        <v>5</v>
      </c>
      <c r="D162" s="16" t="s">
        <v>335</v>
      </c>
      <c r="E162" s="16" t="s">
        <v>336</v>
      </c>
      <c r="F162" s="17">
        <v>2251</v>
      </c>
      <c r="G162" s="18"/>
      <c r="H162" s="18"/>
      <c r="I162" s="18"/>
      <c r="J162" s="17">
        <v>15</v>
      </c>
      <c r="K162" s="18"/>
      <c r="L162" s="18"/>
      <c r="M162" s="18"/>
      <c r="N162" s="18"/>
      <c r="O162" s="18"/>
      <c r="P162" s="18"/>
      <c r="Q162" s="18"/>
      <c r="R162" s="17">
        <v>66960</v>
      </c>
      <c r="S162" s="17">
        <v>68480</v>
      </c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7">
        <v>73640</v>
      </c>
      <c r="AZ162" s="18"/>
      <c r="BA162" s="17">
        <v>197900</v>
      </c>
      <c r="BB162" s="18"/>
      <c r="BC162" s="18"/>
      <c r="BD162" s="18"/>
      <c r="BE162" s="18"/>
      <c r="BF162" s="18"/>
      <c r="BG162" s="18"/>
      <c r="BH162" s="17">
        <v>19</v>
      </c>
      <c r="BI162" s="17">
        <v>1228</v>
      </c>
      <c r="BJ162" s="17">
        <v>1510</v>
      </c>
      <c r="BK162" s="18"/>
      <c r="BL162" s="18"/>
      <c r="BM162" s="18"/>
      <c r="BN162" s="18"/>
      <c r="BO162" s="18"/>
      <c r="BP162" s="17">
        <v>280</v>
      </c>
      <c r="BQ162" s="17">
        <v>15</v>
      </c>
      <c r="BR162" s="18"/>
      <c r="BS162" s="17">
        <v>391</v>
      </c>
      <c r="BT162" s="17">
        <v>1144</v>
      </c>
      <c r="BU162" s="18"/>
      <c r="BV162" s="18"/>
      <c r="BW162" s="18"/>
      <c r="BX162" s="17">
        <v>26020</v>
      </c>
      <c r="BY162" s="18"/>
      <c r="BZ162" s="18"/>
      <c r="CA162" s="18"/>
      <c r="CB162" s="18"/>
      <c r="CC162" s="17">
        <v>1104</v>
      </c>
      <c r="CD162" s="17">
        <v>262770</v>
      </c>
      <c r="CE162" s="18"/>
      <c r="CF162" s="18"/>
      <c r="CG162" s="18"/>
      <c r="CH162" s="18"/>
      <c r="CI162" s="18"/>
      <c r="CJ162" s="18"/>
      <c r="CK162" s="17">
        <v>53340</v>
      </c>
      <c r="CL162" s="18"/>
      <c r="CM162" s="18"/>
      <c r="CN162" s="19" t="s">
        <v>11</v>
      </c>
      <c r="CO162" s="18"/>
      <c r="CP162" s="18"/>
      <c r="CQ162" s="18"/>
      <c r="CR162" s="18"/>
      <c r="CS162" s="18"/>
      <c r="CT162" s="18"/>
      <c r="CU162" s="18"/>
      <c r="CV162" s="18"/>
      <c r="CW162" s="18"/>
      <c r="CX162" s="17">
        <v>3000</v>
      </c>
      <c r="CY162" s="18"/>
      <c r="CZ162" s="18"/>
      <c r="DA162" s="18"/>
      <c r="DB162" s="18"/>
      <c r="DC162" s="18">
        <f>J162+N162+O162+P162+Q162+R162+S162+T162+U162+V162+X162+Z162+AA162+AB162+AD162+AE162+AI162+AV162+AY162+AZ162+BA162+BB162+BC162+BD162+BE162+BF162+BG162+BH162+BI162+BJ162+BK162+BL162+BM162+BN162+BO162+BP162+BQ162+BR162+BS162+BT162+BU162+BV162+BW162+BX162+CI162+CK162+CA162</f>
        <v>490942</v>
      </c>
      <c r="DD162" s="18">
        <f>CD162+CE162+CJ162+CL162</f>
        <v>262770</v>
      </c>
      <c r="DE162" s="18">
        <f>DC162+DD162</f>
        <v>753712</v>
      </c>
      <c r="DF162" s="20">
        <f>DC162/DE162*100</f>
        <v>65.136550831086666</v>
      </c>
      <c r="DG162" s="18">
        <f>DC162+CP162+CQ162+CR162+CS162+CT162+CU162+CV162+CW162+CX162+CY162+CZ162+DB162</f>
        <v>493942</v>
      </c>
      <c r="DH162" s="18">
        <f>DD162+DA162</f>
        <v>262770</v>
      </c>
      <c r="DI162" s="18">
        <f>DH162+DG162</f>
        <v>756712</v>
      </c>
      <c r="DJ162" s="20">
        <f>(DC162+CO162)/(DE162+CO162)*100</f>
        <v>65.136550831086666</v>
      </c>
      <c r="DK162" s="20">
        <f>(DG162+CO162)/(DI162+CO162)*100</f>
        <v>65.274767679117019</v>
      </c>
      <c r="DL162" s="32">
        <f>DE162/F162</f>
        <v>334.83429586850286</v>
      </c>
    </row>
    <row r="163" spans="1:116" x14ac:dyDescent="0.2">
      <c r="A163" s="15" t="s">
        <v>7</v>
      </c>
      <c r="B163" s="16" t="s">
        <v>318</v>
      </c>
      <c r="C163" s="16">
        <v>5</v>
      </c>
      <c r="D163" s="16" t="s">
        <v>337</v>
      </c>
      <c r="E163" s="16" t="s">
        <v>338</v>
      </c>
      <c r="F163" s="17">
        <v>3624</v>
      </c>
      <c r="G163" s="18"/>
      <c r="H163" s="18"/>
      <c r="I163" s="18"/>
      <c r="J163" s="18"/>
      <c r="K163" s="18"/>
      <c r="L163" s="18"/>
      <c r="M163" s="18"/>
      <c r="N163" s="18"/>
      <c r="O163" s="17">
        <v>10260</v>
      </c>
      <c r="P163" s="18"/>
      <c r="Q163" s="18"/>
      <c r="R163" s="17">
        <v>118920</v>
      </c>
      <c r="S163" s="17">
        <v>136240</v>
      </c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7">
        <v>460</v>
      </c>
      <c r="AS163" s="18"/>
      <c r="AT163" s="18"/>
      <c r="AU163" s="18"/>
      <c r="AV163" s="18"/>
      <c r="AW163" s="18"/>
      <c r="AX163" s="18"/>
      <c r="AY163" s="17">
        <v>207240</v>
      </c>
      <c r="AZ163" s="18"/>
      <c r="BA163" s="17">
        <v>355030</v>
      </c>
      <c r="BB163" s="18"/>
      <c r="BC163" s="18"/>
      <c r="BD163" s="18"/>
      <c r="BE163" s="18"/>
      <c r="BF163" s="18"/>
      <c r="BG163" s="18"/>
      <c r="BH163" s="17">
        <v>30</v>
      </c>
      <c r="BI163" s="17">
        <v>1972</v>
      </c>
      <c r="BJ163" s="17">
        <v>1510</v>
      </c>
      <c r="BK163" s="18"/>
      <c r="BL163" s="18"/>
      <c r="BM163" s="18"/>
      <c r="BN163" s="18"/>
      <c r="BO163" s="18"/>
      <c r="BP163" s="17">
        <v>220</v>
      </c>
      <c r="BQ163" s="17">
        <v>24</v>
      </c>
      <c r="BR163" s="18"/>
      <c r="BS163" s="17">
        <v>628</v>
      </c>
      <c r="BT163" s="17">
        <v>1837</v>
      </c>
      <c r="BU163" s="18"/>
      <c r="BV163" s="18"/>
      <c r="BW163" s="18"/>
      <c r="BX163" s="17">
        <v>549820</v>
      </c>
      <c r="BY163" s="18"/>
      <c r="BZ163" s="18"/>
      <c r="CA163" s="18"/>
      <c r="CB163" s="18"/>
      <c r="CC163" s="17">
        <v>722</v>
      </c>
      <c r="CD163" s="17">
        <v>451120</v>
      </c>
      <c r="CE163" s="18"/>
      <c r="CF163" s="18"/>
      <c r="CG163" s="18"/>
      <c r="CH163" s="18"/>
      <c r="CI163" s="17">
        <v>37410</v>
      </c>
      <c r="CJ163" s="18"/>
      <c r="CK163" s="17">
        <v>97900</v>
      </c>
      <c r="CL163" s="18"/>
      <c r="CM163" s="18"/>
      <c r="CN163" s="19" t="s">
        <v>11</v>
      </c>
      <c r="CO163" s="18"/>
      <c r="CP163" s="18"/>
      <c r="CQ163" s="18"/>
      <c r="CR163" s="18"/>
      <c r="CS163" s="18"/>
      <c r="CT163" s="18"/>
      <c r="CU163" s="18"/>
      <c r="CV163" s="18"/>
      <c r="CW163" s="18"/>
      <c r="CX163" s="17">
        <v>5670</v>
      </c>
      <c r="CY163" s="18"/>
      <c r="CZ163" s="18"/>
      <c r="DA163" s="18"/>
      <c r="DB163" s="18"/>
      <c r="DC163" s="18">
        <f>J163+N163+O163+P163+Q163+R163+S163+T163+U163+V163+X163+Z163+AA163+AB163+AD163+AE163+AI163+AV163+AY163+AZ163+BA163+BB163+BC163+BD163+BE163+BF163+BG163+BH163+BI163+BJ163+BK163+BL163+BM163+BN163+BO163+BP163+BQ163+BR163+BS163+BT163+BU163+BV163+BW163+BX163+CI163+CK163+CA163</f>
        <v>1519041</v>
      </c>
      <c r="DD163" s="18">
        <f>CD163+CE163+CJ163+CL163</f>
        <v>451120</v>
      </c>
      <c r="DE163" s="18">
        <f>DC163+DD163</f>
        <v>1970161</v>
      </c>
      <c r="DF163" s="20">
        <f>DC163/DE163*100</f>
        <v>77.102378942634644</v>
      </c>
      <c r="DG163" s="18">
        <f>DC163+CP163+CQ163+CR163+CS163+CT163+CU163+CV163+CW163+CX163+CY163+CZ163+DB163</f>
        <v>1524711</v>
      </c>
      <c r="DH163" s="18">
        <f>DD163+DA163</f>
        <v>451120</v>
      </c>
      <c r="DI163" s="18">
        <f>DH163+DG163</f>
        <v>1975831</v>
      </c>
      <c r="DJ163" s="20">
        <f>(DC163+CO163)/(DE163+CO163)*100</f>
        <v>77.102378942634644</v>
      </c>
      <c r="DK163" s="20">
        <f>(DG163+CO163)/(DI163+CO163)*100</f>
        <v>77.168087756493335</v>
      </c>
      <c r="DL163" s="32">
        <f>DE163/F163</f>
        <v>543.64266004415015</v>
      </c>
    </row>
    <row r="164" spans="1:116" x14ac:dyDescent="0.2">
      <c r="A164" s="15" t="s">
        <v>7</v>
      </c>
      <c r="B164" s="16" t="s">
        <v>318</v>
      </c>
      <c r="C164" s="16">
        <v>5</v>
      </c>
      <c r="D164" s="16" t="s">
        <v>339</v>
      </c>
      <c r="E164" s="16" t="s">
        <v>340</v>
      </c>
      <c r="F164" s="17">
        <v>2943</v>
      </c>
      <c r="G164" s="18"/>
      <c r="H164" s="18"/>
      <c r="I164" s="18"/>
      <c r="J164" s="17">
        <v>240</v>
      </c>
      <c r="K164" s="18"/>
      <c r="L164" s="18"/>
      <c r="M164" s="18"/>
      <c r="N164" s="17">
        <v>39000</v>
      </c>
      <c r="O164" s="17">
        <v>118840</v>
      </c>
      <c r="P164" s="17">
        <v>8700</v>
      </c>
      <c r="Q164" s="17">
        <v>3700</v>
      </c>
      <c r="R164" s="18"/>
      <c r="S164" s="17">
        <v>186380</v>
      </c>
      <c r="T164" s="18"/>
      <c r="U164" s="17">
        <v>170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7">
        <v>183680</v>
      </c>
      <c r="AZ164" s="18"/>
      <c r="BA164" s="17">
        <v>206240</v>
      </c>
      <c r="BB164" s="17">
        <v>5990</v>
      </c>
      <c r="BC164" s="18"/>
      <c r="BD164" s="18"/>
      <c r="BE164" s="18"/>
      <c r="BF164" s="18"/>
      <c r="BG164" s="18"/>
      <c r="BH164" s="17">
        <v>300</v>
      </c>
      <c r="BI164" s="17">
        <v>6990</v>
      </c>
      <c r="BJ164" s="17">
        <v>890</v>
      </c>
      <c r="BK164" s="18"/>
      <c r="BL164" s="17">
        <v>372</v>
      </c>
      <c r="BM164" s="18"/>
      <c r="BN164" s="18"/>
      <c r="BO164" s="18"/>
      <c r="BP164" s="17">
        <v>215</v>
      </c>
      <c r="BQ164" s="17">
        <v>756</v>
      </c>
      <c r="BR164" s="18"/>
      <c r="BS164" s="17">
        <v>4000</v>
      </c>
      <c r="BT164" s="17">
        <v>5020</v>
      </c>
      <c r="BU164" s="17">
        <v>20020</v>
      </c>
      <c r="BV164" s="17">
        <v>3300</v>
      </c>
      <c r="BW164" s="17">
        <v>9400</v>
      </c>
      <c r="BX164" s="17">
        <v>3000</v>
      </c>
      <c r="BY164" s="18"/>
      <c r="BZ164" s="18"/>
      <c r="CA164" s="18"/>
      <c r="CB164" s="18"/>
      <c r="CC164" s="17">
        <v>1152</v>
      </c>
      <c r="CD164" s="17">
        <v>453810</v>
      </c>
      <c r="CE164" s="18"/>
      <c r="CF164" s="18"/>
      <c r="CG164" s="18"/>
      <c r="CH164" s="18"/>
      <c r="CI164" s="18"/>
      <c r="CJ164" s="17">
        <v>13290</v>
      </c>
      <c r="CK164" s="17">
        <v>38720</v>
      </c>
      <c r="CL164" s="18"/>
      <c r="CM164" s="18"/>
      <c r="CN164" s="19" t="s">
        <v>11</v>
      </c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>
        <f>J164+N164+O164+P164+Q164+R164+S164+T164+U164+V164+X164+Z164+AA164+AB164+AD164+AE164+AI164+AV164+AY164+AZ164+BA164+BB164+BC164+BD164+BE164+BF164+BG164+BH164+BI164+BJ164+BK164+BL164+BM164+BN164+BO164+BP164+BQ164+BR164+BS164+BT164+BU164+BV164+BW164+BX164+CI164+CK164+CA164</f>
        <v>845923</v>
      </c>
      <c r="DD164" s="18">
        <f>CD164+CE164+CJ164+CL164</f>
        <v>467100</v>
      </c>
      <c r="DE164" s="18">
        <f>DC164+DD164</f>
        <v>1313023</v>
      </c>
      <c r="DF164" s="20">
        <f>DC164/DE164*100</f>
        <v>64.42560412117686</v>
      </c>
      <c r="DG164" s="18">
        <f>DC164+CP164+CQ164+CR164+CS164+CT164+CU164+CV164+CW164+CX164+CY164+CZ164+DB164</f>
        <v>845923</v>
      </c>
      <c r="DH164" s="18">
        <f>DD164+DA164</f>
        <v>467100</v>
      </c>
      <c r="DI164" s="18">
        <f>DH164+DG164</f>
        <v>1313023</v>
      </c>
      <c r="DJ164" s="20">
        <f>(DC164+CO164)/(DE164+CO164)*100</f>
        <v>64.42560412117686</v>
      </c>
      <c r="DK164" s="20">
        <f>(DG164+CO164)/(DI164+CO164)*100</f>
        <v>64.42560412117686</v>
      </c>
      <c r="DL164" s="32">
        <f>DE164/F164</f>
        <v>446.1512062521237</v>
      </c>
    </row>
    <row r="165" spans="1:116" x14ac:dyDescent="0.2">
      <c r="A165" s="15" t="s">
        <v>7</v>
      </c>
      <c r="B165" s="16" t="s">
        <v>318</v>
      </c>
      <c r="C165" s="16">
        <v>5</v>
      </c>
      <c r="D165" s="16" t="s">
        <v>341</v>
      </c>
      <c r="E165" s="16" t="s">
        <v>342</v>
      </c>
      <c r="F165" s="17">
        <v>861</v>
      </c>
      <c r="G165" s="18"/>
      <c r="H165" s="18"/>
      <c r="I165" s="18"/>
      <c r="J165" s="17">
        <v>22</v>
      </c>
      <c r="K165" s="18"/>
      <c r="L165" s="18"/>
      <c r="M165" s="18"/>
      <c r="N165" s="18"/>
      <c r="O165" s="18"/>
      <c r="P165" s="18"/>
      <c r="Q165" s="18"/>
      <c r="R165" s="17">
        <v>42020</v>
      </c>
      <c r="S165" s="17">
        <v>15820</v>
      </c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7">
        <v>28280</v>
      </c>
      <c r="AZ165" s="18"/>
      <c r="BA165" s="17">
        <v>60670</v>
      </c>
      <c r="BB165" s="17">
        <v>3000</v>
      </c>
      <c r="BC165" s="18"/>
      <c r="BD165" s="18"/>
      <c r="BE165" s="18"/>
      <c r="BF165" s="18"/>
      <c r="BG165" s="18"/>
      <c r="BH165" s="17">
        <v>41</v>
      </c>
      <c r="BI165" s="17">
        <v>1006</v>
      </c>
      <c r="BJ165" s="17">
        <v>420</v>
      </c>
      <c r="BK165" s="18"/>
      <c r="BL165" s="18"/>
      <c r="BM165" s="18"/>
      <c r="BN165" s="18"/>
      <c r="BO165" s="18"/>
      <c r="BP165" s="17">
        <v>250</v>
      </c>
      <c r="BQ165" s="18"/>
      <c r="BR165" s="18"/>
      <c r="BS165" s="17">
        <v>792</v>
      </c>
      <c r="BT165" s="17">
        <v>1560</v>
      </c>
      <c r="BU165" s="18"/>
      <c r="BV165" s="18"/>
      <c r="BW165" s="18"/>
      <c r="BX165" s="17">
        <v>41260</v>
      </c>
      <c r="BY165" s="18"/>
      <c r="BZ165" s="18"/>
      <c r="CA165" s="18"/>
      <c r="CB165" s="18"/>
      <c r="CC165" s="17">
        <v>496</v>
      </c>
      <c r="CD165" s="17">
        <v>77710</v>
      </c>
      <c r="CE165" s="18"/>
      <c r="CF165" s="18"/>
      <c r="CG165" s="18"/>
      <c r="CH165" s="18"/>
      <c r="CI165" s="18"/>
      <c r="CJ165" s="18"/>
      <c r="CK165" s="17">
        <v>32300</v>
      </c>
      <c r="CL165" s="18"/>
      <c r="CM165" s="21">
        <v>8000</v>
      </c>
      <c r="CN165" s="19" t="s">
        <v>35</v>
      </c>
      <c r="CO165" s="75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>
        <f>J165+N165+O165+P165+Q165+R165+S165+T165+U165+V165+X165+Z165+AA165+AB165+AD165+AE165+AI165+AV165+AY165+AZ165+BA165+BB165+BC165+BD165+BE165+BF165+BG165+BH165+BI165+BJ165+BK165+BL165+BM165+BN165+BO165+BP165+BQ165+BR165+BS165+BT165+BU165+BV165+BW165+BX165+CI165+CK165+CA165</f>
        <v>227441</v>
      </c>
      <c r="DD165" s="18">
        <f>CD165+CE165+CJ165+CL165</f>
        <v>77710</v>
      </c>
      <c r="DE165" s="18">
        <f>DC165+DD165</f>
        <v>305151</v>
      </c>
      <c r="DF165" s="20">
        <f>DC165/DE165*100</f>
        <v>74.533919272753494</v>
      </c>
      <c r="DG165" s="18">
        <f>DC165+CP165+CQ165+CR165+CS165+CT165+CU165+CV165+CW165+CX165+CY165+CZ165+DB165</f>
        <v>227441</v>
      </c>
      <c r="DH165" s="18">
        <f>DD165+DA165</f>
        <v>77710</v>
      </c>
      <c r="DI165" s="18">
        <f>DH165+DG165</f>
        <v>305151</v>
      </c>
      <c r="DJ165" s="20">
        <f>(DC165+CO165)/(DE165+CO165)*100</f>
        <v>74.533919272753494</v>
      </c>
      <c r="DK165" s="20">
        <f>(DG165+CO165)/(DI165+CO165)*100</f>
        <v>74.533919272753494</v>
      </c>
      <c r="DL165" s="32">
        <f>DE165/F165</f>
        <v>354.41463414634148</v>
      </c>
    </row>
    <row r="166" spans="1:116" x14ac:dyDescent="0.2">
      <c r="A166" s="15" t="s">
        <v>7</v>
      </c>
      <c r="B166" s="16" t="s">
        <v>318</v>
      </c>
      <c r="C166" s="16">
        <v>5</v>
      </c>
      <c r="D166" s="16" t="s">
        <v>343</v>
      </c>
      <c r="E166" s="16" t="s">
        <v>344</v>
      </c>
      <c r="F166" s="17">
        <v>5402</v>
      </c>
      <c r="G166" s="18"/>
      <c r="H166" s="18"/>
      <c r="I166" s="18"/>
      <c r="J166" s="18"/>
      <c r="K166" s="18"/>
      <c r="L166" s="18"/>
      <c r="M166" s="18"/>
      <c r="N166" s="17">
        <v>17220</v>
      </c>
      <c r="O166" s="17">
        <v>4680</v>
      </c>
      <c r="P166" s="18"/>
      <c r="Q166" s="18"/>
      <c r="R166" s="17">
        <v>323460</v>
      </c>
      <c r="S166" s="17">
        <v>128760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7">
        <v>283600</v>
      </c>
      <c r="AZ166" s="18"/>
      <c r="BA166" s="17">
        <v>570870</v>
      </c>
      <c r="BB166" s="17">
        <v>16530</v>
      </c>
      <c r="BC166" s="18"/>
      <c r="BD166" s="18"/>
      <c r="BE166" s="18"/>
      <c r="BF166" s="18"/>
      <c r="BG166" s="18"/>
      <c r="BH166" s="17">
        <v>150</v>
      </c>
      <c r="BI166" s="17">
        <v>9253</v>
      </c>
      <c r="BJ166" s="17">
        <v>3240</v>
      </c>
      <c r="BK166" s="18"/>
      <c r="BL166" s="18"/>
      <c r="BM166" s="18"/>
      <c r="BN166" s="18"/>
      <c r="BO166" s="18"/>
      <c r="BP166" s="17">
        <v>650</v>
      </c>
      <c r="BQ166" s="17">
        <v>73</v>
      </c>
      <c r="BR166" s="18"/>
      <c r="BS166" s="17">
        <v>6529</v>
      </c>
      <c r="BT166" s="17">
        <v>9942</v>
      </c>
      <c r="BU166" s="18"/>
      <c r="BV166" s="18"/>
      <c r="BW166" s="18"/>
      <c r="BX166" s="17">
        <v>1495270</v>
      </c>
      <c r="BY166" s="18"/>
      <c r="BZ166" s="18"/>
      <c r="CA166" s="18"/>
      <c r="CB166" s="18"/>
      <c r="CC166" s="17">
        <v>2088</v>
      </c>
      <c r="CD166" s="17">
        <v>1287710</v>
      </c>
      <c r="CE166" s="18"/>
      <c r="CF166" s="18"/>
      <c r="CG166" s="18"/>
      <c r="CH166" s="18"/>
      <c r="CI166" s="17">
        <v>74910</v>
      </c>
      <c r="CJ166" s="18"/>
      <c r="CK166" s="17">
        <v>169780</v>
      </c>
      <c r="CL166" s="18"/>
      <c r="CM166" s="18"/>
      <c r="CN166" s="19" t="s">
        <v>11</v>
      </c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>
        <f>J166+N166+O166+P166+Q166+R166+S166+T166+U166+V166+X166+Z166+AA166+AB166+AD166+AE166+AI166+AV166+AY166+AZ166+BA166+BB166+BC166+BD166+BE166+BF166+BG166+BH166+BI166+BJ166+BK166+BL166+BM166+BN166+BO166+BP166+BQ166+BR166+BS166+BT166+BU166+BV166+BW166+BX166+CI166+CK166+CA166</f>
        <v>3114917</v>
      </c>
      <c r="DD166" s="18">
        <f>CD166+CE166+CJ166+CL166</f>
        <v>1287710</v>
      </c>
      <c r="DE166" s="18">
        <f>DC166+DD166</f>
        <v>4402627</v>
      </c>
      <c r="DF166" s="20">
        <f>DC166/DE166*100</f>
        <v>70.75132642397368</v>
      </c>
      <c r="DG166" s="18">
        <f>DC166+CP166+CQ166+CR166+CS166+CT166+CU166+CV166+CW166+CX166+CY166+CZ166+DB166</f>
        <v>3114917</v>
      </c>
      <c r="DH166" s="18">
        <f>DD166+DA166</f>
        <v>1287710</v>
      </c>
      <c r="DI166" s="18">
        <f>DH166+DG166</f>
        <v>4402627</v>
      </c>
      <c r="DJ166" s="20">
        <f>(DC166+CO166)/(DE166+CO166)*100</f>
        <v>70.75132642397368</v>
      </c>
      <c r="DK166" s="20">
        <f>(DG166+CO166)/(DI166+CO166)*100</f>
        <v>70.75132642397368</v>
      </c>
      <c r="DL166" s="32">
        <f>DE166/F166</f>
        <v>814.99944465012959</v>
      </c>
    </row>
    <row r="167" spans="1:116" x14ac:dyDescent="0.2">
      <c r="A167" s="15" t="s">
        <v>7</v>
      </c>
      <c r="B167" s="16" t="s">
        <v>318</v>
      </c>
      <c r="C167" s="16">
        <v>5</v>
      </c>
      <c r="D167" s="16" t="s">
        <v>345</v>
      </c>
      <c r="E167" s="16" t="s">
        <v>346</v>
      </c>
      <c r="F167" s="17">
        <v>8872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7">
        <v>273100</v>
      </c>
      <c r="S167" s="17">
        <v>283280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7">
        <v>369400</v>
      </c>
      <c r="AZ167" s="18"/>
      <c r="BA167" s="17">
        <v>771430</v>
      </c>
      <c r="BB167" s="17">
        <v>33745</v>
      </c>
      <c r="BC167" s="18"/>
      <c r="BD167" s="18"/>
      <c r="BE167" s="18"/>
      <c r="BF167" s="18"/>
      <c r="BG167" s="18"/>
      <c r="BH167" s="17">
        <v>74</v>
      </c>
      <c r="BI167" s="17">
        <v>4847</v>
      </c>
      <c r="BJ167" s="17">
        <v>6740</v>
      </c>
      <c r="BK167" s="18"/>
      <c r="BL167" s="18"/>
      <c r="BM167" s="18"/>
      <c r="BN167" s="18"/>
      <c r="BO167" s="18"/>
      <c r="BP167" s="17">
        <v>280</v>
      </c>
      <c r="BQ167" s="17">
        <v>59</v>
      </c>
      <c r="BR167" s="18"/>
      <c r="BS167" s="17">
        <v>1543</v>
      </c>
      <c r="BT167" s="17">
        <v>4517</v>
      </c>
      <c r="BU167" s="18"/>
      <c r="BV167" s="18"/>
      <c r="BW167" s="18"/>
      <c r="BX167" s="18"/>
      <c r="BY167" s="18"/>
      <c r="BZ167" s="18"/>
      <c r="CA167" s="18"/>
      <c r="CB167" s="18"/>
      <c r="CC167" s="17">
        <v>1513</v>
      </c>
      <c r="CD167" s="17">
        <v>736100</v>
      </c>
      <c r="CE167" s="18"/>
      <c r="CF167" s="18"/>
      <c r="CG167" s="18"/>
      <c r="CH167" s="18"/>
      <c r="CI167" s="17">
        <v>80370</v>
      </c>
      <c r="CJ167" s="18"/>
      <c r="CK167" s="17">
        <v>157650</v>
      </c>
      <c r="CL167" s="18"/>
      <c r="CM167" s="21">
        <v>168700</v>
      </c>
      <c r="CN167" s="19" t="s">
        <v>20</v>
      </c>
      <c r="CO167" s="21">
        <v>168700</v>
      </c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>
        <f>J167+N167+O167+P167+Q167+R167+S167+T167+U167+V167+X167+Z167+AA167+AB167+AD167+AE167+AI167+AV167+AY167+AZ167+BA167+BB167+BC167+BD167+BE167+BF167+BG167+BH167+BI167+BJ167+BK167+BL167+BM167+BN167+BO167+BP167+BQ167+BR167+BS167+BT167+BU167+BV167+BW167+BX167+CI167+CK167+CA167</f>
        <v>1987035</v>
      </c>
      <c r="DD167" s="18">
        <f>CD167+CE167+CJ167+CL167</f>
        <v>736100</v>
      </c>
      <c r="DE167" s="18">
        <f>DC167+DD167</f>
        <v>2723135</v>
      </c>
      <c r="DF167" s="20">
        <f>DC167/DE167*100</f>
        <v>72.968655612006017</v>
      </c>
      <c r="DG167" s="18">
        <f>DC167+CP167+CQ167+CR167+CS167+CT167+CU167+CV167+CW167+CX167+CY167+CZ167+DB167</f>
        <v>1987035</v>
      </c>
      <c r="DH167" s="18">
        <f>DD167+DA167</f>
        <v>736100</v>
      </c>
      <c r="DI167" s="18">
        <f>DH167+DG167</f>
        <v>2723135</v>
      </c>
      <c r="DJ167" s="20">
        <f>(DC167+CO167)/(DE167+CO167)*100</f>
        <v>74.545574004049328</v>
      </c>
      <c r="DK167" s="20">
        <f>(DG167+CO167)/(DI167+CO167)*100</f>
        <v>74.545574004049328</v>
      </c>
      <c r="DL167" s="32">
        <f>DE167/F167</f>
        <v>306.93586564472497</v>
      </c>
    </row>
    <row r="168" spans="1:116" x14ac:dyDescent="0.2">
      <c r="A168" s="15" t="s">
        <v>7</v>
      </c>
      <c r="B168" s="16" t="s">
        <v>318</v>
      </c>
      <c r="C168" s="16">
        <v>5</v>
      </c>
      <c r="D168" s="16" t="s">
        <v>347</v>
      </c>
      <c r="E168" s="16" t="s">
        <v>348</v>
      </c>
      <c r="F168" s="17">
        <v>1159</v>
      </c>
      <c r="G168" s="18"/>
      <c r="H168" s="18"/>
      <c r="I168" s="18"/>
      <c r="J168" s="18"/>
      <c r="K168" s="18"/>
      <c r="L168" s="18"/>
      <c r="M168" s="18"/>
      <c r="N168" s="17">
        <v>39340</v>
      </c>
      <c r="O168" s="17">
        <v>48280</v>
      </c>
      <c r="P168" s="17">
        <v>16120</v>
      </c>
      <c r="Q168" s="18"/>
      <c r="R168" s="18"/>
      <c r="S168" s="17">
        <v>44040</v>
      </c>
      <c r="T168" s="18"/>
      <c r="U168" s="18"/>
      <c r="V168" s="17">
        <v>3920</v>
      </c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7">
        <v>13520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7">
        <v>16320</v>
      </c>
      <c r="AZ168" s="18"/>
      <c r="BA168" s="17">
        <v>48320</v>
      </c>
      <c r="BB168" s="17">
        <v>4890</v>
      </c>
      <c r="BC168" s="18"/>
      <c r="BD168" s="18"/>
      <c r="BE168" s="18"/>
      <c r="BF168" s="18"/>
      <c r="BG168" s="18"/>
      <c r="BH168" s="17">
        <v>120</v>
      </c>
      <c r="BI168" s="17">
        <v>5260</v>
      </c>
      <c r="BJ168" s="17">
        <v>220</v>
      </c>
      <c r="BK168" s="17">
        <v>670</v>
      </c>
      <c r="BL168" s="18"/>
      <c r="BM168" s="18"/>
      <c r="BN168" s="18"/>
      <c r="BO168" s="18"/>
      <c r="BP168" s="18"/>
      <c r="BQ168" s="18"/>
      <c r="BR168" s="18"/>
      <c r="BS168" s="17">
        <v>3880</v>
      </c>
      <c r="BT168" s="17">
        <v>4810</v>
      </c>
      <c r="BU168" s="17">
        <v>5540</v>
      </c>
      <c r="BV168" s="18"/>
      <c r="BW168" s="17">
        <v>4000</v>
      </c>
      <c r="BX168" s="18"/>
      <c r="BY168" s="18"/>
      <c r="BZ168" s="18"/>
      <c r="CA168" s="18"/>
      <c r="CB168" s="18"/>
      <c r="CC168" s="18"/>
      <c r="CD168" s="17">
        <v>120140</v>
      </c>
      <c r="CE168" s="18"/>
      <c r="CF168" s="18"/>
      <c r="CG168" s="18"/>
      <c r="CH168" s="18"/>
      <c r="CI168" s="18"/>
      <c r="CJ168" s="18"/>
      <c r="CK168" s="17">
        <v>15680</v>
      </c>
      <c r="CL168" s="18"/>
      <c r="CM168" s="18"/>
      <c r="CN168" s="19" t="s">
        <v>11</v>
      </c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>
        <f>J168+N168+O168+P168+Q168+R168+S168+T168+U168+V168+X168+Z168+AA168+AB168+AD168+AE168+AI168+AV168+AY168+AZ168+BA168+BB168+BC168+BD168+BE168+BF168+BG168+BH168+BI168+BJ168+BK168+BL168+BM168+BN168+BO168+BP168+BQ168+BR168+BS168+BT168+BU168+BV168+BW168+BX168+CI168+CK168+CA168</f>
        <v>261410</v>
      </c>
      <c r="DD168" s="18">
        <f>CD168+CE168+CJ168+CL168</f>
        <v>120140</v>
      </c>
      <c r="DE168" s="18">
        <f>DC168+DD168</f>
        <v>381550</v>
      </c>
      <c r="DF168" s="20">
        <f>DC168/DE168*100</f>
        <v>68.512645786921766</v>
      </c>
      <c r="DG168" s="18">
        <f>DC168+CP168+CQ168+CR168+CS168+CT168+CU168+CV168+CW168+CX168+CY168+CZ168+DB168</f>
        <v>261410</v>
      </c>
      <c r="DH168" s="18">
        <f>DD168+DA168</f>
        <v>120140</v>
      </c>
      <c r="DI168" s="18">
        <f>DH168+DG168</f>
        <v>381550</v>
      </c>
      <c r="DJ168" s="20">
        <f>(DC168+CO168)/(DE168+CO168)*100</f>
        <v>68.512645786921766</v>
      </c>
      <c r="DK168" s="20">
        <f>(DG168+CO168)/(DI168+CO168)*100</f>
        <v>68.512645786921766</v>
      </c>
      <c r="DL168" s="32">
        <f>DE168/F168</f>
        <v>329.20621225194134</v>
      </c>
    </row>
    <row r="169" spans="1:116" x14ac:dyDescent="0.2">
      <c r="A169" s="15" t="s">
        <v>7</v>
      </c>
      <c r="B169" s="16" t="s">
        <v>318</v>
      </c>
      <c r="C169" s="16">
        <v>5</v>
      </c>
      <c r="D169" s="16" t="s">
        <v>349</v>
      </c>
      <c r="E169" s="16" t="s">
        <v>350</v>
      </c>
      <c r="F169" s="17">
        <v>15925</v>
      </c>
      <c r="G169" s="18"/>
      <c r="H169" s="17">
        <v>3750</v>
      </c>
      <c r="I169" s="18"/>
      <c r="J169" s="17">
        <v>350</v>
      </c>
      <c r="K169" s="17">
        <v>450</v>
      </c>
      <c r="L169" s="18"/>
      <c r="M169" s="18"/>
      <c r="N169" s="17">
        <v>432520</v>
      </c>
      <c r="O169" s="18"/>
      <c r="P169" s="18"/>
      <c r="Q169" s="18"/>
      <c r="R169" s="17">
        <v>795000</v>
      </c>
      <c r="S169" s="17">
        <v>300780</v>
      </c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7">
        <v>423</v>
      </c>
      <c r="AT169" s="18"/>
      <c r="AU169" s="18"/>
      <c r="AV169" s="17">
        <v>92120</v>
      </c>
      <c r="AW169" s="18"/>
      <c r="AX169" s="18"/>
      <c r="AY169" s="17">
        <v>574920</v>
      </c>
      <c r="AZ169" s="18"/>
      <c r="BA169" s="17">
        <v>1416210</v>
      </c>
      <c r="BB169" s="17">
        <v>59380</v>
      </c>
      <c r="BC169" s="18"/>
      <c r="BD169" s="18"/>
      <c r="BE169" s="18"/>
      <c r="BF169" s="18"/>
      <c r="BG169" s="18"/>
      <c r="BH169" s="17">
        <v>417</v>
      </c>
      <c r="BI169" s="17">
        <v>12800</v>
      </c>
      <c r="BJ169" s="17">
        <v>9020</v>
      </c>
      <c r="BK169" s="18"/>
      <c r="BL169" s="18"/>
      <c r="BM169" s="18"/>
      <c r="BN169" s="18"/>
      <c r="BO169" s="18"/>
      <c r="BP169" s="17">
        <v>1138</v>
      </c>
      <c r="BQ169" s="17">
        <v>330</v>
      </c>
      <c r="BR169" s="18"/>
      <c r="BS169" s="17">
        <v>11440</v>
      </c>
      <c r="BT169" s="17">
        <v>11850</v>
      </c>
      <c r="BU169" s="18"/>
      <c r="BV169" s="18"/>
      <c r="BW169" s="18"/>
      <c r="BX169" s="17">
        <v>2389610</v>
      </c>
      <c r="BY169" s="18"/>
      <c r="BZ169" s="18"/>
      <c r="CA169" s="18"/>
      <c r="CB169" s="18"/>
      <c r="CC169" s="17">
        <v>7045</v>
      </c>
      <c r="CD169" s="17">
        <v>3717340</v>
      </c>
      <c r="CE169" s="18"/>
      <c r="CF169" s="18"/>
      <c r="CG169" s="18"/>
      <c r="CH169" s="18"/>
      <c r="CI169" s="17">
        <v>215790</v>
      </c>
      <c r="CJ169" s="18"/>
      <c r="CK169" s="17">
        <v>733880</v>
      </c>
      <c r="CL169" s="18"/>
      <c r="CM169" s="18"/>
      <c r="CN169" s="19" t="s">
        <v>11</v>
      </c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>
        <f>J169+N169+O169+P169+Q169+R169+S169+T169+U169+V169+X169+Z169+AA169+AB169+AD169+AE169+AI169+AV169+AY169+AZ169+BA169+BB169+BC169+BD169+BE169+BF169+BG169+BH169+BI169+BJ169+BK169+BL169+BM169+BN169+BO169+BP169+BQ169+BR169+BS169+BT169+BU169+BV169+BW169+BX169+CI169+CK169+CA169</f>
        <v>7057555</v>
      </c>
      <c r="DD169" s="18">
        <f>CD169+CE169+CJ169+CL169</f>
        <v>3717340</v>
      </c>
      <c r="DE169" s="18">
        <f>DC169+DD169</f>
        <v>10774895</v>
      </c>
      <c r="DF169" s="20">
        <f>DC169/DE169*100</f>
        <v>65.499988630979701</v>
      </c>
      <c r="DG169" s="18">
        <f>DC169+CP169+CQ169+CR169+CS169+CT169+CU169+CV169+CW169+CX169+CY169+CZ169+DB169</f>
        <v>7057555</v>
      </c>
      <c r="DH169" s="18">
        <f>DD169+DA169</f>
        <v>3717340</v>
      </c>
      <c r="DI169" s="18">
        <f>DH169+DG169</f>
        <v>10774895</v>
      </c>
      <c r="DJ169" s="20">
        <f>(DC169+CO169)/(DE169+CO169)*100</f>
        <v>65.499988630979701</v>
      </c>
      <c r="DK169" s="20">
        <f>(DG169+CO169)/(DI169+CO169)*100</f>
        <v>65.499988630979701</v>
      </c>
      <c r="DL169" s="32">
        <f>DE169/F169</f>
        <v>676.60251177394036</v>
      </c>
    </row>
    <row r="170" spans="1:116" x14ac:dyDescent="0.2">
      <c r="A170" s="15" t="s">
        <v>7</v>
      </c>
      <c r="B170" s="16" t="s">
        <v>318</v>
      </c>
      <c r="C170" s="16">
        <v>5</v>
      </c>
      <c r="D170" s="16" t="s">
        <v>351</v>
      </c>
      <c r="E170" s="16" t="s">
        <v>352</v>
      </c>
      <c r="F170" s="17">
        <v>2259</v>
      </c>
      <c r="G170" s="18"/>
      <c r="H170" s="17">
        <v>81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7">
        <v>79260</v>
      </c>
      <c r="S170" s="17">
        <v>70920</v>
      </c>
      <c r="T170" s="17">
        <v>21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160</v>
      </c>
      <c r="AJ170" s="18"/>
      <c r="AK170" s="18"/>
      <c r="AL170" s="18"/>
      <c r="AM170" s="18"/>
      <c r="AN170" s="18"/>
      <c r="AO170" s="18"/>
      <c r="AP170" s="18"/>
      <c r="AQ170" s="17">
        <v>37</v>
      </c>
      <c r="AR170" s="18"/>
      <c r="AS170" s="17">
        <v>98</v>
      </c>
      <c r="AT170" s="17">
        <v>400</v>
      </c>
      <c r="AU170" s="18"/>
      <c r="AV170" s="18"/>
      <c r="AW170" s="18"/>
      <c r="AX170" s="18"/>
      <c r="AY170" s="17">
        <v>100220</v>
      </c>
      <c r="AZ170" s="18"/>
      <c r="BA170" s="17">
        <v>248540</v>
      </c>
      <c r="BB170" s="18"/>
      <c r="BC170" s="18"/>
      <c r="BD170" s="18"/>
      <c r="BE170" s="18"/>
      <c r="BF170" s="18"/>
      <c r="BG170" s="18"/>
      <c r="BH170" s="17">
        <v>18</v>
      </c>
      <c r="BI170" s="17">
        <v>1240</v>
      </c>
      <c r="BJ170" s="17">
        <v>1710</v>
      </c>
      <c r="BK170" s="18"/>
      <c r="BL170" s="18"/>
      <c r="BM170" s="18"/>
      <c r="BN170" s="18"/>
      <c r="BO170" s="18"/>
      <c r="BP170" s="17">
        <v>360</v>
      </c>
      <c r="BQ170" s="18"/>
      <c r="BR170" s="18"/>
      <c r="BS170" s="17">
        <v>395</v>
      </c>
      <c r="BT170" s="17">
        <v>1155</v>
      </c>
      <c r="BU170" s="18"/>
      <c r="BV170" s="18"/>
      <c r="BW170" s="18"/>
      <c r="BX170" s="17">
        <v>39240</v>
      </c>
      <c r="BY170" s="18"/>
      <c r="BZ170" s="18"/>
      <c r="CA170" s="18"/>
      <c r="CB170" s="18"/>
      <c r="CC170" s="17">
        <v>624</v>
      </c>
      <c r="CD170" s="17">
        <v>300870</v>
      </c>
      <c r="CE170" s="18"/>
      <c r="CF170" s="18"/>
      <c r="CG170" s="18"/>
      <c r="CH170" s="18"/>
      <c r="CI170" s="17">
        <v>32500</v>
      </c>
      <c r="CJ170" s="18"/>
      <c r="CK170" s="17">
        <v>58940</v>
      </c>
      <c r="CL170" s="18"/>
      <c r="CM170" s="18"/>
      <c r="CN170" s="19" t="s">
        <v>11</v>
      </c>
      <c r="CO170" s="18"/>
      <c r="CP170" s="18"/>
      <c r="CQ170" s="18"/>
      <c r="CR170" s="18"/>
      <c r="CS170" s="18"/>
      <c r="CT170" s="18"/>
      <c r="CU170" s="18"/>
      <c r="CV170" s="18"/>
      <c r="CW170" s="18"/>
      <c r="CX170" s="17">
        <v>9000</v>
      </c>
      <c r="CY170" s="18"/>
      <c r="CZ170" s="18"/>
      <c r="DA170" s="18"/>
      <c r="DB170" s="18"/>
      <c r="DC170" s="18">
        <f>J170+N170+O170+P170+Q170+R170+S170+T170+U170+V170+X170+Z170+AA170+AB170+AD170+AE170+AI170+AV170+AY170+AZ170+BA170+BB170+BC170+BD170+BE170+BF170+BG170+BH170+BI170+BJ170+BK170+BL170+BM170+BN170+BO170+BP170+BQ170+BR170+BS170+BT170+BU170+BV170+BW170+BX170+CI170+CK170+CA170</f>
        <v>634679</v>
      </c>
      <c r="DD170" s="18">
        <f>CD170+CE170+CJ170+CL170</f>
        <v>300870</v>
      </c>
      <c r="DE170" s="18">
        <f>DC170+DD170</f>
        <v>935549</v>
      </c>
      <c r="DF170" s="20">
        <f>DC170/DE170*100</f>
        <v>67.840273465099102</v>
      </c>
      <c r="DG170" s="18">
        <f>DC170+CP170+CQ170+CR170+CS170+CT170+CU170+CV170+CW170+CX170+CY170+CZ170+DB170</f>
        <v>643679</v>
      </c>
      <c r="DH170" s="18">
        <f>DD170+DA170</f>
        <v>300870</v>
      </c>
      <c r="DI170" s="18">
        <f>DH170+DG170</f>
        <v>944549</v>
      </c>
      <c r="DJ170" s="20">
        <f>(DC170+CO170)/(DE170+CO170)*100</f>
        <v>67.840273465099102</v>
      </c>
      <c r="DK170" s="20">
        <f>(DG170+CO170)/(DI170+CO170)*100</f>
        <v>68.146702817958626</v>
      </c>
      <c r="DL170" s="32">
        <f>DE170/F170</f>
        <v>414.14298362107127</v>
      </c>
    </row>
    <row r="171" spans="1:116" x14ac:dyDescent="0.2">
      <c r="A171" s="15" t="s">
        <v>7</v>
      </c>
      <c r="B171" s="16" t="s">
        <v>318</v>
      </c>
      <c r="C171" s="16">
        <v>5</v>
      </c>
      <c r="D171" s="16" t="s">
        <v>353</v>
      </c>
      <c r="E171" s="16" t="s">
        <v>354</v>
      </c>
      <c r="F171" s="17">
        <v>1635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7">
        <v>85340</v>
      </c>
      <c r="S171" s="17">
        <v>34060</v>
      </c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7">
        <v>58440</v>
      </c>
      <c r="AZ171" s="18"/>
      <c r="BA171" s="17">
        <v>197040</v>
      </c>
      <c r="BB171" s="17">
        <v>3030</v>
      </c>
      <c r="BC171" s="18"/>
      <c r="BD171" s="18"/>
      <c r="BE171" s="18"/>
      <c r="BF171" s="18"/>
      <c r="BG171" s="18"/>
      <c r="BH171" s="17">
        <v>46</v>
      </c>
      <c r="BI171" s="17">
        <v>2850</v>
      </c>
      <c r="BJ171" s="17">
        <v>740</v>
      </c>
      <c r="BK171" s="18"/>
      <c r="BL171" s="18"/>
      <c r="BM171" s="18"/>
      <c r="BN171" s="18"/>
      <c r="BO171" s="18"/>
      <c r="BP171" s="17">
        <v>290</v>
      </c>
      <c r="BQ171" s="17">
        <v>23</v>
      </c>
      <c r="BR171" s="18"/>
      <c r="BS171" s="17">
        <v>2011</v>
      </c>
      <c r="BT171" s="17">
        <v>3061</v>
      </c>
      <c r="BU171" s="18"/>
      <c r="BV171" s="18"/>
      <c r="BW171" s="18"/>
      <c r="BX171" s="17">
        <v>45000</v>
      </c>
      <c r="BY171" s="18"/>
      <c r="BZ171" s="18"/>
      <c r="CA171" s="18"/>
      <c r="CB171" s="18"/>
      <c r="CC171" s="17">
        <v>233</v>
      </c>
      <c r="CD171" s="17">
        <v>292070</v>
      </c>
      <c r="CE171" s="18"/>
      <c r="CF171" s="18"/>
      <c r="CG171" s="18"/>
      <c r="CH171" s="18"/>
      <c r="CI171" s="18"/>
      <c r="CJ171" s="18"/>
      <c r="CK171" s="17">
        <v>23460</v>
      </c>
      <c r="CL171" s="18"/>
      <c r="CM171" s="18"/>
      <c r="CN171" s="19" t="s">
        <v>11</v>
      </c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>
        <f>J171+N171+O171+P171+Q171+R171+S171+T171+U171+V171+X171+Z171+AA171+AB171+AD171+AE171+AI171+AV171+AY171+AZ171+BA171+BB171+BC171+BD171+BE171+BF171+BG171+BH171+BI171+BJ171+BK171+BL171+BM171+BN171+BO171+BP171+BQ171+BR171+BS171+BT171+BU171+BV171+BW171+BX171+CI171+CK171+CA171</f>
        <v>455391</v>
      </c>
      <c r="DD171" s="18">
        <f>CD171+CE171+CJ171+CL171</f>
        <v>292070</v>
      </c>
      <c r="DE171" s="18">
        <f>DC171+DD171</f>
        <v>747461</v>
      </c>
      <c r="DF171" s="20">
        <f>DC171/DE171*100</f>
        <v>60.925051608043766</v>
      </c>
      <c r="DG171" s="18">
        <f>DC171+CP171+CQ171+CR171+CS171+CT171+CU171+CV171+CW171+CX171+CY171+CZ171+DB171</f>
        <v>455391</v>
      </c>
      <c r="DH171" s="18">
        <f>DD171+DA171</f>
        <v>292070</v>
      </c>
      <c r="DI171" s="18">
        <f>DH171+DG171</f>
        <v>747461</v>
      </c>
      <c r="DJ171" s="20">
        <f>(DC171+CO171)/(DE171+CO171)*100</f>
        <v>60.925051608043766</v>
      </c>
      <c r="DK171" s="20">
        <f>(DG171+CO171)/(DI171+CO171)*100</f>
        <v>60.925051608043766</v>
      </c>
      <c r="DL171" s="32">
        <f>DE171/F171</f>
        <v>457.16269113149849</v>
      </c>
    </row>
    <row r="172" spans="1:116" x14ac:dyDescent="0.2">
      <c r="A172" s="15" t="s">
        <v>7</v>
      </c>
      <c r="B172" s="16" t="s">
        <v>318</v>
      </c>
      <c r="C172" s="16">
        <v>5</v>
      </c>
      <c r="D172" s="16" t="s">
        <v>355</v>
      </c>
      <c r="E172" s="16" t="s">
        <v>356</v>
      </c>
      <c r="F172" s="17">
        <v>4449</v>
      </c>
      <c r="G172" s="18"/>
      <c r="H172" s="18"/>
      <c r="I172" s="18"/>
      <c r="J172" s="18"/>
      <c r="K172" s="18"/>
      <c r="L172" s="18"/>
      <c r="M172" s="18"/>
      <c r="N172" s="18"/>
      <c r="O172" s="17">
        <v>1880</v>
      </c>
      <c r="P172" s="18"/>
      <c r="Q172" s="18"/>
      <c r="R172" s="17">
        <v>179900</v>
      </c>
      <c r="S172" s="17">
        <v>114180</v>
      </c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7">
        <v>12590</v>
      </c>
      <c r="AW172" s="18"/>
      <c r="AX172" s="18"/>
      <c r="AY172" s="17">
        <v>189780</v>
      </c>
      <c r="AZ172" s="18"/>
      <c r="BA172" s="17">
        <v>420590</v>
      </c>
      <c r="BB172" s="17">
        <v>8140</v>
      </c>
      <c r="BC172" s="18"/>
      <c r="BD172" s="18"/>
      <c r="BE172" s="18"/>
      <c r="BF172" s="18"/>
      <c r="BG172" s="18"/>
      <c r="BH172" s="17">
        <v>37</v>
      </c>
      <c r="BI172" s="17">
        <v>2435</v>
      </c>
      <c r="BJ172" s="17">
        <v>2960</v>
      </c>
      <c r="BK172" s="18"/>
      <c r="BL172" s="18"/>
      <c r="BM172" s="18"/>
      <c r="BN172" s="18"/>
      <c r="BO172" s="18"/>
      <c r="BP172" s="17">
        <v>792</v>
      </c>
      <c r="BQ172" s="17">
        <v>30</v>
      </c>
      <c r="BR172" s="18"/>
      <c r="BS172" s="17">
        <v>775</v>
      </c>
      <c r="BT172" s="17">
        <v>2270</v>
      </c>
      <c r="BU172" s="18"/>
      <c r="BV172" s="18"/>
      <c r="BW172" s="18"/>
      <c r="BX172" s="17">
        <v>360240</v>
      </c>
      <c r="BY172" s="18"/>
      <c r="BZ172" s="18"/>
      <c r="CA172" s="18"/>
      <c r="CB172" s="18"/>
      <c r="CC172" s="17">
        <v>985</v>
      </c>
      <c r="CD172" s="17">
        <v>639070</v>
      </c>
      <c r="CE172" s="18"/>
      <c r="CF172" s="18"/>
      <c r="CG172" s="18"/>
      <c r="CH172" s="18"/>
      <c r="CI172" s="17">
        <v>51790</v>
      </c>
      <c r="CJ172" s="18"/>
      <c r="CK172" s="17">
        <v>125000</v>
      </c>
      <c r="CL172" s="18"/>
      <c r="CM172" s="18"/>
      <c r="CN172" s="19" t="s">
        <v>11</v>
      </c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>
        <f>J172+N172+O172+P172+Q172+R172+S172+T172+U172+V172+X172+Z172+AA172+AB172+AD172+AE172+AI172+AV172+AY172+AZ172+BA172+BB172+BC172+BD172+BE172+BF172+BG172+BH172+BI172+BJ172+BK172+BL172+BM172+BN172+BO172+BP172+BQ172+BR172+BS172+BT172+BU172+BV172+BW172+BX172+CI172+CK172+CA172</f>
        <v>1473389</v>
      </c>
      <c r="DD172" s="18">
        <f>CD172+CE172+CJ172+CL172</f>
        <v>639070</v>
      </c>
      <c r="DE172" s="18">
        <f>DC172+DD172</f>
        <v>2112459</v>
      </c>
      <c r="DF172" s="20">
        <f>DC172/DE172*100</f>
        <v>69.747578532885129</v>
      </c>
      <c r="DG172" s="18">
        <f>DC172+CP172+CQ172+CR172+CS172+CT172+CU172+CV172+CW172+CX172+CY172+CZ172+DB172</f>
        <v>1473389</v>
      </c>
      <c r="DH172" s="18">
        <f>DD172+DA172</f>
        <v>639070</v>
      </c>
      <c r="DI172" s="18">
        <f>DH172+DG172</f>
        <v>2112459</v>
      </c>
      <c r="DJ172" s="20">
        <f>(DC172+CO172)/(DE172+CO172)*100</f>
        <v>69.747578532885129</v>
      </c>
      <c r="DK172" s="20">
        <f>(DG172+CO172)/(DI172+CO172)*100</f>
        <v>69.747578532885129</v>
      </c>
      <c r="DL172" s="32">
        <f>DE172/F172</f>
        <v>474.81658799730275</v>
      </c>
    </row>
    <row r="173" spans="1:116" x14ac:dyDescent="0.2">
      <c r="A173" s="15" t="s">
        <v>7</v>
      </c>
      <c r="B173" s="16" t="s">
        <v>318</v>
      </c>
      <c r="C173" s="16">
        <v>5</v>
      </c>
      <c r="D173" s="16" t="s">
        <v>357</v>
      </c>
      <c r="E173" s="16" t="s">
        <v>358</v>
      </c>
      <c r="F173" s="17">
        <v>1939</v>
      </c>
      <c r="G173" s="18"/>
      <c r="H173" s="18"/>
      <c r="I173" s="18"/>
      <c r="J173" s="17">
        <v>200</v>
      </c>
      <c r="K173" s="17">
        <v>450</v>
      </c>
      <c r="L173" s="18"/>
      <c r="M173" s="18"/>
      <c r="N173" s="18"/>
      <c r="O173" s="17">
        <v>39300</v>
      </c>
      <c r="P173" s="18"/>
      <c r="Q173" s="18"/>
      <c r="R173" s="17">
        <v>82380</v>
      </c>
      <c r="S173" s="18"/>
      <c r="T173" s="18"/>
      <c r="U173" s="17">
        <v>71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7">
        <v>75470</v>
      </c>
      <c r="AZ173" s="18"/>
      <c r="BA173" s="17">
        <v>103520</v>
      </c>
      <c r="BB173" s="17">
        <v>5900</v>
      </c>
      <c r="BC173" s="18"/>
      <c r="BD173" s="18"/>
      <c r="BE173" s="18"/>
      <c r="BF173" s="18"/>
      <c r="BG173" s="18"/>
      <c r="BH173" s="17">
        <v>198</v>
      </c>
      <c r="BI173" s="17">
        <v>3120</v>
      </c>
      <c r="BJ173" s="17">
        <v>3010</v>
      </c>
      <c r="BK173" s="18"/>
      <c r="BL173" s="18"/>
      <c r="BM173" s="18"/>
      <c r="BN173" s="18"/>
      <c r="BO173" s="18"/>
      <c r="BP173" s="17">
        <v>56</v>
      </c>
      <c r="BQ173" s="18"/>
      <c r="BR173" s="17">
        <v>92</v>
      </c>
      <c r="BS173" s="17">
        <v>3780</v>
      </c>
      <c r="BT173" s="17">
        <v>2820</v>
      </c>
      <c r="BU173" s="17">
        <v>15880</v>
      </c>
      <c r="BV173" s="18"/>
      <c r="BW173" s="17">
        <v>8230</v>
      </c>
      <c r="BX173" s="17">
        <v>1170</v>
      </c>
      <c r="BY173" s="18"/>
      <c r="BZ173" s="17">
        <v>1050</v>
      </c>
      <c r="CA173" s="18"/>
      <c r="CB173" s="18"/>
      <c r="CC173" s="17">
        <v>3174</v>
      </c>
      <c r="CD173" s="17">
        <v>249660</v>
      </c>
      <c r="CE173" s="18"/>
      <c r="CF173" s="18"/>
      <c r="CG173" s="18"/>
      <c r="CH173" s="18"/>
      <c r="CI173" s="18"/>
      <c r="CJ173" s="18"/>
      <c r="CK173" s="17">
        <v>18080</v>
      </c>
      <c r="CL173" s="18"/>
      <c r="CM173" s="18"/>
      <c r="CN173" s="19" t="s">
        <v>11</v>
      </c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>
        <f>J173+N173+O173+P173+Q173+R173+S173+T173+U173+V173+X173+Z173+AA173+AB173+AD173+AE173+AI173+AV173+AY173+AZ173+BA173+BB173+BC173+BD173+BE173+BF173+BG173+BH173+BI173+BJ173+BK173+BL173+BM173+BN173+BO173+BP173+BQ173+BR173+BS173+BT173+BU173+BV173+BW173+BX173+CI173+CK173+CA173</f>
        <v>363277</v>
      </c>
      <c r="DD173" s="18">
        <f>CD173+CE173+CJ173+CL173</f>
        <v>249660</v>
      </c>
      <c r="DE173" s="18">
        <f>DC173+DD173</f>
        <v>612937</v>
      </c>
      <c r="DF173" s="20">
        <f>DC173/DE173*100</f>
        <v>59.268244534103829</v>
      </c>
      <c r="DG173" s="18">
        <f>DC173+CP173+CQ173+CR173+CS173+CT173+CU173+CV173+CW173+CX173+CY173+CZ173+DB173</f>
        <v>363277</v>
      </c>
      <c r="DH173" s="18">
        <f>DD173+DA173</f>
        <v>249660</v>
      </c>
      <c r="DI173" s="18">
        <f>DH173+DG173</f>
        <v>612937</v>
      </c>
      <c r="DJ173" s="20">
        <f>(DC173+CO173)/(DE173+CO173)*100</f>
        <v>59.268244534103829</v>
      </c>
      <c r="DK173" s="20">
        <f>(DG173+CO173)/(DI173+CO173)*100</f>
        <v>59.268244534103829</v>
      </c>
      <c r="DL173" s="32">
        <f>DE173/F173</f>
        <v>316.1098504383703</v>
      </c>
    </row>
    <row r="174" spans="1:116" x14ac:dyDescent="0.2">
      <c r="A174" s="15" t="s">
        <v>7</v>
      </c>
      <c r="B174" s="16" t="s">
        <v>318</v>
      </c>
      <c r="C174" s="16">
        <v>5</v>
      </c>
      <c r="D174" s="16" t="s">
        <v>359</v>
      </c>
      <c r="E174" s="16" t="s">
        <v>360</v>
      </c>
      <c r="F174" s="17">
        <v>472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7">
        <v>16620</v>
      </c>
      <c r="S174" s="17">
        <v>22080</v>
      </c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7">
        <v>18480</v>
      </c>
      <c r="AZ174" s="18"/>
      <c r="BA174" s="17">
        <v>32170</v>
      </c>
      <c r="BB174" s="17">
        <v>2100</v>
      </c>
      <c r="BC174" s="18"/>
      <c r="BD174" s="18"/>
      <c r="BE174" s="18"/>
      <c r="BF174" s="18"/>
      <c r="BG174" s="18"/>
      <c r="BH174" s="17">
        <v>4</v>
      </c>
      <c r="BI174" s="17">
        <v>271</v>
      </c>
      <c r="BJ174" s="17">
        <v>270</v>
      </c>
      <c r="BK174" s="18"/>
      <c r="BL174" s="18"/>
      <c r="BM174" s="18"/>
      <c r="BN174" s="18"/>
      <c r="BO174" s="18"/>
      <c r="BP174" s="18"/>
      <c r="BQ174" s="17">
        <v>3</v>
      </c>
      <c r="BR174" s="18"/>
      <c r="BS174" s="17">
        <v>86</v>
      </c>
      <c r="BT174" s="17">
        <v>252</v>
      </c>
      <c r="BU174" s="18"/>
      <c r="BV174" s="18"/>
      <c r="BW174" s="18"/>
      <c r="BX174" s="18"/>
      <c r="BY174" s="18"/>
      <c r="BZ174" s="18"/>
      <c r="CA174" s="18"/>
      <c r="CB174" s="18"/>
      <c r="CC174" s="17">
        <v>13</v>
      </c>
      <c r="CD174" s="17">
        <v>57410</v>
      </c>
      <c r="CE174" s="18"/>
      <c r="CF174" s="18"/>
      <c r="CG174" s="18"/>
      <c r="CH174" s="18"/>
      <c r="CI174" s="18"/>
      <c r="CJ174" s="18"/>
      <c r="CK174" s="17">
        <v>26840</v>
      </c>
      <c r="CL174" s="18"/>
      <c r="CM174" s="18"/>
      <c r="CN174" s="19" t="s">
        <v>11</v>
      </c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>
        <f>J174+N174+O174+P174+Q174+R174+S174+T174+U174+V174+X174+Z174+AA174+AB174+AD174+AE174+AI174+AV174+AY174+AZ174+BA174+BB174+BC174+BD174+BE174+BF174+BG174+BH174+BI174+BJ174+BK174+BL174+BM174+BN174+BO174+BP174+BQ174+BR174+BS174+BT174+BU174+BV174+BW174+BX174+CI174+CK174+CA174</f>
        <v>119176</v>
      </c>
      <c r="DD174" s="18">
        <f>CD174+CE174+CJ174+CL174</f>
        <v>57410</v>
      </c>
      <c r="DE174" s="18">
        <f>DC174+DD174</f>
        <v>176586</v>
      </c>
      <c r="DF174" s="20">
        <f>DC174/DE174*100</f>
        <v>67.48892890716138</v>
      </c>
      <c r="DG174" s="18">
        <f>DC174+CP174+CQ174+CR174+CS174+CT174+CU174+CV174+CW174+CX174+CY174+CZ174+DB174</f>
        <v>119176</v>
      </c>
      <c r="DH174" s="18">
        <f>DD174+DA174</f>
        <v>57410</v>
      </c>
      <c r="DI174" s="18">
        <f>DH174+DG174</f>
        <v>176586</v>
      </c>
      <c r="DJ174" s="20">
        <f>(DC174+CO174)/(DE174+CO174)*100</f>
        <v>67.48892890716138</v>
      </c>
      <c r="DK174" s="20">
        <f>(DG174+CO174)/(DI174+CO174)*100</f>
        <v>67.48892890716138</v>
      </c>
      <c r="DL174" s="32">
        <f>DE174/F174</f>
        <v>374.12288135593218</v>
      </c>
    </row>
    <row r="175" spans="1:116" x14ac:dyDescent="0.2">
      <c r="A175" s="15" t="s">
        <v>7</v>
      </c>
      <c r="B175" s="16" t="s">
        <v>318</v>
      </c>
      <c r="C175" s="16">
        <v>5</v>
      </c>
      <c r="D175" s="16" t="s">
        <v>361</v>
      </c>
      <c r="E175" s="16" t="s">
        <v>362</v>
      </c>
      <c r="F175" s="17">
        <v>1980</v>
      </c>
      <c r="G175" s="18"/>
      <c r="H175" s="18"/>
      <c r="I175" s="18"/>
      <c r="J175" s="18"/>
      <c r="K175" s="18"/>
      <c r="L175" s="18"/>
      <c r="M175" s="18"/>
      <c r="N175" s="18"/>
      <c r="O175" s="17">
        <v>84720</v>
      </c>
      <c r="P175" s="18"/>
      <c r="Q175" s="18"/>
      <c r="R175" s="17">
        <v>79820</v>
      </c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7">
        <v>89830</v>
      </c>
      <c r="AZ175" s="18"/>
      <c r="BA175" s="17">
        <v>130030</v>
      </c>
      <c r="BB175" s="17">
        <v>4530</v>
      </c>
      <c r="BC175" s="18"/>
      <c r="BD175" s="18"/>
      <c r="BE175" s="18"/>
      <c r="BF175" s="18"/>
      <c r="BG175" s="18"/>
      <c r="BH175" s="18"/>
      <c r="BI175" s="17">
        <v>900</v>
      </c>
      <c r="BJ175" s="17">
        <v>890</v>
      </c>
      <c r="BK175" s="18"/>
      <c r="BL175" s="18"/>
      <c r="BM175" s="18"/>
      <c r="BN175" s="18"/>
      <c r="BO175" s="18"/>
      <c r="BP175" s="17">
        <v>25</v>
      </c>
      <c r="BQ175" s="18"/>
      <c r="BR175" s="17">
        <v>25</v>
      </c>
      <c r="BS175" s="17">
        <v>410</v>
      </c>
      <c r="BT175" s="18"/>
      <c r="BU175" s="18"/>
      <c r="BV175" s="18"/>
      <c r="BW175" s="17">
        <v>2430</v>
      </c>
      <c r="BX175" s="18"/>
      <c r="BY175" s="18"/>
      <c r="BZ175" s="18"/>
      <c r="CA175" s="18"/>
      <c r="CB175" s="18"/>
      <c r="CC175" s="17">
        <v>1446</v>
      </c>
      <c r="CD175" s="17">
        <v>224450</v>
      </c>
      <c r="CE175" s="18"/>
      <c r="CF175" s="18"/>
      <c r="CG175" s="18"/>
      <c r="CH175" s="18"/>
      <c r="CI175" s="18"/>
      <c r="CJ175" s="18"/>
      <c r="CK175" s="17">
        <v>28060</v>
      </c>
      <c r="CL175" s="18"/>
      <c r="CM175" s="18"/>
      <c r="CN175" s="19" t="s">
        <v>11</v>
      </c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>
        <f>J175+N175+O175+P175+Q175+R175+S175+T175+U175+V175+X175+Z175+AA175+AB175+AD175+AE175+AI175+AV175+AY175+AZ175+BA175+BB175+BC175+BD175+BE175+BF175+BG175+BH175+BI175+BJ175+BK175+BL175+BM175+BN175+BO175+BP175+BQ175+BR175+BS175+BT175+BU175+BV175+BW175+BX175+CI175+CK175+CA175</f>
        <v>421670</v>
      </c>
      <c r="DD175" s="18">
        <f>CD175+CE175+CJ175+CL175</f>
        <v>224450</v>
      </c>
      <c r="DE175" s="18">
        <f>DC175+DD175</f>
        <v>646120</v>
      </c>
      <c r="DF175" s="20">
        <f>DC175/DE175*100</f>
        <v>65.261870859902189</v>
      </c>
      <c r="DG175" s="18">
        <f>DC175+CP175+CQ175+CR175+CS175+CT175+CU175+CV175+CW175+CX175+CY175+CZ175+DB175</f>
        <v>421670</v>
      </c>
      <c r="DH175" s="18">
        <f>DD175+DA175</f>
        <v>224450</v>
      </c>
      <c r="DI175" s="18">
        <f>DH175+DG175</f>
        <v>646120</v>
      </c>
      <c r="DJ175" s="20">
        <f>(DC175+CO175)/(DE175+CO175)*100</f>
        <v>65.261870859902189</v>
      </c>
      <c r="DK175" s="20">
        <f>(DG175+CO175)/(DI175+CO175)*100</f>
        <v>65.261870859902189</v>
      </c>
      <c r="DL175" s="32">
        <f>DE175/F175</f>
        <v>326.32323232323233</v>
      </c>
    </row>
    <row r="176" spans="1:116" x14ac:dyDescent="0.2">
      <c r="A176" s="15" t="s">
        <v>7</v>
      </c>
      <c r="B176" s="16" t="s">
        <v>318</v>
      </c>
      <c r="C176" s="16">
        <v>5</v>
      </c>
      <c r="D176" s="16" t="s">
        <v>363</v>
      </c>
      <c r="E176" s="16" t="s">
        <v>364</v>
      </c>
      <c r="F176" s="17">
        <v>448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7">
        <v>2314</v>
      </c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7">
        <v>4</v>
      </c>
      <c r="BI176" s="17">
        <v>252</v>
      </c>
      <c r="BJ176" s="18"/>
      <c r="BK176" s="18"/>
      <c r="BL176" s="18"/>
      <c r="BM176" s="18"/>
      <c r="BN176" s="18"/>
      <c r="BO176" s="18"/>
      <c r="BP176" s="17">
        <v>29</v>
      </c>
      <c r="BQ176" s="17">
        <v>4</v>
      </c>
      <c r="BR176" s="18"/>
      <c r="BS176" s="17">
        <v>80</v>
      </c>
      <c r="BT176" s="17">
        <v>235</v>
      </c>
      <c r="BU176" s="18"/>
      <c r="BV176" s="18"/>
      <c r="BW176" s="18"/>
      <c r="BX176" s="18"/>
      <c r="BY176" s="18"/>
      <c r="BZ176" s="18"/>
      <c r="CA176" s="18"/>
      <c r="CB176" s="18"/>
      <c r="CC176" s="17">
        <v>18</v>
      </c>
      <c r="CD176" s="17">
        <v>156395</v>
      </c>
      <c r="CE176" s="18"/>
      <c r="CF176" s="18"/>
      <c r="CG176" s="18"/>
      <c r="CH176" s="18"/>
      <c r="CI176" s="18"/>
      <c r="CJ176" s="18"/>
      <c r="CK176" s="17">
        <v>37710</v>
      </c>
      <c r="CL176" s="18"/>
      <c r="CM176" s="18"/>
      <c r="CN176" s="19" t="s">
        <v>11</v>
      </c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>
        <f>J176+N176+O176+P176+Q176+R176+S176+T176+U176+V176+X176+Z176+AA176+AB176+AD176+AE176+AI176+AV176+AY176+AZ176+BA176+BB176+BC176+BD176+BE176+BF176+BG176+BH176+BI176+BJ176+BK176+BL176+BM176+BN176+BO176+BP176+BQ176+BR176+BS176+BT176+BU176+BV176+BW176+BX176+CI176+CK176+CA176</f>
        <v>40628</v>
      </c>
      <c r="DD176" s="18">
        <f>CD176+CE176+CJ176+CL176</f>
        <v>156395</v>
      </c>
      <c r="DE176" s="18">
        <f>DC176+DD176</f>
        <v>197023</v>
      </c>
      <c r="DF176" s="20">
        <f>DC176/DE176*100</f>
        <v>20.620942732574367</v>
      </c>
      <c r="DG176" s="18">
        <f>DC176+CP176+CQ176+CR176+CS176+CT176+CU176+CV176+CW176+CX176+CY176+CZ176+DB176</f>
        <v>40628</v>
      </c>
      <c r="DH176" s="18">
        <f>DD176+DA176</f>
        <v>156395</v>
      </c>
      <c r="DI176" s="18">
        <f>DH176+DG176</f>
        <v>197023</v>
      </c>
      <c r="DJ176" s="20">
        <f>(DC176+CO176)/(DE176+CO176)*100</f>
        <v>20.620942732574367</v>
      </c>
      <c r="DK176" s="20">
        <f>(DG176+CO176)/(DI176+CO176)*100</f>
        <v>20.620942732574367</v>
      </c>
      <c r="DL176" s="32">
        <f>DE176/F176</f>
        <v>439.78348214285717</v>
      </c>
    </row>
    <row r="177" spans="1:116" x14ac:dyDescent="0.2">
      <c r="A177" s="15" t="s">
        <v>7</v>
      </c>
      <c r="B177" s="16" t="s">
        <v>318</v>
      </c>
      <c r="C177" s="16">
        <v>5</v>
      </c>
      <c r="D177" s="16" t="s">
        <v>365</v>
      </c>
      <c r="E177" s="16" t="s">
        <v>366</v>
      </c>
      <c r="F177" s="17">
        <v>528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7">
        <v>21540</v>
      </c>
      <c r="S177" s="17">
        <v>21840</v>
      </c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7">
        <v>23800</v>
      </c>
      <c r="AZ177" s="18"/>
      <c r="BA177" s="17">
        <v>33840</v>
      </c>
      <c r="BB177" s="17">
        <v>2240</v>
      </c>
      <c r="BC177" s="18"/>
      <c r="BD177" s="18"/>
      <c r="BE177" s="18"/>
      <c r="BF177" s="18"/>
      <c r="BG177" s="18"/>
      <c r="BH177" s="17">
        <v>4</v>
      </c>
      <c r="BI177" s="17">
        <v>292</v>
      </c>
      <c r="BJ177" s="18"/>
      <c r="BK177" s="18"/>
      <c r="BL177" s="18"/>
      <c r="BM177" s="18"/>
      <c r="BN177" s="18"/>
      <c r="BO177" s="18"/>
      <c r="BP177" s="18"/>
      <c r="BQ177" s="17">
        <v>4</v>
      </c>
      <c r="BR177" s="18"/>
      <c r="BS177" s="17">
        <v>93</v>
      </c>
      <c r="BT177" s="17">
        <v>273</v>
      </c>
      <c r="BU177" s="18"/>
      <c r="BV177" s="18"/>
      <c r="BW177" s="18"/>
      <c r="BX177" s="17">
        <v>10300</v>
      </c>
      <c r="BY177" s="18"/>
      <c r="BZ177" s="18"/>
      <c r="CA177" s="18"/>
      <c r="CB177" s="18"/>
      <c r="CC177" s="17">
        <v>203</v>
      </c>
      <c r="CD177" s="17">
        <v>123900</v>
      </c>
      <c r="CE177" s="18"/>
      <c r="CF177" s="18"/>
      <c r="CG177" s="18"/>
      <c r="CH177" s="18"/>
      <c r="CI177" s="18"/>
      <c r="CJ177" s="18"/>
      <c r="CK177" s="17">
        <v>83640</v>
      </c>
      <c r="CL177" s="18"/>
      <c r="CM177" s="18"/>
      <c r="CN177" s="19" t="s">
        <v>11</v>
      </c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>
        <f>J177+N177+O177+P177+Q177+R177+S177+T177+U177+V177+X177+Z177+AA177+AB177+AD177+AE177+AI177+AV177+AY177+AZ177+BA177+BB177+BC177+BD177+BE177+BF177+BG177+BH177+BI177+BJ177+BK177+BL177+BM177+BN177+BO177+BP177+BQ177+BR177+BS177+BT177+BU177+BV177+BW177+BX177+CI177+CK177+CA177</f>
        <v>197866</v>
      </c>
      <c r="DD177" s="18">
        <f>CD177+CE177+CJ177+CL177</f>
        <v>123900</v>
      </c>
      <c r="DE177" s="18">
        <f>DC177+DD177</f>
        <v>321766</v>
      </c>
      <c r="DF177" s="20">
        <f>DC177/DE177*100</f>
        <v>61.493756332241446</v>
      </c>
      <c r="DG177" s="18">
        <f>DC177+CP177+CQ177+CR177+CS177+CT177+CU177+CV177+CW177+CX177+CY177+CZ177+DB177</f>
        <v>197866</v>
      </c>
      <c r="DH177" s="18">
        <f>DD177+DA177</f>
        <v>123900</v>
      </c>
      <c r="DI177" s="18">
        <f>DH177+DG177</f>
        <v>321766</v>
      </c>
      <c r="DJ177" s="20">
        <f>(DC177+CO177)/(DE177+CO177)*100</f>
        <v>61.493756332241446</v>
      </c>
      <c r="DK177" s="20">
        <f>(DG177+CO177)/(DI177+CO177)*100</f>
        <v>61.493756332241446</v>
      </c>
      <c r="DL177" s="32">
        <f>DE177/F177</f>
        <v>609.405303030303</v>
      </c>
    </row>
    <row r="178" spans="1:116" x14ac:dyDescent="0.2">
      <c r="A178" s="15" t="s">
        <v>7</v>
      </c>
      <c r="B178" s="16" t="s">
        <v>318</v>
      </c>
      <c r="C178" s="16">
        <v>5</v>
      </c>
      <c r="D178" s="16" t="s">
        <v>367</v>
      </c>
      <c r="E178" s="16" t="s">
        <v>368</v>
      </c>
      <c r="F178" s="17">
        <v>12869</v>
      </c>
      <c r="G178" s="18"/>
      <c r="H178" s="18"/>
      <c r="I178" s="18"/>
      <c r="J178" s="17">
        <v>98</v>
      </c>
      <c r="K178" s="17">
        <v>850</v>
      </c>
      <c r="L178" s="18"/>
      <c r="M178" s="18"/>
      <c r="N178" s="17">
        <v>346320</v>
      </c>
      <c r="O178" s="17">
        <v>28280</v>
      </c>
      <c r="P178" s="18"/>
      <c r="Q178" s="18"/>
      <c r="R178" s="17">
        <v>585200</v>
      </c>
      <c r="S178" s="17">
        <v>285700</v>
      </c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7">
        <v>48680</v>
      </c>
      <c r="AW178" s="18"/>
      <c r="AX178" s="18"/>
      <c r="AY178" s="17">
        <v>365620</v>
      </c>
      <c r="AZ178" s="18"/>
      <c r="BA178" s="17">
        <v>1253470</v>
      </c>
      <c r="BB178" s="18"/>
      <c r="BC178" s="18"/>
      <c r="BD178" s="18"/>
      <c r="BE178" s="18"/>
      <c r="BF178" s="18"/>
      <c r="BG178" s="18"/>
      <c r="BH178" s="17">
        <v>386</v>
      </c>
      <c r="BI178" s="17">
        <v>14921</v>
      </c>
      <c r="BJ178" s="17">
        <v>6290</v>
      </c>
      <c r="BK178" s="18"/>
      <c r="BL178" s="18"/>
      <c r="BM178" s="18"/>
      <c r="BN178" s="18"/>
      <c r="BO178" s="18"/>
      <c r="BP178" s="17">
        <v>810</v>
      </c>
      <c r="BQ178" s="18"/>
      <c r="BR178" s="18"/>
      <c r="BS178" s="17">
        <v>10905</v>
      </c>
      <c r="BT178" s="17">
        <v>16896</v>
      </c>
      <c r="BU178" s="18"/>
      <c r="BV178" s="18"/>
      <c r="BW178" s="18"/>
      <c r="BX178" s="17">
        <v>2015700</v>
      </c>
      <c r="BY178" s="18"/>
      <c r="BZ178" s="18"/>
      <c r="CA178" s="18"/>
      <c r="CB178" s="18"/>
      <c r="CC178" s="17">
        <v>3206</v>
      </c>
      <c r="CD178" s="17">
        <v>1727410</v>
      </c>
      <c r="CE178" s="18"/>
      <c r="CF178" s="18"/>
      <c r="CG178" s="18"/>
      <c r="CH178" s="18"/>
      <c r="CI178" s="17">
        <v>146580</v>
      </c>
      <c r="CJ178" s="18"/>
      <c r="CK178" s="17">
        <v>349110</v>
      </c>
      <c r="CL178" s="18"/>
      <c r="CM178" s="18"/>
      <c r="CN178" s="19" t="s">
        <v>11</v>
      </c>
      <c r="CO178" s="18"/>
      <c r="CP178" s="18"/>
      <c r="CQ178" s="18"/>
      <c r="CR178" s="18"/>
      <c r="CS178" s="18"/>
      <c r="CT178" s="18"/>
      <c r="CU178" s="18"/>
      <c r="CV178" s="18"/>
      <c r="CW178" s="18"/>
      <c r="CX178" s="17">
        <v>32230</v>
      </c>
      <c r="CY178" s="18"/>
      <c r="CZ178" s="18"/>
      <c r="DA178" s="18"/>
      <c r="DB178" s="18"/>
      <c r="DC178" s="18">
        <f>J178+N178+O178+P178+Q178+R178+S178+T178+U178+V178+X178+Z178+AA178+AB178+AD178+AE178+AI178+AV178+AY178+AZ178+BA178+BB178+BC178+BD178+BE178+BF178+BG178+BH178+BI178+BJ178+BK178+BL178+BM178+BN178+BO178+BP178+BQ178+BR178+BS178+BT178+BU178+BV178+BW178+BX178+CI178+CK178+CA178</f>
        <v>5474966</v>
      </c>
      <c r="DD178" s="18">
        <f>CD178+CE178+CJ178+CL178</f>
        <v>1727410</v>
      </c>
      <c r="DE178" s="18">
        <f>DC178+DD178</f>
        <v>7202376</v>
      </c>
      <c r="DF178" s="20">
        <f>DC178/DE178*100</f>
        <v>76.016109128432063</v>
      </c>
      <c r="DG178" s="18">
        <f>DC178+CP178+CQ178+CR178+CS178+CT178+CU178+CV178+CW178+CX178+CY178+CZ178+DB178</f>
        <v>5507196</v>
      </c>
      <c r="DH178" s="18">
        <f>DD178+DA178</f>
        <v>1727410</v>
      </c>
      <c r="DI178" s="18">
        <f>DH178+DG178</f>
        <v>7234606</v>
      </c>
      <c r="DJ178" s="20">
        <f>(DC178+CO178)/(DE178+CO178)*100</f>
        <v>76.016109128432063</v>
      </c>
      <c r="DK178" s="20">
        <f>(DG178+CO178)/(DI178+CO178)*100</f>
        <v>76.122956799582454</v>
      </c>
      <c r="DL178" s="32">
        <f>DE178/F178</f>
        <v>559.66866112363039</v>
      </c>
    </row>
    <row r="179" spans="1:116" x14ac:dyDescent="0.2">
      <c r="A179" s="15" t="s">
        <v>7</v>
      </c>
      <c r="B179" s="16" t="s">
        <v>318</v>
      </c>
      <c r="C179" s="16">
        <v>5</v>
      </c>
      <c r="D179" s="16" t="s">
        <v>369</v>
      </c>
      <c r="E179" s="16" t="s">
        <v>370</v>
      </c>
      <c r="F179" s="17">
        <v>4702</v>
      </c>
      <c r="G179" s="18"/>
      <c r="H179" s="17">
        <v>1200</v>
      </c>
      <c r="I179" s="18"/>
      <c r="J179" s="17">
        <v>165</v>
      </c>
      <c r="K179" s="17">
        <v>450</v>
      </c>
      <c r="L179" s="18"/>
      <c r="M179" s="18"/>
      <c r="N179" s="17">
        <v>112280</v>
      </c>
      <c r="O179" s="18"/>
      <c r="P179" s="18"/>
      <c r="Q179" s="18"/>
      <c r="R179" s="17">
        <v>165020</v>
      </c>
      <c r="S179" s="17">
        <v>182300</v>
      </c>
      <c r="T179" s="18"/>
      <c r="U179" s="17">
        <v>110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7">
        <v>3820</v>
      </c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7">
        <v>304</v>
      </c>
      <c r="AT179" s="18"/>
      <c r="AU179" s="18"/>
      <c r="AV179" s="17">
        <v>19580</v>
      </c>
      <c r="AW179" s="18"/>
      <c r="AX179" s="18"/>
      <c r="AY179" s="17">
        <v>149260</v>
      </c>
      <c r="AZ179" s="18"/>
      <c r="BA179" s="17">
        <v>815700</v>
      </c>
      <c r="BB179" s="17">
        <v>8145</v>
      </c>
      <c r="BC179" s="18"/>
      <c r="BD179" s="18"/>
      <c r="BE179" s="18"/>
      <c r="BF179" s="18"/>
      <c r="BG179" s="18"/>
      <c r="BH179" s="17">
        <v>110</v>
      </c>
      <c r="BI179" s="17">
        <v>6200</v>
      </c>
      <c r="BJ179" s="17">
        <v>2790</v>
      </c>
      <c r="BK179" s="18"/>
      <c r="BL179" s="18"/>
      <c r="BM179" s="18"/>
      <c r="BN179" s="18"/>
      <c r="BO179" s="18"/>
      <c r="BP179" s="17">
        <v>280</v>
      </c>
      <c r="BQ179" s="18"/>
      <c r="BR179" s="18"/>
      <c r="BS179" s="17">
        <v>5920</v>
      </c>
      <c r="BT179" s="17">
        <v>7800</v>
      </c>
      <c r="BU179" s="18"/>
      <c r="BV179" s="18"/>
      <c r="BW179" s="18"/>
      <c r="BX179" s="17">
        <v>255720</v>
      </c>
      <c r="BY179" s="18"/>
      <c r="BZ179" s="18"/>
      <c r="CA179" s="18"/>
      <c r="CB179" s="18"/>
      <c r="CC179" s="17">
        <v>2113</v>
      </c>
      <c r="CD179" s="17">
        <v>882940</v>
      </c>
      <c r="CE179" s="18"/>
      <c r="CF179" s="18"/>
      <c r="CG179" s="18"/>
      <c r="CH179" s="18"/>
      <c r="CI179" s="17">
        <v>56560</v>
      </c>
      <c r="CJ179" s="18"/>
      <c r="CK179" s="17">
        <v>205600</v>
      </c>
      <c r="CL179" s="18"/>
      <c r="CM179" s="21">
        <v>12400</v>
      </c>
      <c r="CN179" s="19" t="s">
        <v>35</v>
      </c>
      <c r="CO179" s="75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>
        <f>J179+N179+O179+P179+Q179+R179+S179+T179+U179+V179+X179+Z179+AA179+AB179+AD179+AE179+AI179+AV179+AY179+AZ179+BA179+BB179+BC179+BD179+BE179+BF179+BG179+BH179+BI179+BJ179+BK179+BL179+BM179+BN179+BO179+BP179+BQ179+BR179+BS179+BT179+BU179+BV179+BW179+BX179+CI179+CK179+CA179</f>
        <v>1993540</v>
      </c>
      <c r="DD179" s="18">
        <f>CD179+CE179+CJ179+CL179</f>
        <v>882940</v>
      </c>
      <c r="DE179" s="18">
        <f>DC179+DD179</f>
        <v>2876480</v>
      </c>
      <c r="DF179" s="20">
        <f>DC179/DE179*100</f>
        <v>69.304844810323729</v>
      </c>
      <c r="DG179" s="18">
        <f>DC179+CP179+CQ179+CR179+CS179+CT179+CU179+CV179+CW179+CX179+CY179+CZ179+DB179</f>
        <v>1993540</v>
      </c>
      <c r="DH179" s="18">
        <f>DD179+DA179</f>
        <v>882940</v>
      </c>
      <c r="DI179" s="18">
        <f>DH179+DG179</f>
        <v>2876480</v>
      </c>
      <c r="DJ179" s="20">
        <f>(DC179+CO179)/(DE179+CO179)*100</f>
        <v>69.304844810323729</v>
      </c>
      <c r="DK179" s="20">
        <f>(DG179+CO179)/(DI179+CO179)*100</f>
        <v>69.304844810323729</v>
      </c>
      <c r="DL179" s="32">
        <f>DE179/F179</f>
        <v>611.75669927690342</v>
      </c>
    </row>
    <row r="180" spans="1:116" x14ac:dyDescent="0.2">
      <c r="A180" s="15" t="s">
        <v>7</v>
      </c>
      <c r="B180" s="16" t="s">
        <v>318</v>
      </c>
      <c r="C180" s="16">
        <v>5</v>
      </c>
      <c r="D180" s="16" t="s">
        <v>371</v>
      </c>
      <c r="E180" s="16" t="s">
        <v>372</v>
      </c>
      <c r="F180" s="17">
        <v>163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7">
        <v>692</v>
      </c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7">
        <v>669</v>
      </c>
      <c r="AZ180" s="18"/>
      <c r="BA180" s="18"/>
      <c r="BB180" s="18"/>
      <c r="BC180" s="18"/>
      <c r="BD180" s="18"/>
      <c r="BE180" s="18"/>
      <c r="BF180" s="18"/>
      <c r="BG180" s="18"/>
      <c r="BH180" s="17">
        <v>1</v>
      </c>
      <c r="BI180" s="17">
        <v>98</v>
      </c>
      <c r="BJ180" s="17">
        <v>160</v>
      </c>
      <c r="BK180" s="18"/>
      <c r="BL180" s="18"/>
      <c r="BM180" s="18"/>
      <c r="BN180" s="18"/>
      <c r="BO180" s="18"/>
      <c r="BP180" s="17">
        <v>7</v>
      </c>
      <c r="BQ180" s="17">
        <v>1</v>
      </c>
      <c r="BR180" s="18"/>
      <c r="BS180" s="17">
        <v>31</v>
      </c>
      <c r="BT180" s="17">
        <v>91</v>
      </c>
      <c r="BU180" s="18"/>
      <c r="BV180" s="18"/>
      <c r="BW180" s="18"/>
      <c r="BX180" s="18"/>
      <c r="BY180" s="18"/>
      <c r="BZ180" s="18"/>
      <c r="CA180" s="18"/>
      <c r="CB180" s="18"/>
      <c r="CC180" s="17">
        <v>70</v>
      </c>
      <c r="CD180" s="17">
        <v>31701</v>
      </c>
      <c r="CE180" s="18"/>
      <c r="CF180" s="18"/>
      <c r="CG180" s="18"/>
      <c r="CH180" s="18"/>
      <c r="CI180" s="18"/>
      <c r="CJ180" s="18"/>
      <c r="CK180" s="17">
        <v>18320</v>
      </c>
      <c r="CL180" s="18"/>
      <c r="CM180" s="18"/>
      <c r="CN180" s="19" t="s">
        <v>11</v>
      </c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>
        <f>J180+N180+O180+P180+Q180+R180+S180+T180+U180+V180+X180+Z180+AA180+AB180+AD180+AE180+AI180+AV180+AY180+AZ180+BA180+BB180+BC180+BD180+BE180+BF180+BG180+BH180+BI180+BJ180+BK180+BL180+BM180+BN180+BO180+BP180+BQ180+BR180+BS180+BT180+BU180+BV180+BW180+BX180+CI180+CK180+CA180</f>
        <v>20070</v>
      </c>
      <c r="DD180" s="18">
        <f>CD180+CE180+CJ180+CL180</f>
        <v>31701</v>
      </c>
      <c r="DE180" s="18">
        <f>DC180+DD180</f>
        <v>51771</v>
      </c>
      <c r="DF180" s="20">
        <f>DC180/DE180*100</f>
        <v>38.76687720924842</v>
      </c>
      <c r="DG180" s="18">
        <f>DC180+CP180+CQ180+CR180+CS180+CT180+CU180+CV180+CW180+CX180+CY180+CZ180+DB180</f>
        <v>20070</v>
      </c>
      <c r="DH180" s="18">
        <f>DD180+DA180</f>
        <v>31701</v>
      </c>
      <c r="DI180" s="18">
        <f>DH180+DG180</f>
        <v>51771</v>
      </c>
      <c r="DJ180" s="20">
        <f>(DC180+CO180)/(DE180+CO180)*100</f>
        <v>38.76687720924842</v>
      </c>
      <c r="DK180" s="20">
        <f>(DG180+CO180)/(DI180+CO180)*100</f>
        <v>38.76687720924842</v>
      </c>
      <c r="DL180" s="32">
        <f>DE180/F180</f>
        <v>317.61349693251532</v>
      </c>
    </row>
    <row r="181" spans="1:116" x14ac:dyDescent="0.2">
      <c r="A181" s="15" t="s">
        <v>7</v>
      </c>
      <c r="B181" s="16" t="s">
        <v>318</v>
      </c>
      <c r="C181" s="16">
        <v>5</v>
      </c>
      <c r="D181" s="16" t="s">
        <v>373</v>
      </c>
      <c r="E181" s="16" t="s">
        <v>374</v>
      </c>
      <c r="F181" s="17">
        <v>4042</v>
      </c>
      <c r="G181" s="18"/>
      <c r="H181" s="17">
        <v>2510</v>
      </c>
      <c r="I181" s="18"/>
      <c r="J181" s="17">
        <v>45</v>
      </c>
      <c r="K181" s="17">
        <v>700</v>
      </c>
      <c r="L181" s="18"/>
      <c r="M181" s="18"/>
      <c r="N181" s="17">
        <v>33020</v>
      </c>
      <c r="O181" s="18"/>
      <c r="P181" s="18"/>
      <c r="Q181" s="18"/>
      <c r="R181" s="17">
        <v>243680</v>
      </c>
      <c r="S181" s="17">
        <v>91620</v>
      </c>
      <c r="T181" s="17">
        <v>208</v>
      </c>
      <c r="U181" s="17">
        <v>45</v>
      </c>
      <c r="V181" s="18"/>
      <c r="W181" s="18"/>
      <c r="X181" s="17">
        <v>25</v>
      </c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7">
        <v>21710</v>
      </c>
      <c r="AW181" s="18"/>
      <c r="AX181" s="18"/>
      <c r="AY181" s="17">
        <v>236380</v>
      </c>
      <c r="AZ181" s="18"/>
      <c r="BA181" s="17">
        <v>236330</v>
      </c>
      <c r="BB181" s="17">
        <v>6860</v>
      </c>
      <c r="BC181" s="18"/>
      <c r="BD181" s="18"/>
      <c r="BE181" s="18"/>
      <c r="BF181" s="18"/>
      <c r="BG181" s="18"/>
      <c r="BH181" s="17">
        <v>188</v>
      </c>
      <c r="BI181" s="17">
        <v>4584</v>
      </c>
      <c r="BJ181" s="17">
        <v>2150</v>
      </c>
      <c r="BK181" s="18"/>
      <c r="BL181" s="18"/>
      <c r="BM181" s="18"/>
      <c r="BN181" s="18"/>
      <c r="BO181" s="18"/>
      <c r="BP181" s="17">
        <v>390</v>
      </c>
      <c r="BQ181" s="18"/>
      <c r="BR181" s="18"/>
      <c r="BS181" s="17">
        <v>3608</v>
      </c>
      <c r="BT181" s="17">
        <v>7110</v>
      </c>
      <c r="BU181" s="18"/>
      <c r="BV181" s="18"/>
      <c r="BW181" s="18"/>
      <c r="BX181" s="17">
        <v>274770</v>
      </c>
      <c r="BY181" s="18"/>
      <c r="BZ181" s="18"/>
      <c r="CA181" s="18"/>
      <c r="CB181" s="18"/>
      <c r="CC181" s="17">
        <v>977</v>
      </c>
      <c r="CD181" s="17">
        <v>709640</v>
      </c>
      <c r="CE181" s="18"/>
      <c r="CF181" s="18"/>
      <c r="CG181" s="18"/>
      <c r="CH181" s="18"/>
      <c r="CI181" s="18"/>
      <c r="CJ181" s="18"/>
      <c r="CK181" s="17">
        <v>199560</v>
      </c>
      <c r="CL181" s="18"/>
      <c r="CM181" s="18"/>
      <c r="CN181" s="19" t="s">
        <v>11</v>
      </c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>
        <f>J181+N181+O181+P181+Q181+R181+S181+T181+U181+V181+X181+Z181+AA181+AB181+AD181+AE181+AI181+AV181+AY181+AZ181+BA181+BB181+BC181+BD181+BE181+BF181+BG181+BH181+BI181+BJ181+BK181+BL181+BM181+BN181+BO181+BP181+BQ181+BR181+BS181+BT181+BU181+BV181+BW181+BX181+CI181+CK181+CA181</f>
        <v>1362283</v>
      </c>
      <c r="DD181" s="18">
        <f>CD181+CE181+CJ181+CL181</f>
        <v>709640</v>
      </c>
      <c r="DE181" s="18">
        <f>DC181+DD181</f>
        <v>2071923</v>
      </c>
      <c r="DF181" s="20">
        <f>DC181/DE181*100</f>
        <v>65.749692435481435</v>
      </c>
      <c r="DG181" s="18">
        <f>DC181+CP181+CQ181+CR181+CS181+CT181+CU181+CV181+CW181+CX181+CY181+CZ181+DB181</f>
        <v>1362283</v>
      </c>
      <c r="DH181" s="18">
        <f>DD181+DA181</f>
        <v>709640</v>
      </c>
      <c r="DI181" s="18">
        <f>DH181+DG181</f>
        <v>2071923</v>
      </c>
      <c r="DJ181" s="20">
        <f>(DC181+CO181)/(DE181+CO181)*100</f>
        <v>65.749692435481435</v>
      </c>
      <c r="DK181" s="20">
        <f>(DG181+CO181)/(DI181+CO181)*100</f>
        <v>65.749692435481435</v>
      </c>
      <c r="DL181" s="32">
        <f>DE181/F181</f>
        <v>512.59846610588818</v>
      </c>
    </row>
    <row r="182" spans="1:116" x14ac:dyDescent="0.2">
      <c r="A182" s="15" t="s">
        <v>7</v>
      </c>
      <c r="B182" s="16" t="s">
        <v>318</v>
      </c>
      <c r="C182" s="16">
        <v>5</v>
      </c>
      <c r="D182" s="16" t="s">
        <v>375</v>
      </c>
      <c r="E182" s="16" t="s">
        <v>376</v>
      </c>
      <c r="F182" s="17">
        <v>1903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7">
        <v>29315</v>
      </c>
      <c r="S182" s="17">
        <v>70940</v>
      </c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7">
        <v>76111</v>
      </c>
      <c r="AZ182" s="18"/>
      <c r="BA182" s="17">
        <v>135075</v>
      </c>
      <c r="BB182" s="18"/>
      <c r="BC182" s="18"/>
      <c r="BD182" s="18"/>
      <c r="BE182" s="18"/>
      <c r="BF182" s="18"/>
      <c r="BG182" s="18"/>
      <c r="BH182" s="17">
        <v>16</v>
      </c>
      <c r="BI182" s="17">
        <v>1043</v>
      </c>
      <c r="BJ182" s="17">
        <v>1400</v>
      </c>
      <c r="BK182" s="18"/>
      <c r="BL182" s="18"/>
      <c r="BM182" s="18"/>
      <c r="BN182" s="18"/>
      <c r="BO182" s="18"/>
      <c r="BP182" s="17">
        <v>85</v>
      </c>
      <c r="BQ182" s="17">
        <v>12</v>
      </c>
      <c r="BR182" s="18"/>
      <c r="BS182" s="17">
        <v>332</v>
      </c>
      <c r="BT182" s="17">
        <v>972</v>
      </c>
      <c r="BU182" s="18"/>
      <c r="BV182" s="18"/>
      <c r="BW182" s="18"/>
      <c r="BX182" s="17">
        <v>4080</v>
      </c>
      <c r="BY182" s="18"/>
      <c r="BZ182" s="18"/>
      <c r="CA182" s="18"/>
      <c r="CB182" s="18"/>
      <c r="CC182" s="17">
        <v>775</v>
      </c>
      <c r="CD182" s="17">
        <v>276818</v>
      </c>
      <c r="CE182" s="18"/>
      <c r="CF182" s="18"/>
      <c r="CG182" s="18"/>
      <c r="CH182" s="18"/>
      <c r="CI182" s="18"/>
      <c r="CJ182" s="18"/>
      <c r="CK182" s="17">
        <v>71420</v>
      </c>
      <c r="CL182" s="18"/>
      <c r="CM182" s="18"/>
      <c r="CN182" s="19" t="s">
        <v>11</v>
      </c>
      <c r="CO182" s="18"/>
      <c r="CP182" s="18"/>
      <c r="CQ182" s="18"/>
      <c r="CR182" s="18"/>
      <c r="CS182" s="18"/>
      <c r="CT182" s="18"/>
      <c r="CU182" s="18"/>
      <c r="CV182" s="18"/>
      <c r="CW182" s="18"/>
      <c r="CX182" s="17">
        <v>6895</v>
      </c>
      <c r="CY182" s="18"/>
      <c r="CZ182" s="18"/>
      <c r="DA182" s="18"/>
      <c r="DB182" s="18"/>
      <c r="DC182" s="18">
        <f>J182+N182+O182+P182+Q182+R182+S182+T182+U182+V182+X182+Z182+AA182+AB182+AD182+AE182+AI182+AV182+AY182+AZ182+BA182+BB182+BC182+BD182+BE182+BF182+BG182+BH182+BI182+BJ182+BK182+BL182+BM182+BN182+BO182+BP182+BQ182+BR182+BS182+BT182+BU182+BV182+BW182+BX182+CI182+CK182+CA182</f>
        <v>390801</v>
      </c>
      <c r="DD182" s="18">
        <f>CD182+CE182+CJ182+CL182</f>
        <v>276818</v>
      </c>
      <c r="DE182" s="18">
        <f>DC182+DD182</f>
        <v>667619</v>
      </c>
      <c r="DF182" s="20">
        <f>DC182/DE182*100</f>
        <v>58.536530566086341</v>
      </c>
      <c r="DG182" s="18">
        <f>DC182+CP182+CQ182+CR182+CS182+CT182+CU182+CV182+CW182+CX182+CY182+CZ182+DB182</f>
        <v>397696</v>
      </c>
      <c r="DH182" s="18">
        <f>DD182+DA182</f>
        <v>276818</v>
      </c>
      <c r="DI182" s="18">
        <f>DH182+DG182</f>
        <v>674514</v>
      </c>
      <c r="DJ182" s="20">
        <f>(DC182+CO182)/(DE182+CO182)*100</f>
        <v>58.536530566086341</v>
      </c>
      <c r="DK182" s="20">
        <f>(DG182+CO182)/(DI182+CO182)*100</f>
        <v>58.960377397652231</v>
      </c>
      <c r="DL182" s="32">
        <f>DE182/F182</f>
        <v>350.82448765107722</v>
      </c>
    </row>
    <row r="183" spans="1:116" x14ac:dyDescent="0.2">
      <c r="A183" s="15" t="s">
        <v>7</v>
      </c>
      <c r="B183" s="16" t="s">
        <v>318</v>
      </c>
      <c r="C183" s="16">
        <v>5</v>
      </c>
      <c r="D183" s="16" t="s">
        <v>377</v>
      </c>
      <c r="E183" s="16" t="s">
        <v>378</v>
      </c>
      <c r="F183" s="17">
        <v>815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7">
        <v>26240</v>
      </c>
      <c r="S183" s="17">
        <v>25080</v>
      </c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7">
        <v>25960</v>
      </c>
      <c r="AZ183" s="18"/>
      <c r="BA183" s="17">
        <v>44510</v>
      </c>
      <c r="BB183" s="17">
        <v>1400</v>
      </c>
      <c r="BC183" s="18"/>
      <c r="BD183" s="18"/>
      <c r="BE183" s="18"/>
      <c r="BF183" s="18"/>
      <c r="BG183" s="18"/>
      <c r="BH183" s="17">
        <v>7</v>
      </c>
      <c r="BI183" s="17">
        <v>450</v>
      </c>
      <c r="BJ183" s="17">
        <v>390</v>
      </c>
      <c r="BK183" s="18"/>
      <c r="BL183" s="18"/>
      <c r="BM183" s="18"/>
      <c r="BN183" s="18"/>
      <c r="BO183" s="18"/>
      <c r="BP183" s="17">
        <v>290</v>
      </c>
      <c r="BQ183" s="17">
        <v>5</v>
      </c>
      <c r="BR183" s="18"/>
      <c r="BS183" s="17">
        <v>143</v>
      </c>
      <c r="BT183" s="17">
        <v>420</v>
      </c>
      <c r="BU183" s="18"/>
      <c r="BV183" s="18"/>
      <c r="BW183" s="18"/>
      <c r="BX183" s="18"/>
      <c r="BY183" s="18"/>
      <c r="BZ183" s="18"/>
      <c r="CA183" s="18"/>
      <c r="CB183" s="18"/>
      <c r="CC183" s="17">
        <v>123</v>
      </c>
      <c r="CD183" s="17">
        <v>108160</v>
      </c>
      <c r="CE183" s="18"/>
      <c r="CF183" s="18"/>
      <c r="CG183" s="18"/>
      <c r="CH183" s="18"/>
      <c r="CI183" s="18"/>
      <c r="CJ183" s="18"/>
      <c r="CK183" s="17">
        <v>48960</v>
      </c>
      <c r="CL183" s="18"/>
      <c r="CM183" s="18"/>
      <c r="CN183" s="19" t="s">
        <v>11</v>
      </c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>
        <f>J183+N183+O183+P183+Q183+R183+S183+T183+U183+V183+X183+Z183+AA183+AB183+AD183+AE183+AI183+AV183+AY183+AZ183+BA183+BB183+BC183+BD183+BE183+BF183+BG183+BH183+BI183+BJ183+BK183+BL183+BM183+BN183+BO183+BP183+BQ183+BR183+BS183+BT183+BU183+BV183+BW183+BX183+CI183+CK183+CA183</f>
        <v>173855</v>
      </c>
      <c r="DD183" s="18">
        <f>CD183+CE183+CJ183+CL183</f>
        <v>108160</v>
      </c>
      <c r="DE183" s="18">
        <f>DC183+DD183</f>
        <v>282015</v>
      </c>
      <c r="DF183" s="20">
        <f>DC183/DE183*100</f>
        <v>61.647430101235742</v>
      </c>
      <c r="DG183" s="18">
        <f>DC183+CP183+CQ183+CR183+CS183+CT183+CU183+CV183+CW183+CX183+CY183+CZ183+DB183</f>
        <v>173855</v>
      </c>
      <c r="DH183" s="18">
        <f>DD183+DA183</f>
        <v>108160</v>
      </c>
      <c r="DI183" s="18">
        <f>DH183+DG183</f>
        <v>282015</v>
      </c>
      <c r="DJ183" s="20">
        <f>(DC183+CO183)/(DE183+CO183)*100</f>
        <v>61.647430101235742</v>
      </c>
      <c r="DK183" s="20">
        <f>(DG183+CO183)/(DI183+CO183)*100</f>
        <v>61.647430101235742</v>
      </c>
      <c r="DL183" s="32">
        <f>DE183/F183</f>
        <v>346.03067484662574</v>
      </c>
    </row>
    <row r="184" spans="1:116" x14ac:dyDescent="0.2">
      <c r="A184" s="15" t="s">
        <v>7</v>
      </c>
      <c r="B184" s="16" t="s">
        <v>318</v>
      </c>
      <c r="C184" s="16">
        <v>5</v>
      </c>
      <c r="D184" s="16" t="s">
        <v>379</v>
      </c>
      <c r="E184" s="16" t="s">
        <v>380</v>
      </c>
      <c r="F184" s="17">
        <v>47000</v>
      </c>
      <c r="G184" s="18"/>
      <c r="H184" s="17">
        <v>13490</v>
      </c>
      <c r="I184" s="18"/>
      <c r="J184" s="17">
        <v>1736</v>
      </c>
      <c r="K184" s="17">
        <v>16</v>
      </c>
      <c r="L184" s="18"/>
      <c r="M184" s="18"/>
      <c r="N184" s="17">
        <v>1129960</v>
      </c>
      <c r="O184" s="17">
        <v>52040</v>
      </c>
      <c r="P184" s="17">
        <v>13400</v>
      </c>
      <c r="Q184" s="18"/>
      <c r="R184" s="17">
        <v>2967170</v>
      </c>
      <c r="S184" s="17">
        <v>786120</v>
      </c>
      <c r="T184" s="17">
        <v>225</v>
      </c>
      <c r="U184" s="17">
        <v>130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7">
        <v>25</v>
      </c>
      <c r="AN184" s="18"/>
      <c r="AO184" s="18"/>
      <c r="AP184" s="18"/>
      <c r="AQ184" s="18"/>
      <c r="AR184" s="17">
        <v>2220</v>
      </c>
      <c r="AS184" s="18"/>
      <c r="AT184" s="17">
        <v>460</v>
      </c>
      <c r="AU184" s="18"/>
      <c r="AV184" s="17">
        <v>87000</v>
      </c>
      <c r="AW184" s="18"/>
      <c r="AX184" s="18"/>
      <c r="AY184" s="17">
        <v>2270460</v>
      </c>
      <c r="AZ184" s="18"/>
      <c r="BA184" s="17">
        <v>5040910</v>
      </c>
      <c r="BB184" s="17">
        <v>200430</v>
      </c>
      <c r="BC184" s="18"/>
      <c r="BD184" s="18"/>
      <c r="BE184" s="18"/>
      <c r="BF184" s="18"/>
      <c r="BG184" s="18"/>
      <c r="BH184" s="17">
        <v>910</v>
      </c>
      <c r="BI184" s="17">
        <v>63480</v>
      </c>
      <c r="BJ184" s="17">
        <v>14990</v>
      </c>
      <c r="BK184" s="18"/>
      <c r="BL184" s="18"/>
      <c r="BM184" s="18"/>
      <c r="BN184" s="18"/>
      <c r="BO184" s="18"/>
      <c r="BP184" s="17">
        <v>2120</v>
      </c>
      <c r="BQ184" s="17">
        <v>9310</v>
      </c>
      <c r="BR184" s="18"/>
      <c r="BS184" s="17">
        <v>40420</v>
      </c>
      <c r="BT184" s="17">
        <v>100450</v>
      </c>
      <c r="BU184" s="17">
        <v>20260</v>
      </c>
      <c r="BV184" s="18"/>
      <c r="BW184" s="18"/>
      <c r="BX184" s="17">
        <v>7386480</v>
      </c>
      <c r="BY184" s="18"/>
      <c r="BZ184" s="18"/>
      <c r="CA184" s="18"/>
      <c r="CB184" s="18"/>
      <c r="CC184" s="17">
        <v>7135</v>
      </c>
      <c r="CD184" s="17">
        <v>11350080</v>
      </c>
      <c r="CE184" s="18"/>
      <c r="CF184" s="18"/>
      <c r="CG184" s="18"/>
      <c r="CH184" s="18"/>
      <c r="CI184" s="17">
        <v>478080</v>
      </c>
      <c r="CJ184" s="18"/>
      <c r="CK184" s="17">
        <v>1758120</v>
      </c>
      <c r="CL184" s="18"/>
      <c r="CM184" s="18"/>
      <c r="CN184" s="19" t="s">
        <v>11</v>
      </c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>
        <f>J184+N184+O184+P184+Q184+R184+S184+T184+U184+V184+X184+Z184+AA184+AB184+AD184+AE184+AI184+AV184+AY184+AZ184+BA184+BB184+BC184+BD184+BE184+BF184+BG184+BH184+BI184+BJ184+BK184+BL184+BM184+BN184+BO184+BP184+BQ184+BR184+BS184+BT184+BU184+BV184+BW184+BX184+CI184+CK184+CA184</f>
        <v>22424201</v>
      </c>
      <c r="DD184" s="18">
        <f>CD184+CE184+CJ184+CL184</f>
        <v>11350080</v>
      </c>
      <c r="DE184" s="18">
        <f>DC184+DD184</f>
        <v>33774281</v>
      </c>
      <c r="DF184" s="20">
        <f>DC184/DE184*100</f>
        <v>66.394310511006879</v>
      </c>
      <c r="DG184" s="18">
        <f>DC184+CP184+CQ184+CR184+CS184+CT184+CU184+CV184+CW184+CX184+CY184+CZ184+DB184</f>
        <v>22424201</v>
      </c>
      <c r="DH184" s="18">
        <f>DD184+DA184</f>
        <v>11350080</v>
      </c>
      <c r="DI184" s="18">
        <f>DH184+DG184</f>
        <v>33774281</v>
      </c>
      <c r="DJ184" s="20">
        <f>(DC184+CO184)/(DE184+CO184)*100</f>
        <v>66.394310511006879</v>
      </c>
      <c r="DK184" s="20">
        <f>(DG184+CO184)/(DI184+CO184)*100</f>
        <v>66.394310511006879</v>
      </c>
      <c r="DL184" s="32">
        <f>DE184/F184</f>
        <v>718.60172340425527</v>
      </c>
    </row>
    <row r="185" spans="1:116" x14ac:dyDescent="0.2">
      <c r="A185" s="15" t="s">
        <v>7</v>
      </c>
      <c r="B185" s="16" t="s">
        <v>318</v>
      </c>
      <c r="C185" s="16">
        <v>5</v>
      </c>
      <c r="D185" s="16" t="s">
        <v>381</v>
      </c>
      <c r="E185" s="16" t="s">
        <v>382</v>
      </c>
      <c r="F185" s="17">
        <v>7219</v>
      </c>
      <c r="G185" s="18"/>
      <c r="H185" s="18"/>
      <c r="I185" s="18"/>
      <c r="J185" s="18"/>
      <c r="K185" s="18"/>
      <c r="L185" s="18"/>
      <c r="M185" s="18"/>
      <c r="N185" s="17">
        <v>178180</v>
      </c>
      <c r="O185" s="18"/>
      <c r="P185" s="18"/>
      <c r="Q185" s="18"/>
      <c r="R185" s="17">
        <v>262860</v>
      </c>
      <c r="S185" s="17">
        <v>222960</v>
      </c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7">
        <v>9550</v>
      </c>
      <c r="AW185" s="18"/>
      <c r="AX185" s="18"/>
      <c r="AY185" s="17">
        <v>251140</v>
      </c>
      <c r="AZ185" s="18"/>
      <c r="BA185" s="17">
        <v>729380</v>
      </c>
      <c r="BB185" s="18"/>
      <c r="BC185" s="18"/>
      <c r="BD185" s="18"/>
      <c r="BE185" s="18"/>
      <c r="BF185" s="18"/>
      <c r="BG185" s="18"/>
      <c r="BH185" s="17">
        <v>58</v>
      </c>
      <c r="BI185" s="17">
        <v>3848</v>
      </c>
      <c r="BJ185" s="17">
        <v>5530</v>
      </c>
      <c r="BK185" s="18"/>
      <c r="BL185" s="18"/>
      <c r="BM185" s="18"/>
      <c r="BN185" s="18"/>
      <c r="BO185" s="18"/>
      <c r="BP185" s="17">
        <v>752</v>
      </c>
      <c r="BQ185" s="17">
        <v>47</v>
      </c>
      <c r="BR185" s="18"/>
      <c r="BS185" s="17">
        <v>1225</v>
      </c>
      <c r="BT185" s="17">
        <v>3586</v>
      </c>
      <c r="BU185" s="18"/>
      <c r="BV185" s="18"/>
      <c r="BW185" s="18"/>
      <c r="BX185" s="17">
        <v>730740</v>
      </c>
      <c r="BY185" s="18"/>
      <c r="BZ185" s="18"/>
      <c r="CA185" s="18"/>
      <c r="CB185" s="18"/>
      <c r="CC185" s="17">
        <v>911</v>
      </c>
      <c r="CD185" s="17">
        <v>914530</v>
      </c>
      <c r="CE185" s="18"/>
      <c r="CF185" s="18"/>
      <c r="CG185" s="18"/>
      <c r="CH185" s="18"/>
      <c r="CI185" s="17">
        <v>110540</v>
      </c>
      <c r="CJ185" s="18"/>
      <c r="CK185" s="17">
        <v>221960</v>
      </c>
      <c r="CL185" s="18"/>
      <c r="CM185" s="18"/>
      <c r="CN185" s="19" t="s">
        <v>11</v>
      </c>
      <c r="CO185" s="18"/>
      <c r="CP185" s="18"/>
      <c r="CQ185" s="18"/>
      <c r="CR185" s="18"/>
      <c r="CS185" s="18"/>
      <c r="CT185" s="18"/>
      <c r="CU185" s="18"/>
      <c r="CV185" s="18"/>
      <c r="CW185" s="18"/>
      <c r="CX185" s="17">
        <v>19780</v>
      </c>
      <c r="CY185" s="18"/>
      <c r="CZ185" s="18"/>
      <c r="DA185" s="18"/>
      <c r="DB185" s="18"/>
      <c r="DC185" s="18">
        <f>J185+N185+O185+P185+Q185+R185+S185+T185+U185+V185+X185+Z185+AA185+AB185+AD185+AE185+AI185+AV185+AY185+AZ185+BA185+BB185+BC185+BD185+BE185+BF185+BG185+BH185+BI185+BJ185+BK185+BL185+BM185+BN185+BO185+BP185+BQ185+BR185+BS185+BT185+BU185+BV185+BW185+BX185+CI185+CK185+CA185</f>
        <v>2732356</v>
      </c>
      <c r="DD185" s="18">
        <f>CD185+CE185+CJ185+CL185</f>
        <v>914530</v>
      </c>
      <c r="DE185" s="18">
        <f>DC185+DD185</f>
        <v>3646886</v>
      </c>
      <c r="DF185" s="20">
        <f>DC185/DE185*100</f>
        <v>74.922989092612156</v>
      </c>
      <c r="DG185" s="18">
        <f>DC185+CP185+CQ185+CR185+CS185+CT185+CU185+CV185+CW185+CX185+CY185+CZ185+DB185</f>
        <v>2752136</v>
      </c>
      <c r="DH185" s="18">
        <f>DD185+DA185</f>
        <v>914530</v>
      </c>
      <c r="DI185" s="18">
        <f>DH185+DG185</f>
        <v>3666666</v>
      </c>
      <c r="DJ185" s="20">
        <f>(DC185+CO185)/(DE185+CO185)*100</f>
        <v>74.922989092612156</v>
      </c>
      <c r="DK185" s="20">
        <f>(DG185+CO185)/(DI185+CO185)*100</f>
        <v>75.058268192412399</v>
      </c>
      <c r="DL185" s="32">
        <f>DE185/F185</f>
        <v>505.17883363346726</v>
      </c>
    </row>
    <row r="186" spans="1:116" x14ac:dyDescent="0.2">
      <c r="A186" s="15" t="s">
        <v>7</v>
      </c>
      <c r="B186" s="16" t="s">
        <v>318</v>
      </c>
      <c r="C186" s="16">
        <v>5</v>
      </c>
      <c r="D186" s="16" t="s">
        <v>383</v>
      </c>
      <c r="E186" s="16" t="s">
        <v>384</v>
      </c>
      <c r="F186" s="17">
        <v>1914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7">
        <v>56815</v>
      </c>
      <c r="S186" s="17">
        <v>60150</v>
      </c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7">
        <v>76200</v>
      </c>
      <c r="AZ186" s="18"/>
      <c r="BA186" s="17">
        <v>134565</v>
      </c>
      <c r="BB186" s="18"/>
      <c r="BC186" s="18"/>
      <c r="BD186" s="18"/>
      <c r="BE186" s="18"/>
      <c r="BF186" s="18"/>
      <c r="BG186" s="18"/>
      <c r="BH186" s="17">
        <v>16</v>
      </c>
      <c r="BI186" s="17">
        <v>1059</v>
      </c>
      <c r="BJ186" s="17">
        <v>940</v>
      </c>
      <c r="BK186" s="18"/>
      <c r="BL186" s="18"/>
      <c r="BM186" s="18"/>
      <c r="BN186" s="18"/>
      <c r="BO186" s="18"/>
      <c r="BP186" s="17">
        <v>83</v>
      </c>
      <c r="BQ186" s="17">
        <v>11</v>
      </c>
      <c r="BR186" s="18"/>
      <c r="BS186" s="17">
        <v>337</v>
      </c>
      <c r="BT186" s="17">
        <v>987</v>
      </c>
      <c r="BU186" s="18"/>
      <c r="BV186" s="18"/>
      <c r="BW186" s="18"/>
      <c r="BX186" s="18"/>
      <c r="BY186" s="18"/>
      <c r="BZ186" s="18"/>
      <c r="CA186" s="18"/>
      <c r="CB186" s="18"/>
      <c r="CC186" s="17">
        <v>766</v>
      </c>
      <c r="CD186" s="17">
        <v>279390</v>
      </c>
      <c r="CE186" s="18"/>
      <c r="CF186" s="18"/>
      <c r="CG186" s="18"/>
      <c r="CH186" s="18"/>
      <c r="CI186" s="18"/>
      <c r="CJ186" s="18"/>
      <c r="CK186" s="17">
        <v>61200</v>
      </c>
      <c r="CL186" s="18"/>
      <c r="CM186" s="18"/>
      <c r="CN186" s="19" t="s">
        <v>11</v>
      </c>
      <c r="CO186" s="18"/>
      <c r="CP186" s="18"/>
      <c r="CQ186" s="18"/>
      <c r="CR186" s="18"/>
      <c r="CS186" s="18"/>
      <c r="CT186" s="18"/>
      <c r="CU186" s="18"/>
      <c r="CV186" s="18"/>
      <c r="CW186" s="18"/>
      <c r="CX186" s="17">
        <v>4055</v>
      </c>
      <c r="CY186" s="18"/>
      <c r="CZ186" s="18"/>
      <c r="DA186" s="18"/>
      <c r="DB186" s="18"/>
      <c r="DC186" s="18">
        <f>J186+N186+O186+P186+Q186+R186+S186+T186+U186+V186+X186+Z186+AA186+AB186+AD186+AE186+AI186+AV186+AY186+AZ186+BA186+BB186+BC186+BD186+BE186+BF186+BG186+BH186+BI186+BJ186+BK186+BL186+BM186+BN186+BO186+BP186+BQ186+BR186+BS186+BT186+BU186+BV186+BW186+BX186+CI186+CK186+CA186</f>
        <v>392363</v>
      </c>
      <c r="DD186" s="18">
        <f>CD186+CE186+CJ186+CL186</f>
        <v>279390</v>
      </c>
      <c r="DE186" s="18">
        <f>DC186+DD186</f>
        <v>671753</v>
      </c>
      <c r="DF186" s="20">
        <f>DC186/DE186*100</f>
        <v>58.408819908508036</v>
      </c>
      <c r="DG186" s="18">
        <f>DC186+CP186+CQ186+CR186+CS186+CT186+CU186+CV186+CW186+CX186+CY186+CZ186+DB186</f>
        <v>396418</v>
      </c>
      <c r="DH186" s="18">
        <f>DD186+DA186</f>
        <v>279390</v>
      </c>
      <c r="DI186" s="18">
        <f>DH186+DG186</f>
        <v>675808</v>
      </c>
      <c r="DJ186" s="20">
        <f>(DC186+CO186)/(DE186+CO186)*100</f>
        <v>58.408819908508036</v>
      </c>
      <c r="DK186" s="20">
        <f>(DG186+CO186)/(DI186+CO186)*100</f>
        <v>58.658376343576876</v>
      </c>
      <c r="DL186" s="32">
        <f>DE186/F186</f>
        <v>350.96812957157783</v>
      </c>
    </row>
    <row r="187" spans="1:116" x14ac:dyDescent="0.2">
      <c r="A187" s="15" t="s">
        <v>7</v>
      </c>
      <c r="B187" s="16" t="s">
        <v>385</v>
      </c>
      <c r="C187" s="16">
        <v>4</v>
      </c>
      <c r="D187" s="16" t="s">
        <v>386</v>
      </c>
      <c r="E187" s="16" t="s">
        <v>387</v>
      </c>
      <c r="F187" s="17">
        <v>3507</v>
      </c>
      <c r="G187" s="18"/>
      <c r="H187" s="18"/>
      <c r="I187" s="18"/>
      <c r="J187" s="17">
        <v>108</v>
      </c>
      <c r="K187" s="18"/>
      <c r="L187" s="18"/>
      <c r="M187" s="18"/>
      <c r="N187" s="18"/>
      <c r="O187" s="17">
        <v>1222</v>
      </c>
      <c r="P187" s="18"/>
      <c r="Q187" s="18"/>
      <c r="R187" s="17">
        <v>150865</v>
      </c>
      <c r="S187" s="17">
        <v>162056</v>
      </c>
      <c r="T187" s="18"/>
      <c r="U187" s="18"/>
      <c r="V187" s="17">
        <v>1756</v>
      </c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7">
        <v>23022</v>
      </c>
      <c r="AW187" s="18"/>
      <c r="AX187" s="18"/>
      <c r="AY187" s="17">
        <v>220521</v>
      </c>
      <c r="AZ187" s="18"/>
      <c r="BA187" s="17">
        <v>569295</v>
      </c>
      <c r="BB187" s="17">
        <v>11077</v>
      </c>
      <c r="BC187" s="18"/>
      <c r="BD187" s="18"/>
      <c r="BE187" s="18"/>
      <c r="BF187" s="18"/>
      <c r="BG187" s="18"/>
      <c r="BH187" s="17">
        <v>129</v>
      </c>
      <c r="BI187" s="17">
        <v>8980</v>
      </c>
      <c r="BJ187" s="17">
        <v>2045</v>
      </c>
      <c r="BK187" s="18"/>
      <c r="BL187" s="17">
        <v>1163</v>
      </c>
      <c r="BM187" s="18"/>
      <c r="BN187" s="18"/>
      <c r="BO187" s="18"/>
      <c r="BP187" s="17">
        <v>406</v>
      </c>
      <c r="BQ187" s="17">
        <v>311</v>
      </c>
      <c r="BR187" s="17">
        <v>229</v>
      </c>
      <c r="BS187" s="17">
        <v>5590</v>
      </c>
      <c r="BT187" s="17">
        <v>8855</v>
      </c>
      <c r="BU187" s="17">
        <v>58309</v>
      </c>
      <c r="BV187" s="18"/>
      <c r="BW187" s="17">
        <v>15985</v>
      </c>
      <c r="BX187" s="17">
        <v>128252</v>
      </c>
      <c r="BY187" s="18"/>
      <c r="BZ187" s="18"/>
      <c r="CA187" s="18"/>
      <c r="CB187" s="18"/>
      <c r="CC187" s="17">
        <v>2400</v>
      </c>
      <c r="CD187" s="17">
        <v>529820</v>
      </c>
      <c r="CE187" s="18"/>
      <c r="CF187" s="18"/>
      <c r="CG187" s="18"/>
      <c r="CH187" s="18"/>
      <c r="CI187" s="17">
        <v>45700</v>
      </c>
      <c r="CJ187" s="18"/>
      <c r="CK187" s="17">
        <v>35226</v>
      </c>
      <c r="CL187" s="18"/>
      <c r="CM187" s="18"/>
      <c r="CN187" s="19" t="s">
        <v>11</v>
      </c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>
        <f>J187+N187+O187+P187+Q187+R187+S187+T187+U187+V187+X187+Z187+AA187+AB187+AD187+AE187+AI187+AV187+AY187+AZ187+BA187+BB187+BC187+BD187+BE187+BF187+BG187+BH187+BI187+BJ187+BK187+BL187+BM187+BN187+BO187+BP187+BQ187+BR187+BS187+BT187+BU187+BV187+BW187+BX187+CI187+CK187+CA187</f>
        <v>1451102</v>
      </c>
      <c r="DD187" s="18">
        <f>CD187+CE187+CJ187+CL187</f>
        <v>529820</v>
      </c>
      <c r="DE187" s="18">
        <f>DC187+DD187</f>
        <v>1980922</v>
      </c>
      <c r="DF187" s="20">
        <f>DC187/DE187*100</f>
        <v>73.253868653081739</v>
      </c>
      <c r="DG187" s="18">
        <f>DC187+CP187+CQ187+CR187+CS187+CT187+CU187+CV187+CW187+CX187+CY187+CZ187+DB187</f>
        <v>1451102</v>
      </c>
      <c r="DH187" s="18">
        <f>DD187+DA187</f>
        <v>529820</v>
      </c>
      <c r="DI187" s="18">
        <f>DH187+DG187</f>
        <v>1980922</v>
      </c>
      <c r="DJ187" s="20">
        <f>(DC187+CO187)/(DE187+CO187)*100</f>
        <v>73.253868653081739</v>
      </c>
      <c r="DK187" s="20">
        <f>(DG187+CO187)/(DI187+CO187)*100</f>
        <v>73.253868653081739</v>
      </c>
      <c r="DL187" s="32">
        <f>DE187/F187</f>
        <v>564.8480182492159</v>
      </c>
    </row>
    <row r="188" spans="1:116" x14ac:dyDescent="0.2">
      <c r="A188" s="15" t="s">
        <v>7</v>
      </c>
      <c r="B188" s="16" t="s">
        <v>385</v>
      </c>
      <c r="C188" s="16">
        <v>4</v>
      </c>
      <c r="D188" s="16" t="s">
        <v>388</v>
      </c>
      <c r="E188" s="16" t="s">
        <v>389</v>
      </c>
      <c r="F188" s="17">
        <v>3303</v>
      </c>
      <c r="G188" s="18"/>
      <c r="H188" s="18"/>
      <c r="I188" s="18"/>
      <c r="J188" s="17">
        <v>41</v>
      </c>
      <c r="K188" s="18"/>
      <c r="L188" s="18"/>
      <c r="M188" s="18"/>
      <c r="N188" s="17">
        <v>45140</v>
      </c>
      <c r="O188" s="17">
        <v>76937</v>
      </c>
      <c r="P188" s="17">
        <v>2760</v>
      </c>
      <c r="Q188" s="18"/>
      <c r="R188" s="18"/>
      <c r="S188" s="17">
        <v>164900</v>
      </c>
      <c r="T188" s="17">
        <v>530</v>
      </c>
      <c r="U188" s="17">
        <v>505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7">
        <v>133230</v>
      </c>
      <c r="AZ188" s="18"/>
      <c r="BA188" s="17">
        <v>272140</v>
      </c>
      <c r="BB188" s="17">
        <v>12440</v>
      </c>
      <c r="BC188" s="18"/>
      <c r="BD188" s="18"/>
      <c r="BE188" s="18"/>
      <c r="BF188" s="18"/>
      <c r="BG188" s="18"/>
      <c r="BH188" s="17">
        <v>297</v>
      </c>
      <c r="BI188" s="17">
        <v>6640</v>
      </c>
      <c r="BJ188" s="17">
        <v>1860</v>
      </c>
      <c r="BK188" s="18"/>
      <c r="BL188" s="17">
        <v>2066</v>
      </c>
      <c r="BM188" s="18"/>
      <c r="BN188" s="18"/>
      <c r="BO188" s="18"/>
      <c r="BP188" s="17">
        <v>222</v>
      </c>
      <c r="BQ188" s="17">
        <v>416</v>
      </c>
      <c r="BR188" s="18"/>
      <c r="BS188" s="17">
        <v>7480</v>
      </c>
      <c r="BT188" s="17">
        <v>5180</v>
      </c>
      <c r="BU188" s="17">
        <v>34230</v>
      </c>
      <c r="BV188" s="17">
        <v>6960</v>
      </c>
      <c r="BW188" s="17">
        <v>14200</v>
      </c>
      <c r="BX188" s="18"/>
      <c r="BY188" s="18"/>
      <c r="BZ188" s="18"/>
      <c r="CA188" s="18"/>
      <c r="CB188" s="18"/>
      <c r="CC188" s="17">
        <v>1231</v>
      </c>
      <c r="CD188" s="17">
        <v>339300</v>
      </c>
      <c r="CE188" s="18"/>
      <c r="CF188" s="18"/>
      <c r="CG188" s="18"/>
      <c r="CH188" s="18"/>
      <c r="CI188" s="18"/>
      <c r="CJ188" s="18"/>
      <c r="CK188" s="17">
        <v>44820</v>
      </c>
      <c r="CL188" s="18"/>
      <c r="CM188" s="21">
        <v>18750</v>
      </c>
      <c r="CN188" s="19" t="s">
        <v>35</v>
      </c>
      <c r="CO188" s="75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>
        <f>J188+N188+O188+P188+Q188+R188+S188+T188+U188+V188+X188+Z188+AA188+AB188+AD188+AE188+AI188+AV188+AY188+AZ188+BA188+BB188+BC188+BD188+BE188+BF188+BG188+BH188+BI188+BJ188+BK188+BL188+BM188+BN188+BO188+BP188+BQ188+BR188+BS188+BT188+BU188+BV188+BW188+BX188+CI188+CK188+CA188</f>
        <v>832994</v>
      </c>
      <c r="DD188" s="18">
        <f>CD188+CE188+CJ188+CL188</f>
        <v>339300</v>
      </c>
      <c r="DE188" s="18">
        <f>DC188+DD188</f>
        <v>1172294</v>
      </c>
      <c r="DF188" s="20">
        <f>DC188/DE188*100</f>
        <v>71.056748563073768</v>
      </c>
      <c r="DG188" s="18">
        <f>DC188+CP188+CQ188+CR188+CS188+CT188+CU188+CV188+CW188+CX188+CY188+CZ188+DB188</f>
        <v>832994</v>
      </c>
      <c r="DH188" s="18">
        <f>DD188+DA188</f>
        <v>339300</v>
      </c>
      <c r="DI188" s="18">
        <f>DH188+DG188</f>
        <v>1172294</v>
      </c>
      <c r="DJ188" s="20">
        <f>(DC188+CO188)/(DE188+CO188)*100</f>
        <v>71.056748563073768</v>
      </c>
      <c r="DK188" s="20">
        <f>(DG188+CO188)/(DI188+CO188)*100</f>
        <v>71.056748563073768</v>
      </c>
      <c r="DL188" s="32">
        <f>DE188/F188</f>
        <v>354.91795337571904</v>
      </c>
    </row>
    <row r="189" spans="1:116" x14ac:dyDescent="0.2">
      <c r="A189" s="15" t="s">
        <v>7</v>
      </c>
      <c r="B189" s="16" t="s">
        <v>385</v>
      </c>
      <c r="C189" s="16">
        <v>4</v>
      </c>
      <c r="D189" s="16" t="s">
        <v>390</v>
      </c>
      <c r="E189" s="16" t="s">
        <v>391</v>
      </c>
      <c r="F189" s="17">
        <v>586</v>
      </c>
      <c r="G189" s="18"/>
      <c r="H189" s="18"/>
      <c r="I189" s="18"/>
      <c r="J189" s="17">
        <v>27.81</v>
      </c>
      <c r="K189" s="18"/>
      <c r="L189" s="18"/>
      <c r="M189" s="18"/>
      <c r="N189" s="18"/>
      <c r="O189" s="17">
        <v>16950</v>
      </c>
      <c r="P189" s="18"/>
      <c r="Q189" s="18"/>
      <c r="R189" s="18"/>
      <c r="S189" s="17">
        <v>26650</v>
      </c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7">
        <v>27620</v>
      </c>
      <c r="AZ189" s="18"/>
      <c r="BA189" s="17">
        <v>30150</v>
      </c>
      <c r="BB189" s="17">
        <v>1762.93</v>
      </c>
      <c r="BC189" s="18"/>
      <c r="BD189" s="18"/>
      <c r="BE189" s="18"/>
      <c r="BF189" s="18"/>
      <c r="BG189" s="18"/>
      <c r="BH189" s="17">
        <v>41.86</v>
      </c>
      <c r="BI189" s="17">
        <v>636.64</v>
      </c>
      <c r="BJ189" s="17">
        <v>270</v>
      </c>
      <c r="BK189" s="17">
        <v>58.54</v>
      </c>
      <c r="BL189" s="17">
        <v>100.98</v>
      </c>
      <c r="BM189" s="18"/>
      <c r="BN189" s="18"/>
      <c r="BO189" s="18"/>
      <c r="BP189" s="18"/>
      <c r="BQ189" s="17">
        <v>76.319999999999993</v>
      </c>
      <c r="BR189" s="18"/>
      <c r="BS189" s="17">
        <v>747.87</v>
      </c>
      <c r="BT189" s="17">
        <v>661.52</v>
      </c>
      <c r="BU189" s="17">
        <v>3336.13</v>
      </c>
      <c r="BV189" s="18"/>
      <c r="BW189" s="17">
        <v>1884.3</v>
      </c>
      <c r="BX189" s="17">
        <v>2659.25</v>
      </c>
      <c r="BY189" s="18"/>
      <c r="BZ189" s="18"/>
      <c r="CA189" s="18"/>
      <c r="CB189" s="18"/>
      <c r="CC189" s="17">
        <v>320</v>
      </c>
      <c r="CD189" s="17">
        <v>32640</v>
      </c>
      <c r="CE189" s="18"/>
      <c r="CF189" s="18"/>
      <c r="CG189" s="18"/>
      <c r="CH189" s="18"/>
      <c r="CI189" s="18"/>
      <c r="CJ189" s="18"/>
      <c r="CK189" s="17">
        <v>5456.06</v>
      </c>
      <c r="CL189" s="18"/>
      <c r="CM189" s="18"/>
      <c r="CN189" s="19" t="s">
        <v>11</v>
      </c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>
        <f>J189+N189+O189+P189+Q189+R189+S189+T189+U189+V189+X189+Z189+AA189+AB189+AD189+AE189+AI189+AV189+AY189+AZ189+BA189+BB189+BC189+BD189+BE189+BF189+BG189+BH189+BI189+BJ189+BK189+BL189+BM189+BN189+BO189+BP189+BQ189+BR189+BS189+BT189+BU189+BV189+BW189+BX189+CI189+CK189+CA189</f>
        <v>119090.20999999999</v>
      </c>
      <c r="DD189" s="18">
        <f>CD189+CE189+CJ189+CL189</f>
        <v>32640</v>
      </c>
      <c r="DE189" s="18">
        <f>DC189+DD189</f>
        <v>151730.21</v>
      </c>
      <c r="DF189" s="20">
        <f>DC189/DE189*100</f>
        <v>78.488133641942497</v>
      </c>
      <c r="DG189" s="18">
        <f>DC189+CP189+CQ189+CR189+CS189+CT189+CU189+CV189+CW189+CX189+CY189+CZ189+DB189</f>
        <v>119090.20999999999</v>
      </c>
      <c r="DH189" s="18">
        <f>DD189+DA189</f>
        <v>32640</v>
      </c>
      <c r="DI189" s="18">
        <f>DH189+DG189</f>
        <v>151730.21</v>
      </c>
      <c r="DJ189" s="20">
        <f>(DC189+CO189)/(DE189+CO189)*100</f>
        <v>78.488133641942497</v>
      </c>
      <c r="DK189" s="20">
        <f>(DG189+CO189)/(DI189+CO189)*100</f>
        <v>78.488133641942497</v>
      </c>
      <c r="DL189" s="32">
        <f>DE189/F189</f>
        <v>258.92527303754264</v>
      </c>
    </row>
    <row r="190" spans="1:116" x14ac:dyDescent="0.2">
      <c r="A190" s="15" t="s">
        <v>7</v>
      </c>
      <c r="B190" s="16" t="s">
        <v>385</v>
      </c>
      <c r="C190" s="16">
        <v>4</v>
      </c>
      <c r="D190" s="16" t="s">
        <v>392</v>
      </c>
      <c r="E190" s="16" t="s">
        <v>393</v>
      </c>
      <c r="F190" s="17">
        <v>1910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7">
        <v>86785</v>
      </c>
      <c r="S190" s="17">
        <v>83780</v>
      </c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7">
        <v>135490</v>
      </c>
      <c r="AZ190" s="18"/>
      <c r="BA190" s="17">
        <v>231940</v>
      </c>
      <c r="BB190" s="17">
        <v>2100</v>
      </c>
      <c r="BC190" s="18"/>
      <c r="BD190" s="18"/>
      <c r="BE190" s="18"/>
      <c r="BF190" s="18"/>
      <c r="BG190" s="18"/>
      <c r="BH190" s="18"/>
      <c r="BI190" s="17">
        <v>1100</v>
      </c>
      <c r="BJ190" s="17">
        <v>1050</v>
      </c>
      <c r="BK190" s="18"/>
      <c r="BL190" s="18"/>
      <c r="BM190" s="18"/>
      <c r="BN190" s="18"/>
      <c r="BO190" s="18"/>
      <c r="BP190" s="17">
        <v>120</v>
      </c>
      <c r="BQ190" s="18"/>
      <c r="BR190" s="17">
        <v>40</v>
      </c>
      <c r="BS190" s="17">
        <v>1190</v>
      </c>
      <c r="BT190" s="17">
        <v>2300</v>
      </c>
      <c r="BU190" s="18"/>
      <c r="BV190" s="18"/>
      <c r="BW190" s="18"/>
      <c r="BX190" s="17">
        <v>79130</v>
      </c>
      <c r="BY190" s="18"/>
      <c r="BZ190" s="18"/>
      <c r="CA190" s="18"/>
      <c r="CB190" s="18"/>
      <c r="CC190" s="17">
        <v>1720</v>
      </c>
      <c r="CD190" s="17">
        <v>303800</v>
      </c>
      <c r="CE190" s="18"/>
      <c r="CF190" s="18"/>
      <c r="CG190" s="18"/>
      <c r="CH190" s="18"/>
      <c r="CI190" s="18"/>
      <c r="CJ190" s="18"/>
      <c r="CK190" s="17">
        <v>37030</v>
      </c>
      <c r="CL190" s="18"/>
      <c r="CM190" s="18"/>
      <c r="CN190" s="19" t="s">
        <v>11</v>
      </c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>
        <f>J190+N190+O190+P190+Q190+R190+S190+T190+U190+V190+X190+Z190+AA190+AB190+AD190+AE190+AI190+AV190+AY190+AZ190+BA190+BB190+BC190+BD190+BE190+BF190+BG190+BH190+BI190+BJ190+BK190+BL190+BM190+BN190+BO190+BP190+BQ190+BR190+BS190+BT190+BU190+BV190+BW190+BX190+CI190+CK190+CA190</f>
        <v>662055</v>
      </c>
      <c r="DD190" s="18">
        <f>CD190+CE190+CJ190+CL190</f>
        <v>303800</v>
      </c>
      <c r="DE190" s="18">
        <f>DC190+DD190</f>
        <v>965855</v>
      </c>
      <c r="DF190" s="20">
        <f>DC190/DE190*100</f>
        <v>68.546003282066152</v>
      </c>
      <c r="DG190" s="18">
        <f>DC190+CP190+CQ190+CR190+CS190+CT190+CU190+CV190+CW190+CX190+CY190+CZ190+DB190</f>
        <v>662055</v>
      </c>
      <c r="DH190" s="18">
        <f>DD190+DA190</f>
        <v>303800</v>
      </c>
      <c r="DI190" s="18">
        <f>DH190+DG190</f>
        <v>965855</v>
      </c>
      <c r="DJ190" s="20">
        <f>(DC190+CO190)/(DE190+CO190)*100</f>
        <v>68.546003282066152</v>
      </c>
      <c r="DK190" s="20">
        <f>(DG190+CO190)/(DI190+CO190)*100</f>
        <v>68.546003282066152</v>
      </c>
      <c r="DL190" s="32">
        <f>DE190/F190</f>
        <v>505.68324607329845</v>
      </c>
    </row>
    <row r="191" spans="1:116" x14ac:dyDescent="0.2">
      <c r="A191" s="15" t="s">
        <v>7</v>
      </c>
      <c r="B191" s="16" t="s">
        <v>385</v>
      </c>
      <c r="C191" s="16">
        <v>4</v>
      </c>
      <c r="D191" s="16" t="s">
        <v>394</v>
      </c>
      <c r="E191" s="16" t="s">
        <v>395</v>
      </c>
      <c r="F191" s="17">
        <v>3142</v>
      </c>
      <c r="G191" s="18"/>
      <c r="H191" s="18"/>
      <c r="I191" s="18"/>
      <c r="J191" s="17">
        <v>170</v>
      </c>
      <c r="K191" s="18"/>
      <c r="L191" s="18"/>
      <c r="M191" s="18"/>
      <c r="N191" s="17">
        <v>159220</v>
      </c>
      <c r="O191" s="17">
        <v>90660</v>
      </c>
      <c r="P191" s="18"/>
      <c r="Q191" s="18"/>
      <c r="R191" s="17">
        <v>118260</v>
      </c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7">
        <v>312650</v>
      </c>
      <c r="BB191" s="18"/>
      <c r="BC191" s="18"/>
      <c r="BD191" s="18"/>
      <c r="BE191" s="18"/>
      <c r="BF191" s="18"/>
      <c r="BG191" s="18"/>
      <c r="BH191" s="17">
        <v>290</v>
      </c>
      <c r="BI191" s="17">
        <v>3960</v>
      </c>
      <c r="BJ191" s="18"/>
      <c r="BK191" s="18"/>
      <c r="BL191" s="18"/>
      <c r="BM191" s="18"/>
      <c r="BN191" s="18"/>
      <c r="BO191" s="18"/>
      <c r="BP191" s="17">
        <v>100</v>
      </c>
      <c r="BQ191" s="17">
        <v>264</v>
      </c>
      <c r="BR191" s="17">
        <v>200</v>
      </c>
      <c r="BS191" s="17">
        <v>4440</v>
      </c>
      <c r="BT191" s="17">
        <v>4840</v>
      </c>
      <c r="BU191" s="18"/>
      <c r="BV191" s="18"/>
      <c r="BW191" s="17">
        <v>11580</v>
      </c>
      <c r="BX191" s="17">
        <v>9300</v>
      </c>
      <c r="BY191" s="18"/>
      <c r="BZ191" s="18"/>
      <c r="CA191" s="18"/>
      <c r="CB191" s="18"/>
      <c r="CC191" s="17">
        <v>2810</v>
      </c>
      <c r="CD191" s="17">
        <v>265670</v>
      </c>
      <c r="CE191" s="18"/>
      <c r="CF191" s="18"/>
      <c r="CG191" s="18"/>
      <c r="CH191" s="18"/>
      <c r="CI191" s="18"/>
      <c r="CJ191" s="18"/>
      <c r="CK191" s="17">
        <v>152490</v>
      </c>
      <c r="CL191" s="18"/>
      <c r="CM191" s="21">
        <v>25750</v>
      </c>
      <c r="CN191" s="19" t="s">
        <v>20</v>
      </c>
      <c r="CO191" s="21">
        <v>25750</v>
      </c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>
        <f>J191+N191+O191+P191+Q191+R191+S191+T191+U191+V191+X191+Z191+AA191+AB191+AD191+AE191+AI191+AV191+AY191+AZ191+BA191+BB191+BC191+BD191+BE191+BF191+BG191+BH191+BI191+BJ191+BK191+BL191+BM191+BN191+BO191+BP191+BQ191+BR191+BS191+BT191+BU191+BV191+BW191+BX191+CI191+CK191+CA191</f>
        <v>868424</v>
      </c>
      <c r="DD191" s="18">
        <f>CD191+CE191+CJ191+CL191</f>
        <v>265670</v>
      </c>
      <c r="DE191" s="18">
        <f>DC191+DD191</f>
        <v>1134094</v>
      </c>
      <c r="DF191" s="20">
        <f>DC191/DE191*100</f>
        <v>76.574252222478918</v>
      </c>
      <c r="DG191" s="18">
        <f>DC191+CP191+CQ191+CR191+CS191+CT191+CU191+CV191+CW191+CX191+CY191+CZ191+DB191</f>
        <v>868424</v>
      </c>
      <c r="DH191" s="18">
        <f>DD191+DA191</f>
        <v>265670</v>
      </c>
      <c r="DI191" s="18">
        <f>DH191+DG191</f>
        <v>1134094</v>
      </c>
      <c r="DJ191" s="20">
        <f>(DC191+CO191)/(DE191+CO191)*100</f>
        <v>77.094333375867791</v>
      </c>
      <c r="DK191" s="20">
        <f>(DG191+CO191)/(DI191+CO191)*100</f>
        <v>77.094333375867791</v>
      </c>
      <c r="DL191" s="32">
        <f>DE191/F191</f>
        <v>360.94653087205603</v>
      </c>
    </row>
    <row r="192" spans="1:116" x14ac:dyDescent="0.2">
      <c r="A192" s="15" t="s">
        <v>7</v>
      </c>
      <c r="B192" s="16" t="s">
        <v>385</v>
      </c>
      <c r="C192" s="16">
        <v>4</v>
      </c>
      <c r="D192" s="16" t="s">
        <v>396</v>
      </c>
      <c r="E192" s="16" t="s">
        <v>397</v>
      </c>
      <c r="F192" s="17">
        <v>35923</v>
      </c>
      <c r="G192" s="18"/>
      <c r="H192" s="17">
        <v>680</v>
      </c>
      <c r="I192" s="18"/>
      <c r="J192" s="17">
        <v>756</v>
      </c>
      <c r="K192" s="18"/>
      <c r="L192" s="18"/>
      <c r="M192" s="18"/>
      <c r="N192" s="17">
        <v>72350</v>
      </c>
      <c r="O192" s="17">
        <v>971260</v>
      </c>
      <c r="P192" s="18"/>
      <c r="Q192" s="18"/>
      <c r="R192" s="18"/>
      <c r="S192" s="17">
        <v>1282820</v>
      </c>
      <c r="T192" s="17">
        <v>620</v>
      </c>
      <c r="U192" s="17">
        <v>380</v>
      </c>
      <c r="V192" s="17">
        <v>14730</v>
      </c>
      <c r="W192" s="18"/>
      <c r="X192" s="17">
        <v>120</v>
      </c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7">
        <v>570</v>
      </c>
      <c r="AM192" s="18"/>
      <c r="AN192" s="18"/>
      <c r="AO192" s="18"/>
      <c r="AP192" s="18"/>
      <c r="AQ192" s="18"/>
      <c r="AR192" s="18"/>
      <c r="AS192" s="17">
        <v>250</v>
      </c>
      <c r="AT192" s="17">
        <v>1910</v>
      </c>
      <c r="AU192" s="18"/>
      <c r="AV192" s="17">
        <v>92370</v>
      </c>
      <c r="AW192" s="18"/>
      <c r="AX192" s="18"/>
      <c r="AY192" s="17">
        <v>2110380</v>
      </c>
      <c r="AZ192" s="18"/>
      <c r="BA192" s="17">
        <v>3781840</v>
      </c>
      <c r="BB192" s="17">
        <v>150420</v>
      </c>
      <c r="BC192" s="18"/>
      <c r="BD192" s="18"/>
      <c r="BE192" s="18"/>
      <c r="BF192" s="18"/>
      <c r="BG192" s="17">
        <v>160</v>
      </c>
      <c r="BH192" s="17">
        <v>990</v>
      </c>
      <c r="BI192" s="17">
        <v>58210</v>
      </c>
      <c r="BJ192" s="17">
        <v>20965</v>
      </c>
      <c r="BK192" s="17">
        <v>2730</v>
      </c>
      <c r="BL192" s="17">
        <v>8210</v>
      </c>
      <c r="BM192" s="18"/>
      <c r="BN192" s="18"/>
      <c r="BO192" s="18"/>
      <c r="BP192" s="17">
        <v>3753</v>
      </c>
      <c r="BQ192" s="17">
        <v>10790</v>
      </c>
      <c r="BR192" s="18"/>
      <c r="BS192" s="17">
        <v>34560</v>
      </c>
      <c r="BT192" s="17">
        <v>55210</v>
      </c>
      <c r="BU192" s="17">
        <v>650390</v>
      </c>
      <c r="BV192" s="17">
        <v>31160</v>
      </c>
      <c r="BW192" s="17">
        <v>284290</v>
      </c>
      <c r="BX192" s="17">
        <v>2164450</v>
      </c>
      <c r="BY192" s="18"/>
      <c r="BZ192" s="17">
        <v>2150</v>
      </c>
      <c r="CA192" s="18"/>
      <c r="CB192" s="17">
        <v>896280</v>
      </c>
      <c r="CC192" s="18"/>
      <c r="CD192" s="17">
        <v>6567740</v>
      </c>
      <c r="CE192" s="18"/>
      <c r="CF192" s="18"/>
      <c r="CG192" s="18"/>
      <c r="CH192" s="18"/>
      <c r="CI192" s="17">
        <v>549590</v>
      </c>
      <c r="CJ192" s="18"/>
      <c r="CK192" s="17">
        <v>187750</v>
      </c>
      <c r="CL192" s="18"/>
      <c r="CM192" s="18"/>
      <c r="CN192" s="19" t="s">
        <v>11</v>
      </c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>
        <f>J192+N192+O192+P192+Q192+R192+S192+T192+U192+V192+X192+Z192+AA192+AB192+AD192+AE192+AI192+AV192+AY192+AZ192+BA192+BB192+BC192+BD192+BE192+BF192+BG192+BH192+BI192+BJ192+BK192+BL192+BM192+BN192+BO192+BP192+BQ192+BR192+BS192+BT192+BU192+BV192+BW192+BX192+CI192+CK192+CA192</f>
        <v>12541254</v>
      </c>
      <c r="DD192" s="18">
        <f>CD192+CE192+CJ192+CL192</f>
        <v>6567740</v>
      </c>
      <c r="DE192" s="18">
        <f>DC192+DD192</f>
        <v>19108994</v>
      </c>
      <c r="DF192" s="20">
        <f>DC192/DE192*100</f>
        <v>65.630111140335273</v>
      </c>
      <c r="DG192" s="18">
        <f>DC192+CP192+CQ192+CR192+CS192+CT192+CU192+CV192+CW192+CX192+CY192+CZ192+DB192</f>
        <v>12541254</v>
      </c>
      <c r="DH192" s="18">
        <f>DD192+DA192</f>
        <v>6567740</v>
      </c>
      <c r="DI192" s="18">
        <f>DH192+DG192</f>
        <v>19108994</v>
      </c>
      <c r="DJ192" s="20">
        <f>(DC192+CO192)/(DE192+CO192)*100</f>
        <v>65.630111140335273</v>
      </c>
      <c r="DK192" s="20">
        <f>(DG192+CO192)/(DI192+CO192)*100</f>
        <v>65.630111140335273</v>
      </c>
      <c r="DL192" s="32">
        <f>DE192/F192</f>
        <v>531.94315619519523</v>
      </c>
    </row>
    <row r="193" spans="1:116" x14ac:dyDescent="0.2">
      <c r="A193" s="15" t="s">
        <v>7</v>
      </c>
      <c r="B193" s="16" t="s">
        <v>385</v>
      </c>
      <c r="C193" s="16">
        <v>4</v>
      </c>
      <c r="D193" s="16" t="s">
        <v>398</v>
      </c>
      <c r="E193" s="16" t="s">
        <v>399</v>
      </c>
      <c r="F193" s="17">
        <v>936</v>
      </c>
      <c r="G193" s="18"/>
      <c r="H193" s="18"/>
      <c r="I193" s="18"/>
      <c r="J193" s="18"/>
      <c r="K193" s="18"/>
      <c r="L193" s="18"/>
      <c r="M193" s="18"/>
      <c r="N193" s="18"/>
      <c r="O193" s="17">
        <v>26400</v>
      </c>
      <c r="P193" s="18"/>
      <c r="Q193" s="18"/>
      <c r="R193" s="18"/>
      <c r="S193" s="17">
        <v>25500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7">
        <v>54260</v>
      </c>
      <c r="AZ193" s="18"/>
      <c r="BA193" s="17">
        <v>76920</v>
      </c>
      <c r="BB193" s="17">
        <v>2300</v>
      </c>
      <c r="BC193" s="18"/>
      <c r="BD193" s="18"/>
      <c r="BE193" s="18"/>
      <c r="BF193" s="18"/>
      <c r="BG193" s="18"/>
      <c r="BH193" s="18"/>
      <c r="BI193" s="18"/>
      <c r="BJ193" s="17">
        <v>620</v>
      </c>
      <c r="BK193" s="18"/>
      <c r="BL193" s="18"/>
      <c r="BM193" s="18"/>
      <c r="BN193" s="18"/>
      <c r="BO193" s="18"/>
      <c r="BP193" s="18"/>
      <c r="BQ193" s="18"/>
      <c r="BR193" s="18"/>
      <c r="BS193" s="17">
        <v>1600</v>
      </c>
      <c r="BT193" s="17">
        <v>480</v>
      </c>
      <c r="BU193" s="17">
        <v>11540</v>
      </c>
      <c r="BV193" s="17">
        <v>5950</v>
      </c>
      <c r="BW193" s="18"/>
      <c r="BX193" s="18"/>
      <c r="BY193" s="18"/>
      <c r="BZ193" s="17">
        <v>330</v>
      </c>
      <c r="CA193" s="18"/>
      <c r="CB193" s="18"/>
      <c r="CC193" s="17">
        <v>145</v>
      </c>
      <c r="CD193" s="17">
        <v>113020</v>
      </c>
      <c r="CE193" s="18"/>
      <c r="CF193" s="18"/>
      <c r="CG193" s="18"/>
      <c r="CH193" s="18"/>
      <c r="CI193" s="18"/>
      <c r="CJ193" s="18"/>
      <c r="CK193" s="17">
        <v>14480</v>
      </c>
      <c r="CL193" s="18"/>
      <c r="CM193" s="21">
        <v>2500</v>
      </c>
      <c r="CN193" s="19" t="s">
        <v>35</v>
      </c>
      <c r="CO193" s="75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>
        <f>J193+N193+O193+P193+Q193+R193+S193+T193+U193+V193+X193+Z193+AA193+AB193+AD193+AE193+AI193+AV193+AY193+AZ193+BA193+BB193+BC193+BD193+BE193+BF193+BG193+BH193+BI193+BJ193+BK193+BL193+BM193+BN193+BO193+BP193+BQ193+BR193+BS193+BT193+BU193+BV193+BW193+BX193+CI193+CK193+CA193</f>
        <v>220050</v>
      </c>
      <c r="DD193" s="18">
        <f>CD193+CE193+CJ193+CL193</f>
        <v>113020</v>
      </c>
      <c r="DE193" s="18">
        <f>DC193+DD193</f>
        <v>333070</v>
      </c>
      <c r="DF193" s="20">
        <f>DC193/DE193*100</f>
        <v>66.067193082535198</v>
      </c>
      <c r="DG193" s="18">
        <f>DC193+CP193+CQ193+CR193+CS193+CT193+CU193+CV193+CW193+CX193+CY193+CZ193+DB193</f>
        <v>220050</v>
      </c>
      <c r="DH193" s="18">
        <f>DD193+DA193</f>
        <v>113020</v>
      </c>
      <c r="DI193" s="18">
        <f>DH193+DG193</f>
        <v>333070</v>
      </c>
      <c r="DJ193" s="20">
        <f>(DC193+CO193)/(DE193+CO193)*100</f>
        <v>66.067193082535198</v>
      </c>
      <c r="DK193" s="20">
        <f>(DG193+CO193)/(DI193+CO193)*100</f>
        <v>66.067193082535198</v>
      </c>
      <c r="DL193" s="32">
        <f>DE193/F193</f>
        <v>355.84401709401709</v>
      </c>
    </row>
    <row r="194" spans="1:116" x14ac:dyDescent="0.2">
      <c r="A194" s="15" t="s">
        <v>7</v>
      </c>
      <c r="B194" s="16" t="s">
        <v>385</v>
      </c>
      <c r="C194" s="16">
        <v>4</v>
      </c>
      <c r="D194" s="16" t="s">
        <v>400</v>
      </c>
      <c r="E194" s="16" t="s">
        <v>401</v>
      </c>
      <c r="F194" s="17">
        <v>3214</v>
      </c>
      <c r="G194" s="18"/>
      <c r="H194" s="18"/>
      <c r="I194" s="18"/>
      <c r="J194" s="17">
        <v>152.52000000000001</v>
      </c>
      <c r="K194" s="18"/>
      <c r="L194" s="18"/>
      <c r="M194" s="18"/>
      <c r="N194" s="18"/>
      <c r="O194" s="17">
        <v>124280</v>
      </c>
      <c r="P194" s="18"/>
      <c r="Q194" s="18"/>
      <c r="R194" s="17">
        <v>110500</v>
      </c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7">
        <v>241390</v>
      </c>
      <c r="AZ194" s="18"/>
      <c r="BA194" s="17">
        <v>333560</v>
      </c>
      <c r="BB194" s="17">
        <v>8386.0499999999993</v>
      </c>
      <c r="BC194" s="18"/>
      <c r="BD194" s="18"/>
      <c r="BE194" s="18"/>
      <c r="BF194" s="18"/>
      <c r="BG194" s="18"/>
      <c r="BH194" s="17">
        <v>229.57</v>
      </c>
      <c r="BI194" s="17">
        <v>3491.8</v>
      </c>
      <c r="BJ194" s="17">
        <v>1640</v>
      </c>
      <c r="BK194" s="17">
        <v>321.08</v>
      </c>
      <c r="BL194" s="17">
        <v>553.86</v>
      </c>
      <c r="BM194" s="18"/>
      <c r="BN194" s="18"/>
      <c r="BO194" s="18"/>
      <c r="BP194" s="17">
        <v>165</v>
      </c>
      <c r="BQ194" s="17">
        <v>418.61</v>
      </c>
      <c r="BR194" s="17">
        <v>241</v>
      </c>
      <c r="BS194" s="17">
        <v>4101.7700000000004</v>
      </c>
      <c r="BT194" s="17">
        <v>3628.18</v>
      </c>
      <c r="BU194" s="17">
        <v>18297.490000000002</v>
      </c>
      <c r="BV194" s="18"/>
      <c r="BW194" s="17">
        <v>10334.719999999999</v>
      </c>
      <c r="BX194" s="17">
        <v>40155.050000000003</v>
      </c>
      <c r="BY194" s="18"/>
      <c r="BZ194" s="17">
        <v>9360</v>
      </c>
      <c r="CA194" s="18"/>
      <c r="CB194" s="18"/>
      <c r="CC194" s="17">
        <v>2370</v>
      </c>
      <c r="CD194" s="17">
        <v>247700</v>
      </c>
      <c r="CE194" s="18"/>
      <c r="CF194" s="18"/>
      <c r="CG194" s="18"/>
      <c r="CH194" s="18"/>
      <c r="CI194" s="17">
        <v>41740</v>
      </c>
      <c r="CJ194" s="18"/>
      <c r="CK194" s="17">
        <v>29924.560000000001</v>
      </c>
      <c r="CL194" s="18"/>
      <c r="CM194" s="21">
        <v>31650</v>
      </c>
      <c r="CN194" s="19" t="s">
        <v>20</v>
      </c>
      <c r="CO194" s="21">
        <v>31650</v>
      </c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>
        <f>J194+N194+O194+P194+Q194+R194+S194+T194+U194+V194+X194+Z194+AA194+AB194+AD194+AE194+AI194+AV194+AY194+AZ194+BA194+BB194+BC194+BD194+BE194+BF194+BG194+BH194+BI194+BJ194+BK194+BL194+BM194+BN194+BO194+BP194+BQ194+BR194+BS194+BT194+BU194+BV194+BW194+BX194+CI194+CK194+CA194</f>
        <v>973511.26000000013</v>
      </c>
      <c r="DD194" s="18">
        <f>CD194+CE194+CJ194+CL194</f>
        <v>247700</v>
      </c>
      <c r="DE194" s="18">
        <f>DC194+DD194</f>
        <v>1221211.2600000002</v>
      </c>
      <c r="DF194" s="20">
        <f>DC194/DE194*100</f>
        <v>79.716859145239127</v>
      </c>
      <c r="DG194" s="18">
        <f>DC194+CP194+CQ194+CR194+CS194+CT194+CU194+CV194+CW194+CX194+CY194+CZ194+DB194</f>
        <v>973511.26000000013</v>
      </c>
      <c r="DH194" s="18">
        <f>DD194+DA194</f>
        <v>247700</v>
      </c>
      <c r="DI194" s="18">
        <f>DH194+DG194</f>
        <v>1221211.2600000002</v>
      </c>
      <c r="DJ194" s="20">
        <f>(DC194+CO194)/(DE194+CO194)*100</f>
        <v>80.229255392572355</v>
      </c>
      <c r="DK194" s="20">
        <f>(DG194+CO194)/(DI194+CO194)*100</f>
        <v>80.229255392572355</v>
      </c>
      <c r="DL194" s="32">
        <f>DE194/F194</f>
        <v>379.96616677037969</v>
      </c>
    </row>
    <row r="195" spans="1:116" x14ac:dyDescent="0.2">
      <c r="A195" s="15" t="s">
        <v>7</v>
      </c>
      <c r="B195" s="16" t="s">
        <v>385</v>
      </c>
      <c r="C195" s="16">
        <v>4</v>
      </c>
      <c r="D195" s="16" t="s">
        <v>402</v>
      </c>
      <c r="E195" s="16" t="s">
        <v>403</v>
      </c>
      <c r="F195" s="17">
        <v>1159</v>
      </c>
      <c r="G195" s="18"/>
      <c r="H195" s="18"/>
      <c r="I195" s="18"/>
      <c r="J195" s="17">
        <v>148</v>
      </c>
      <c r="K195" s="18"/>
      <c r="L195" s="18"/>
      <c r="M195" s="18"/>
      <c r="N195" s="17">
        <v>7100</v>
      </c>
      <c r="O195" s="17">
        <v>28666</v>
      </c>
      <c r="P195" s="17">
        <v>2400</v>
      </c>
      <c r="Q195" s="18"/>
      <c r="R195" s="18"/>
      <c r="S195" s="17">
        <v>57300</v>
      </c>
      <c r="T195" s="17">
        <v>160</v>
      </c>
      <c r="U195" s="18"/>
      <c r="V195" s="17">
        <v>947</v>
      </c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7">
        <v>38243</v>
      </c>
      <c r="AZ195" s="18"/>
      <c r="BA195" s="17">
        <v>94810</v>
      </c>
      <c r="BB195" s="17">
        <v>2380</v>
      </c>
      <c r="BC195" s="18"/>
      <c r="BD195" s="18"/>
      <c r="BE195" s="18"/>
      <c r="BF195" s="18"/>
      <c r="BG195" s="18"/>
      <c r="BH195" s="17">
        <v>80</v>
      </c>
      <c r="BI195" s="17">
        <v>3495</v>
      </c>
      <c r="BJ195" s="17">
        <v>590</v>
      </c>
      <c r="BK195" s="17">
        <v>240</v>
      </c>
      <c r="BL195" s="17">
        <v>726</v>
      </c>
      <c r="BM195" s="18"/>
      <c r="BN195" s="18"/>
      <c r="BO195" s="18"/>
      <c r="BP195" s="17">
        <v>110</v>
      </c>
      <c r="BQ195" s="17">
        <v>570</v>
      </c>
      <c r="BR195" s="18"/>
      <c r="BS195" s="17">
        <v>3640</v>
      </c>
      <c r="BT195" s="17">
        <v>4535</v>
      </c>
      <c r="BU195" s="17">
        <v>7500</v>
      </c>
      <c r="BV195" s="18"/>
      <c r="BW195" s="17">
        <v>2200</v>
      </c>
      <c r="BX195" s="18"/>
      <c r="BY195" s="18"/>
      <c r="BZ195" s="17">
        <v>570</v>
      </c>
      <c r="CA195" s="18"/>
      <c r="CB195" s="18"/>
      <c r="CC195" s="18"/>
      <c r="CD195" s="17">
        <v>83610</v>
      </c>
      <c r="CE195" s="18"/>
      <c r="CF195" s="18"/>
      <c r="CG195" s="18"/>
      <c r="CH195" s="18"/>
      <c r="CI195" s="18"/>
      <c r="CJ195" s="18"/>
      <c r="CK195" s="17">
        <v>13149.7</v>
      </c>
      <c r="CL195" s="18"/>
      <c r="CM195" s="18"/>
      <c r="CN195" s="19" t="s">
        <v>11</v>
      </c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>
        <f>J195+N195+O195+P195+Q195+R195+S195+T195+U195+V195+X195+Z195+AA195+AB195+AD195+AE195+AI195+AV195+AY195+AZ195+BA195+BB195+BC195+BD195+BE195+BF195+BG195+BH195+BI195+BJ195+BK195+BL195+BM195+BN195+BO195+BP195+BQ195+BR195+BS195+BT195+BU195+BV195+BW195+BX195+CI195+CK195+CA195</f>
        <v>268989.7</v>
      </c>
      <c r="DD195" s="18">
        <f>CD195+CE195+CJ195+CL195</f>
        <v>83610</v>
      </c>
      <c r="DE195" s="18">
        <f>DC195+DD195</f>
        <v>352599.7</v>
      </c>
      <c r="DF195" s="20">
        <f>DC195/DE195*100</f>
        <v>76.287557816980552</v>
      </c>
      <c r="DG195" s="18">
        <f>DC195+CP195+CQ195+CR195+CS195+CT195+CU195+CV195+CW195+CX195+CY195+CZ195+DB195</f>
        <v>268989.7</v>
      </c>
      <c r="DH195" s="18">
        <f>DD195+DA195</f>
        <v>83610</v>
      </c>
      <c r="DI195" s="18">
        <f>DH195+DG195</f>
        <v>352599.7</v>
      </c>
      <c r="DJ195" s="20">
        <f>(DC195+CO195)/(DE195+CO195)*100</f>
        <v>76.287557816980552</v>
      </c>
      <c r="DK195" s="20">
        <f>(DG195+CO195)/(DI195+CO195)*100</f>
        <v>76.287557816980552</v>
      </c>
      <c r="DL195" s="32">
        <f>DE195/F195</f>
        <v>304.22752372735118</v>
      </c>
    </row>
    <row r="196" spans="1:116" x14ac:dyDescent="0.2">
      <c r="A196" s="15" t="s">
        <v>7</v>
      </c>
      <c r="B196" s="16" t="s">
        <v>385</v>
      </c>
      <c r="C196" s="16">
        <v>4</v>
      </c>
      <c r="D196" s="16" t="s">
        <v>404</v>
      </c>
      <c r="E196" s="16" t="s">
        <v>405</v>
      </c>
      <c r="F196" s="17">
        <v>1432</v>
      </c>
      <c r="G196" s="18"/>
      <c r="H196" s="18"/>
      <c r="I196" s="18"/>
      <c r="J196" s="18"/>
      <c r="K196" s="18"/>
      <c r="L196" s="18"/>
      <c r="M196" s="18"/>
      <c r="N196" s="17">
        <v>360</v>
      </c>
      <c r="O196" s="18"/>
      <c r="P196" s="17">
        <v>22400</v>
      </c>
      <c r="Q196" s="18"/>
      <c r="R196" s="17">
        <v>75420</v>
      </c>
      <c r="S196" s="17">
        <v>52160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7">
        <v>123460</v>
      </c>
      <c r="AZ196" s="18"/>
      <c r="BA196" s="17">
        <v>170570</v>
      </c>
      <c r="BB196" s="17">
        <v>5880</v>
      </c>
      <c r="BC196" s="18"/>
      <c r="BD196" s="18"/>
      <c r="BE196" s="18"/>
      <c r="BF196" s="18"/>
      <c r="BG196" s="18"/>
      <c r="BH196" s="17">
        <v>139</v>
      </c>
      <c r="BI196" s="17">
        <v>1880</v>
      </c>
      <c r="BJ196" s="17">
        <v>800</v>
      </c>
      <c r="BK196" s="18"/>
      <c r="BL196" s="18"/>
      <c r="BM196" s="18"/>
      <c r="BN196" s="18"/>
      <c r="BO196" s="18"/>
      <c r="BP196" s="18"/>
      <c r="BQ196" s="18"/>
      <c r="BR196" s="18"/>
      <c r="BS196" s="17">
        <v>1640</v>
      </c>
      <c r="BT196" s="17">
        <v>1900</v>
      </c>
      <c r="BU196" s="18"/>
      <c r="BV196" s="18"/>
      <c r="BW196" s="18"/>
      <c r="BX196" s="17">
        <v>9800</v>
      </c>
      <c r="BY196" s="18"/>
      <c r="BZ196" s="17">
        <v>20</v>
      </c>
      <c r="CA196" s="18"/>
      <c r="CB196" s="18"/>
      <c r="CC196" s="17">
        <v>1760</v>
      </c>
      <c r="CD196" s="17">
        <v>193400</v>
      </c>
      <c r="CE196" s="18"/>
      <c r="CF196" s="18"/>
      <c r="CG196" s="18"/>
      <c r="CH196" s="18"/>
      <c r="CI196" s="18"/>
      <c r="CJ196" s="18"/>
      <c r="CK196" s="17">
        <v>40040</v>
      </c>
      <c r="CL196" s="18"/>
      <c r="CM196" s="21">
        <v>20700</v>
      </c>
      <c r="CN196" s="19" t="s">
        <v>20</v>
      </c>
      <c r="CO196" s="21">
        <v>20700</v>
      </c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>
        <f>J196+N196+O196+P196+Q196+R196+S196+T196+U196+V196+X196+Z196+AA196+AB196+AD196+AE196+AI196+AV196+AY196+AZ196+BA196+BB196+BC196+BD196+BE196+BF196+BG196+BH196+BI196+BJ196+BK196+BL196+BM196+BN196+BO196+BP196+BQ196+BR196+BS196+BT196+BU196+BV196+BW196+BX196+CI196+CK196+CA196</f>
        <v>506449</v>
      </c>
      <c r="DD196" s="18">
        <f>CD196+CE196+CJ196+CL196</f>
        <v>193400</v>
      </c>
      <c r="DE196" s="18">
        <f>DC196+DD196</f>
        <v>699849</v>
      </c>
      <c r="DF196" s="20">
        <f>DC196/DE196*100</f>
        <v>72.365467407969433</v>
      </c>
      <c r="DG196" s="18">
        <f>DC196+CP196+CQ196+CR196+CS196+CT196+CU196+CV196+CW196+CX196+CY196+CZ196+DB196</f>
        <v>506449</v>
      </c>
      <c r="DH196" s="18">
        <f>DD196+DA196</f>
        <v>193400</v>
      </c>
      <c r="DI196" s="18">
        <f>DH196+DG196</f>
        <v>699849</v>
      </c>
      <c r="DJ196" s="20">
        <f>(DC196+CO196)/(DE196+CO196)*100</f>
        <v>73.159354880792279</v>
      </c>
      <c r="DK196" s="20">
        <f>(DG196+CO196)/(DI196+CO196)*100</f>
        <v>73.159354880792279</v>
      </c>
      <c r="DL196" s="32">
        <f>DE196/F196</f>
        <v>488.72136871508383</v>
      </c>
    </row>
    <row r="197" spans="1:116" x14ac:dyDescent="0.2">
      <c r="A197" s="15" t="s">
        <v>7</v>
      </c>
      <c r="B197" s="16" t="s">
        <v>385</v>
      </c>
      <c r="C197" s="16">
        <v>4</v>
      </c>
      <c r="D197" s="16" t="s">
        <v>406</v>
      </c>
      <c r="E197" s="16" t="s">
        <v>407</v>
      </c>
      <c r="F197" s="17">
        <v>878</v>
      </c>
      <c r="G197" s="18">
        <v>1700</v>
      </c>
      <c r="H197" s="18"/>
      <c r="I197" s="18"/>
      <c r="J197" s="18"/>
      <c r="K197" s="18"/>
      <c r="L197" s="18"/>
      <c r="M197" s="18"/>
      <c r="N197" s="17"/>
      <c r="O197" s="18">
        <v>13940</v>
      </c>
      <c r="P197" s="17"/>
      <c r="Q197" s="18"/>
      <c r="R197" s="17">
        <v>15350</v>
      </c>
      <c r="S197" s="17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7">
        <v>36610</v>
      </c>
      <c r="AZ197" s="18"/>
      <c r="BA197" s="17">
        <v>66110</v>
      </c>
      <c r="BB197" s="17"/>
      <c r="BC197" s="18">
        <v>44890</v>
      </c>
      <c r="BD197" s="18"/>
      <c r="BE197" s="18"/>
      <c r="BF197" s="18"/>
      <c r="BG197" s="18"/>
      <c r="BH197" s="17"/>
      <c r="BI197" s="17"/>
      <c r="BJ197" s="17"/>
      <c r="BK197" s="18"/>
      <c r="BL197" s="18"/>
      <c r="BM197" s="18"/>
      <c r="BN197" s="18"/>
      <c r="BO197" s="18"/>
      <c r="BP197" s="18">
        <v>12</v>
      </c>
      <c r="BQ197" s="18"/>
      <c r="BR197" s="18">
        <v>13</v>
      </c>
      <c r="BS197" s="17"/>
      <c r="BT197" s="17"/>
      <c r="BU197" s="18">
        <v>3760</v>
      </c>
      <c r="BV197" s="18"/>
      <c r="BW197" s="18">
        <v>4120</v>
      </c>
      <c r="BX197" s="17">
        <v>8730</v>
      </c>
      <c r="BY197" s="18"/>
      <c r="BZ197" s="17"/>
      <c r="CA197" s="18"/>
      <c r="CB197" s="18"/>
      <c r="CC197" s="17"/>
      <c r="CD197" s="17">
        <v>68260</v>
      </c>
      <c r="CE197" s="18"/>
      <c r="CF197" s="18"/>
      <c r="CG197" s="18"/>
      <c r="CH197" s="18"/>
      <c r="CI197" s="18"/>
      <c r="CJ197" s="18"/>
      <c r="CK197" s="17">
        <v>2090</v>
      </c>
      <c r="CL197" s="18"/>
      <c r="CM197" s="21"/>
      <c r="CN197" s="19" t="s">
        <v>11</v>
      </c>
      <c r="CO197" s="21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>
        <f>J197+N197+O197+P197+Q197+R197+S197+T197+U197+V197+X197+Z197+AA197+AB197+AD197+AE197+AI197+AV197+AY197+AZ197+BA197+BB197+BC197+BD197+BE197+BF197+BG197+BH197+BI197+BJ197+BK197+BL197+BM197+BN197+BO197+BP197+BQ197+BR197+BS197+BT197+BU197+BV197+BW197+BX197+CI197+CK197+CA197</f>
        <v>195625</v>
      </c>
      <c r="DD197" s="18">
        <f>CD197+CE197+CJ197+CL197</f>
        <v>68260</v>
      </c>
      <c r="DE197" s="18">
        <f>DC197+DD197</f>
        <v>263885</v>
      </c>
      <c r="DF197" s="20">
        <f>DC197/DE197*100</f>
        <v>74.132671428842116</v>
      </c>
      <c r="DG197" s="18">
        <f>DC197+CP197+CQ197+CR197+CS197+CT197+CU197+CV197+CW197+CX197+CY197+CZ197+DB197</f>
        <v>195625</v>
      </c>
      <c r="DH197" s="18">
        <f>DD197+DA197</f>
        <v>68260</v>
      </c>
      <c r="DI197" s="18">
        <f>DH197+DG197</f>
        <v>263885</v>
      </c>
      <c r="DJ197" s="20">
        <f>(DC197+CO197)/(DE197+CO197)*100</f>
        <v>74.132671428842116</v>
      </c>
      <c r="DK197" s="20">
        <f>(DG197+CO197)/(DI197+CO197)*100</f>
        <v>74.132671428842116</v>
      </c>
      <c r="DL197" s="32">
        <f>DE197/F197</f>
        <v>300.55239179954441</v>
      </c>
    </row>
    <row r="198" spans="1:116" x14ac:dyDescent="0.2">
      <c r="A198" s="15" t="s">
        <v>7</v>
      </c>
      <c r="B198" s="16" t="s">
        <v>385</v>
      </c>
      <c r="C198" s="16">
        <v>4</v>
      </c>
      <c r="D198" s="16" t="s">
        <v>408</v>
      </c>
      <c r="E198" s="16" t="s">
        <v>409</v>
      </c>
      <c r="F198" s="17">
        <v>621</v>
      </c>
      <c r="G198" s="18"/>
      <c r="H198" s="18"/>
      <c r="I198" s="18"/>
      <c r="J198" s="17">
        <v>29</v>
      </c>
      <c r="K198" s="18"/>
      <c r="L198" s="18"/>
      <c r="M198" s="18"/>
      <c r="N198" s="17">
        <v>4375</v>
      </c>
      <c r="O198" s="17">
        <v>16240</v>
      </c>
      <c r="P198" s="18"/>
      <c r="Q198" s="18"/>
      <c r="R198" s="17">
        <v>19800</v>
      </c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7">
        <v>20210</v>
      </c>
      <c r="AZ198" s="18"/>
      <c r="BA198" s="17">
        <v>54830</v>
      </c>
      <c r="BB198" s="17">
        <v>2088</v>
      </c>
      <c r="BC198" s="18"/>
      <c r="BD198" s="18"/>
      <c r="BE198" s="18"/>
      <c r="BF198" s="18"/>
      <c r="BG198" s="18"/>
      <c r="BH198" s="17">
        <v>44</v>
      </c>
      <c r="BI198" s="17">
        <v>765</v>
      </c>
      <c r="BJ198" s="17">
        <v>455</v>
      </c>
      <c r="BK198" s="17">
        <v>62</v>
      </c>
      <c r="BL198" s="17">
        <v>107</v>
      </c>
      <c r="BM198" s="18"/>
      <c r="BN198" s="18"/>
      <c r="BO198" s="18"/>
      <c r="BP198" s="17">
        <v>25</v>
      </c>
      <c r="BQ198" s="17">
        <v>81</v>
      </c>
      <c r="BR198" s="17">
        <v>8</v>
      </c>
      <c r="BS198" s="17">
        <v>793</v>
      </c>
      <c r="BT198" s="17">
        <v>701</v>
      </c>
      <c r="BU198" s="17">
        <v>2818</v>
      </c>
      <c r="BV198" s="18"/>
      <c r="BW198" s="17">
        <v>1997</v>
      </c>
      <c r="BX198" s="17">
        <v>2818</v>
      </c>
      <c r="BY198" s="18"/>
      <c r="BZ198" s="18"/>
      <c r="CA198" s="18"/>
      <c r="CB198" s="18"/>
      <c r="CC198" s="17">
        <v>420</v>
      </c>
      <c r="CD198" s="17">
        <v>46870</v>
      </c>
      <c r="CE198" s="18"/>
      <c r="CF198" s="18"/>
      <c r="CG198" s="18"/>
      <c r="CH198" s="18"/>
      <c r="CI198" s="18"/>
      <c r="CJ198" s="18"/>
      <c r="CK198" s="17">
        <v>7242</v>
      </c>
      <c r="CL198" s="18"/>
      <c r="CM198" s="21">
        <v>11450</v>
      </c>
      <c r="CN198" s="19" t="s">
        <v>35</v>
      </c>
      <c r="CO198" s="75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>
        <f>J198+N198+O198+P198+Q198+R198+S198+T198+U198+V198+X198+Z198+AA198+AB198+AD198+AE198+AI198+AV198+AY198+AZ198+BA198+BB198+BC198+BD198+BE198+BF198+BG198+BH198+BI198+BJ198+BK198+BL198+BM198+BN198+BO198+BP198+BQ198+BR198+BS198+BT198+BU198+BV198+BW198+BX198+CI198+CK198+CA198</f>
        <v>135488</v>
      </c>
      <c r="DD198" s="18">
        <f>CD198+CE198+CJ198+CL198</f>
        <v>46870</v>
      </c>
      <c r="DE198" s="18">
        <f>DC198+DD198</f>
        <v>182358</v>
      </c>
      <c r="DF198" s="20">
        <f>DC198/DE198*100</f>
        <v>74.297809802695795</v>
      </c>
      <c r="DG198" s="18">
        <f>DC198+CP198+CQ198+CR198+CS198+CT198+CU198+CV198+CW198+CX198+CY198+CZ198+DB198</f>
        <v>135488</v>
      </c>
      <c r="DH198" s="18">
        <f>DD198+DA198</f>
        <v>46870</v>
      </c>
      <c r="DI198" s="18">
        <f>DH198+DG198</f>
        <v>182358</v>
      </c>
      <c r="DJ198" s="20">
        <f>(DC198+CO198)/(DE198+CO198)*100</f>
        <v>74.297809802695795</v>
      </c>
      <c r="DK198" s="20">
        <f>(DG198+CO198)/(DI198+CO198)*100</f>
        <v>74.297809802695795</v>
      </c>
      <c r="DL198" s="32">
        <f>DE198/F198</f>
        <v>293.6521739130435</v>
      </c>
    </row>
    <row r="199" spans="1:116" x14ac:dyDescent="0.2">
      <c r="A199" s="15" t="s">
        <v>7</v>
      </c>
      <c r="B199" s="16" t="s">
        <v>385</v>
      </c>
      <c r="C199" s="16">
        <v>4</v>
      </c>
      <c r="D199" s="16" t="s">
        <v>410</v>
      </c>
      <c r="E199" s="16" t="s">
        <v>411</v>
      </c>
      <c r="F199" s="17">
        <v>1584</v>
      </c>
      <c r="G199" s="17">
        <v>2080</v>
      </c>
      <c r="H199" s="18"/>
      <c r="I199" s="18"/>
      <c r="J199" s="18"/>
      <c r="K199" s="18"/>
      <c r="L199" s="18"/>
      <c r="M199" s="18"/>
      <c r="N199" s="17">
        <v>2300</v>
      </c>
      <c r="O199" s="17">
        <v>38930</v>
      </c>
      <c r="P199" s="18"/>
      <c r="Q199" s="18"/>
      <c r="R199" s="17">
        <v>72500</v>
      </c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7">
        <v>63760</v>
      </c>
      <c r="AZ199" s="18"/>
      <c r="BA199" s="17">
        <v>129230</v>
      </c>
      <c r="BB199" s="17">
        <v>5070</v>
      </c>
      <c r="BC199" s="17">
        <v>100860</v>
      </c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7">
        <v>13</v>
      </c>
      <c r="BQ199" s="18"/>
      <c r="BR199" s="17">
        <v>12</v>
      </c>
      <c r="BS199" s="18"/>
      <c r="BT199" s="18"/>
      <c r="BU199" s="18"/>
      <c r="BV199" s="18"/>
      <c r="BW199" s="18"/>
      <c r="BX199" s="17">
        <v>35700</v>
      </c>
      <c r="BY199" s="18"/>
      <c r="BZ199" s="18"/>
      <c r="CA199" s="18"/>
      <c r="CB199" s="18"/>
      <c r="CC199" s="17">
        <v>880</v>
      </c>
      <c r="CD199" s="17">
        <v>154280</v>
      </c>
      <c r="CE199" s="18"/>
      <c r="CF199" s="18"/>
      <c r="CG199" s="18"/>
      <c r="CH199" s="18"/>
      <c r="CI199" s="18"/>
      <c r="CJ199" s="18"/>
      <c r="CK199" s="17">
        <v>16840</v>
      </c>
      <c r="CL199" s="18"/>
      <c r="CM199" s="18"/>
      <c r="CN199" s="19" t="s">
        <v>11</v>
      </c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>
        <f>J199+N199+O199+P199+Q199+R199+S199+T199+U199+V199+X199+Z199+AA199+AB199+AD199+AE199+AI199+AV199+AY199+AZ199+BA199+BB199+BC199+BD199+BE199+BF199+BG199+BH199+BI199+BJ199+BK199+BL199+BM199+BN199+BO199+BP199+BQ199+BR199+BS199+BT199+BU199+BV199+BW199+BX199+CI199+CK199+CA199</f>
        <v>465215</v>
      </c>
      <c r="DD199" s="18">
        <f>CD199+CE199+CJ199+CL199</f>
        <v>154280</v>
      </c>
      <c r="DE199" s="18">
        <f>DC199+DD199</f>
        <v>619495</v>
      </c>
      <c r="DF199" s="20">
        <f>DC199/DE199*100</f>
        <v>75.095844195675511</v>
      </c>
      <c r="DG199" s="18">
        <f>DC199+CP199+CQ199+CR199+CS199+CT199+CU199+CV199+CW199+CX199+CY199+CZ199+DB199</f>
        <v>465215</v>
      </c>
      <c r="DH199" s="18">
        <f>DD199+DA199</f>
        <v>154280</v>
      </c>
      <c r="DI199" s="18">
        <f>DH199+DG199</f>
        <v>619495</v>
      </c>
      <c r="DJ199" s="20">
        <f>(DC199+CO199)/(DE199+CO199)*100</f>
        <v>75.095844195675511</v>
      </c>
      <c r="DK199" s="20">
        <f>(DG199+CO199)/(DI199+CO199)*100</f>
        <v>75.095844195675511</v>
      </c>
      <c r="DL199" s="32">
        <f>DE199/F199</f>
        <v>391.09532828282829</v>
      </c>
    </row>
    <row r="200" spans="1:116" x14ac:dyDescent="0.2">
      <c r="A200" s="15" t="s">
        <v>7</v>
      </c>
      <c r="B200" s="16" t="s">
        <v>385</v>
      </c>
      <c r="C200" s="16">
        <v>4</v>
      </c>
      <c r="D200" s="16" t="s">
        <v>412</v>
      </c>
      <c r="E200" s="16" t="s">
        <v>413</v>
      </c>
      <c r="F200" s="17">
        <v>375</v>
      </c>
      <c r="G200" s="18"/>
      <c r="H200" s="18"/>
      <c r="I200" s="18"/>
      <c r="J200" s="18"/>
      <c r="K200" s="18"/>
      <c r="L200" s="18"/>
      <c r="M200" s="18"/>
      <c r="N200" s="18"/>
      <c r="O200" s="17">
        <v>17950</v>
      </c>
      <c r="P200" s="18"/>
      <c r="Q200" s="18"/>
      <c r="R200" s="18"/>
      <c r="S200" s="17">
        <v>7200</v>
      </c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7">
        <v>23680</v>
      </c>
      <c r="AZ200" s="18"/>
      <c r="BA200" s="18"/>
      <c r="BB200" s="17">
        <v>1530</v>
      </c>
      <c r="BC200" s="18"/>
      <c r="BD200" s="18"/>
      <c r="BE200" s="18"/>
      <c r="BF200" s="18"/>
      <c r="BG200" s="18"/>
      <c r="BH200" s="18"/>
      <c r="BI200" s="18"/>
      <c r="BJ200" s="17">
        <v>560</v>
      </c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7">
        <v>131410</v>
      </c>
      <c r="CE200" s="18"/>
      <c r="CF200" s="18"/>
      <c r="CG200" s="18"/>
      <c r="CH200" s="18"/>
      <c r="CI200" s="18"/>
      <c r="CJ200" s="18"/>
      <c r="CK200" s="17">
        <v>20720</v>
      </c>
      <c r="CL200" s="18"/>
      <c r="CM200" s="18"/>
      <c r="CN200" s="19" t="s">
        <v>11</v>
      </c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>
        <f>J200+N200+O200+P200+Q200+R200+S200+T200+U200+V200+X200+Z200+AA200+AB200+AD200+AE200+AI200+AV200+AY200+AZ200+BA200+BB200+BC200+BD200+BE200+BF200+BG200+BH200+BI200+BJ200+BK200+BL200+BM200+BN200+BO200+BP200+BQ200+BR200+BS200+BT200+BU200+BV200+BW200+BX200+CI200+CK200+CA200</f>
        <v>71640</v>
      </c>
      <c r="DD200" s="18">
        <f>CD200+CE200+CJ200+CL200</f>
        <v>131410</v>
      </c>
      <c r="DE200" s="18">
        <f>DC200+DD200</f>
        <v>203050</v>
      </c>
      <c r="DF200" s="20">
        <f>DC200/DE200*100</f>
        <v>35.281950258557004</v>
      </c>
      <c r="DG200" s="18">
        <f>DC200+CP200+CQ200+CR200+CS200+CT200+CU200+CV200+CW200+CX200+CY200+CZ200+DB200</f>
        <v>71640</v>
      </c>
      <c r="DH200" s="18">
        <f>DD200+DA200</f>
        <v>131410</v>
      </c>
      <c r="DI200" s="18">
        <f>DH200+DG200</f>
        <v>203050</v>
      </c>
      <c r="DJ200" s="20">
        <f>(DC200+CO200)/(DE200+CO200)*100</f>
        <v>35.281950258557004</v>
      </c>
      <c r="DK200" s="20">
        <f>(DG200+CO200)/(DI200+CO200)*100</f>
        <v>35.281950258557004</v>
      </c>
      <c r="DL200" s="32">
        <f>DE200/F200</f>
        <v>541.4666666666667</v>
      </c>
    </row>
    <row r="201" spans="1:116" x14ac:dyDescent="0.2">
      <c r="A201" s="15" t="s">
        <v>7</v>
      </c>
      <c r="B201" s="16" t="s">
        <v>385</v>
      </c>
      <c r="C201" s="16">
        <v>4</v>
      </c>
      <c r="D201" s="16" t="s">
        <v>414</v>
      </c>
      <c r="E201" s="16" t="s">
        <v>415</v>
      </c>
      <c r="F201" s="17">
        <v>1077</v>
      </c>
      <c r="G201" s="18"/>
      <c r="H201" s="18"/>
      <c r="I201" s="18"/>
      <c r="J201" s="18"/>
      <c r="K201" s="18"/>
      <c r="L201" s="18"/>
      <c r="M201" s="18"/>
      <c r="N201" s="18"/>
      <c r="O201" s="17">
        <v>33520</v>
      </c>
      <c r="P201" s="18"/>
      <c r="Q201" s="18"/>
      <c r="R201" s="18"/>
      <c r="S201" s="17">
        <v>33600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7">
        <v>51280</v>
      </c>
      <c r="AZ201" s="18"/>
      <c r="BA201" s="17">
        <v>43350</v>
      </c>
      <c r="BB201" s="17">
        <v>2530</v>
      </c>
      <c r="BC201" s="18"/>
      <c r="BD201" s="18"/>
      <c r="BE201" s="18"/>
      <c r="BF201" s="18"/>
      <c r="BG201" s="18"/>
      <c r="BH201" s="18"/>
      <c r="BI201" s="17">
        <v>700</v>
      </c>
      <c r="BJ201" s="17">
        <v>980</v>
      </c>
      <c r="BK201" s="18"/>
      <c r="BL201" s="18"/>
      <c r="BM201" s="18"/>
      <c r="BN201" s="18"/>
      <c r="BO201" s="18"/>
      <c r="BP201" s="18"/>
      <c r="BQ201" s="18"/>
      <c r="BR201" s="18"/>
      <c r="BS201" s="17">
        <v>2000</v>
      </c>
      <c r="BT201" s="17">
        <v>650</v>
      </c>
      <c r="BU201" s="17">
        <v>9960</v>
      </c>
      <c r="BV201" s="18"/>
      <c r="BW201" s="17">
        <v>7300</v>
      </c>
      <c r="BX201" s="18"/>
      <c r="BY201" s="18"/>
      <c r="BZ201" s="18"/>
      <c r="CA201" s="18"/>
      <c r="CB201" s="18"/>
      <c r="CC201" s="18"/>
      <c r="CD201" s="17">
        <v>228190</v>
      </c>
      <c r="CE201" s="18"/>
      <c r="CF201" s="18"/>
      <c r="CG201" s="18"/>
      <c r="CH201" s="18"/>
      <c r="CI201" s="18"/>
      <c r="CJ201" s="18"/>
      <c r="CK201" s="17">
        <v>9020</v>
      </c>
      <c r="CL201" s="18"/>
      <c r="CM201" s="18"/>
      <c r="CN201" s="19" t="s">
        <v>11</v>
      </c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>
        <f>J201+N201+O201+P201+Q201+R201+S201+T201+U201+V201+X201+Z201+AA201+AB201+AD201+AE201+AI201+AV201+AY201+AZ201+BA201+BB201+BC201+BD201+BE201+BF201+BG201+BH201+BI201+BJ201+BK201+BL201+BM201+BN201+BO201+BP201+BQ201+BR201+BS201+BT201+BU201+BV201+BW201+BX201+CI201+CK201+CA201</f>
        <v>194890</v>
      </c>
      <c r="DD201" s="18">
        <f>CD201+CE201+CJ201+CL201</f>
        <v>228190</v>
      </c>
      <c r="DE201" s="18">
        <f>DC201+DD201</f>
        <v>423080</v>
      </c>
      <c r="DF201" s="20">
        <f>DC201/DE201*100</f>
        <v>46.064574075824908</v>
      </c>
      <c r="DG201" s="18">
        <f>DC201+CP201+CQ201+CR201+CS201+CT201+CU201+CV201+CW201+CX201+CY201+CZ201+DB201</f>
        <v>194890</v>
      </c>
      <c r="DH201" s="18">
        <f>DD201+DA201</f>
        <v>228190</v>
      </c>
      <c r="DI201" s="18">
        <f>DH201+DG201</f>
        <v>423080</v>
      </c>
      <c r="DJ201" s="20">
        <f>(DC201+CO201)/(DE201+CO201)*100</f>
        <v>46.064574075824908</v>
      </c>
      <c r="DK201" s="20">
        <f>(DG201+CO201)/(DI201+CO201)*100</f>
        <v>46.064574075824908</v>
      </c>
      <c r="DL201" s="32">
        <f>DE201/F201</f>
        <v>392.83194057567317</v>
      </c>
    </row>
    <row r="202" spans="1:116" x14ac:dyDescent="0.2">
      <c r="A202" s="15" t="s">
        <v>7</v>
      </c>
      <c r="B202" s="16" t="s">
        <v>385</v>
      </c>
      <c r="C202" s="16">
        <v>4</v>
      </c>
      <c r="D202" s="16" t="s">
        <v>416</v>
      </c>
      <c r="E202" s="16" t="s">
        <v>417</v>
      </c>
      <c r="F202" s="17">
        <v>738</v>
      </c>
      <c r="G202" s="18"/>
      <c r="H202" s="18"/>
      <c r="I202" s="18"/>
      <c r="J202" s="17">
        <v>35</v>
      </c>
      <c r="K202" s="18"/>
      <c r="L202" s="18"/>
      <c r="M202" s="18"/>
      <c r="N202" s="18"/>
      <c r="O202" s="17">
        <v>26520</v>
      </c>
      <c r="P202" s="18"/>
      <c r="Q202" s="18"/>
      <c r="R202" s="18"/>
      <c r="S202" s="17">
        <v>28330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7">
        <v>52700</v>
      </c>
      <c r="AZ202" s="18"/>
      <c r="BA202" s="17">
        <v>61660</v>
      </c>
      <c r="BB202" s="17">
        <v>3644</v>
      </c>
      <c r="BC202" s="18"/>
      <c r="BD202" s="18"/>
      <c r="BE202" s="18"/>
      <c r="BF202" s="18"/>
      <c r="BG202" s="18"/>
      <c r="BH202" s="17">
        <v>53</v>
      </c>
      <c r="BI202" s="17">
        <v>802</v>
      </c>
      <c r="BJ202" s="17">
        <v>630</v>
      </c>
      <c r="BK202" s="17">
        <v>74</v>
      </c>
      <c r="BL202" s="17">
        <v>127</v>
      </c>
      <c r="BM202" s="18"/>
      <c r="BN202" s="18"/>
      <c r="BO202" s="18"/>
      <c r="BP202" s="17">
        <v>140</v>
      </c>
      <c r="BQ202" s="17">
        <v>96</v>
      </c>
      <c r="BR202" s="18"/>
      <c r="BS202" s="17">
        <v>942</v>
      </c>
      <c r="BT202" s="17">
        <v>833</v>
      </c>
      <c r="BU202" s="17">
        <v>4201</v>
      </c>
      <c r="BV202" s="17">
        <v>4040</v>
      </c>
      <c r="BW202" s="17">
        <v>2373</v>
      </c>
      <c r="BX202" s="17">
        <v>3349</v>
      </c>
      <c r="BY202" s="18"/>
      <c r="BZ202" s="18"/>
      <c r="CA202" s="18"/>
      <c r="CB202" s="18"/>
      <c r="CC202" s="18"/>
      <c r="CD202" s="17">
        <v>87460</v>
      </c>
      <c r="CE202" s="18"/>
      <c r="CF202" s="18"/>
      <c r="CG202" s="18"/>
      <c r="CH202" s="18"/>
      <c r="CI202" s="18"/>
      <c r="CJ202" s="18"/>
      <c r="CK202" s="17">
        <v>6871</v>
      </c>
      <c r="CL202" s="18"/>
      <c r="CM202" s="18"/>
      <c r="CN202" s="19" t="s">
        <v>11</v>
      </c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>
        <f>J202+N202+O202+P202+Q202+R202+S202+T202+U202+V202+X202+Z202+AA202+AB202+AD202+AE202+AI202+AV202+AY202+AZ202+BA202+BB202+BC202+BD202+BE202+BF202+BG202+BH202+BI202+BJ202+BK202+BL202+BM202+BN202+BO202+BP202+BQ202+BR202+BS202+BT202+BU202+BV202+BW202+BX202+CI202+CK202+CA202</f>
        <v>197420</v>
      </c>
      <c r="DD202" s="18">
        <f>CD202+CE202+CJ202+CL202</f>
        <v>87460</v>
      </c>
      <c r="DE202" s="18">
        <f>DC202+DD202</f>
        <v>284880</v>
      </c>
      <c r="DF202" s="20">
        <f>DC202/DE202*100</f>
        <v>69.299354114012928</v>
      </c>
      <c r="DG202" s="18">
        <f>DC202+CP202+CQ202+CR202+CS202+CT202+CU202+CV202+CW202+CX202+CY202+CZ202+DB202</f>
        <v>197420</v>
      </c>
      <c r="DH202" s="18">
        <f>DD202+DA202</f>
        <v>87460</v>
      </c>
      <c r="DI202" s="18">
        <f>DH202+DG202</f>
        <v>284880</v>
      </c>
      <c r="DJ202" s="20">
        <f>(DC202+CO202)/(DE202+CO202)*100</f>
        <v>69.299354114012928</v>
      </c>
      <c r="DK202" s="20">
        <f>(DG202+CO202)/(DI202+CO202)*100</f>
        <v>69.299354114012928</v>
      </c>
      <c r="DL202" s="32">
        <f>DE202/F202</f>
        <v>386.01626016260161</v>
      </c>
    </row>
    <row r="203" spans="1:116" x14ac:dyDescent="0.2">
      <c r="A203" s="15" t="s">
        <v>7</v>
      </c>
      <c r="B203" s="16" t="s">
        <v>385</v>
      </c>
      <c r="C203" s="16">
        <v>4</v>
      </c>
      <c r="D203" s="16" t="s">
        <v>418</v>
      </c>
      <c r="E203" s="16" t="s">
        <v>419</v>
      </c>
      <c r="F203" s="17">
        <v>6407</v>
      </c>
      <c r="G203" s="18"/>
      <c r="H203" s="18"/>
      <c r="I203" s="18"/>
      <c r="J203" s="17">
        <v>191</v>
      </c>
      <c r="K203" s="18"/>
      <c r="L203" s="18"/>
      <c r="M203" s="18"/>
      <c r="N203" s="17">
        <v>274060</v>
      </c>
      <c r="O203" s="17">
        <v>200170</v>
      </c>
      <c r="P203" s="18"/>
      <c r="Q203" s="18"/>
      <c r="R203" s="17">
        <v>212920</v>
      </c>
      <c r="S203" s="17">
        <v>28280</v>
      </c>
      <c r="T203" s="18"/>
      <c r="U203" s="17">
        <v>357</v>
      </c>
      <c r="V203" s="17">
        <v>300</v>
      </c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7">
        <v>1400</v>
      </c>
      <c r="AM203" s="18"/>
      <c r="AN203" s="18"/>
      <c r="AO203" s="18"/>
      <c r="AP203" s="18"/>
      <c r="AQ203" s="18"/>
      <c r="AR203" s="18"/>
      <c r="AS203" s="17">
        <v>120</v>
      </c>
      <c r="AT203" s="18"/>
      <c r="AU203" s="18"/>
      <c r="AV203" s="17">
        <v>480</v>
      </c>
      <c r="AW203" s="17">
        <v>460</v>
      </c>
      <c r="AX203" s="18"/>
      <c r="AY203" s="17">
        <v>90670</v>
      </c>
      <c r="AZ203" s="17">
        <v>3500</v>
      </c>
      <c r="BA203" s="17">
        <v>628910</v>
      </c>
      <c r="BB203" s="17">
        <v>22080</v>
      </c>
      <c r="BC203" s="18"/>
      <c r="BD203" s="18"/>
      <c r="BE203" s="18"/>
      <c r="BF203" s="18"/>
      <c r="BG203" s="18"/>
      <c r="BH203" s="17">
        <v>313</v>
      </c>
      <c r="BI203" s="17">
        <v>9380</v>
      </c>
      <c r="BJ203" s="17">
        <v>5100</v>
      </c>
      <c r="BK203" s="18"/>
      <c r="BL203" s="18"/>
      <c r="BM203" s="18"/>
      <c r="BN203" s="18"/>
      <c r="BO203" s="18"/>
      <c r="BP203" s="17">
        <v>374</v>
      </c>
      <c r="BQ203" s="18"/>
      <c r="BR203" s="17">
        <v>411</v>
      </c>
      <c r="BS203" s="17">
        <v>10300</v>
      </c>
      <c r="BT203" s="17">
        <v>11600</v>
      </c>
      <c r="BU203" s="17">
        <v>63660</v>
      </c>
      <c r="BV203" s="18"/>
      <c r="BW203" s="17">
        <v>15220</v>
      </c>
      <c r="BX203" s="17">
        <v>28350</v>
      </c>
      <c r="BY203" s="18"/>
      <c r="BZ203" s="17">
        <v>880</v>
      </c>
      <c r="CA203" s="18"/>
      <c r="CB203" s="18"/>
      <c r="CC203" s="17">
        <v>4140</v>
      </c>
      <c r="CD203" s="17">
        <v>779710</v>
      </c>
      <c r="CE203" s="18"/>
      <c r="CF203" s="18"/>
      <c r="CG203" s="18"/>
      <c r="CH203" s="18"/>
      <c r="CI203" s="17">
        <v>19410</v>
      </c>
      <c r="CJ203" s="18"/>
      <c r="CK203" s="17">
        <v>32480</v>
      </c>
      <c r="CL203" s="18"/>
      <c r="CM203" s="21">
        <v>170000</v>
      </c>
      <c r="CN203" s="19" t="s">
        <v>20</v>
      </c>
      <c r="CO203" s="21">
        <v>170000</v>
      </c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>
        <f>J203+N203+O203+P203+Q203+R203+S203+T203+U203+V203+X203+Z203+AA203+AB203+AD203+AE203+AI203+AV203+AY203+AZ203+BA203+BB203+BC203+BD203+BE203+BF203+BG203+BH203+BI203+BJ203+BK203+BL203+BM203+BN203+BO203+BP203+BQ203+BR203+BS203+BT203+BU203+BV203+BW203+BX203+CI203+CK203+CA203</f>
        <v>1658516</v>
      </c>
      <c r="DD203" s="18">
        <f>CD203+CE203+CJ203+CL203</f>
        <v>779710</v>
      </c>
      <c r="DE203" s="18">
        <f>DC203+DD203</f>
        <v>2438226</v>
      </c>
      <c r="DF203" s="20">
        <f>DC203/DE203*100</f>
        <v>68.021422132320794</v>
      </c>
      <c r="DG203" s="18">
        <f>DC203+CP203+CQ203+CR203+CS203+CT203+CU203+CV203+CW203+CX203+CY203+CZ203+DB203</f>
        <v>1658516</v>
      </c>
      <c r="DH203" s="18">
        <f>DD203+DA203</f>
        <v>779710</v>
      </c>
      <c r="DI203" s="18">
        <f>DH203+DG203</f>
        <v>2438226</v>
      </c>
      <c r="DJ203" s="20">
        <f>(DC203+CO203)/(DE203+CO203)*100</f>
        <v>70.105734702437587</v>
      </c>
      <c r="DK203" s="20">
        <f>(DG203+CO203)/(DI203+CO203)*100</f>
        <v>70.105734702437587</v>
      </c>
      <c r="DL203" s="32">
        <f>DE203/F203</f>
        <v>380.55657874200091</v>
      </c>
    </row>
    <row r="204" spans="1:116" x14ac:dyDescent="0.2">
      <c r="A204" s="15" t="s">
        <v>7</v>
      </c>
      <c r="B204" s="16" t="s">
        <v>385</v>
      </c>
      <c r="C204" s="16">
        <v>4</v>
      </c>
      <c r="D204" s="16" t="s">
        <v>420</v>
      </c>
      <c r="E204" s="16" t="s">
        <v>421</v>
      </c>
      <c r="F204" s="17">
        <v>12497</v>
      </c>
      <c r="G204" s="18"/>
      <c r="H204" s="18"/>
      <c r="I204" s="18"/>
      <c r="J204" s="17">
        <v>188</v>
      </c>
      <c r="K204" s="18"/>
      <c r="L204" s="18"/>
      <c r="M204" s="18"/>
      <c r="N204" s="17">
        <v>297880</v>
      </c>
      <c r="O204" s="18"/>
      <c r="P204" s="18"/>
      <c r="Q204" s="18"/>
      <c r="R204" s="17">
        <v>407060</v>
      </c>
      <c r="S204" s="17">
        <v>379410</v>
      </c>
      <c r="T204" s="18"/>
      <c r="U204" s="18"/>
      <c r="V204" s="17">
        <v>9960</v>
      </c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7">
        <v>86780</v>
      </c>
      <c r="AW204" s="18"/>
      <c r="AX204" s="18"/>
      <c r="AY204" s="17">
        <v>429240</v>
      </c>
      <c r="AZ204" s="18"/>
      <c r="BA204" s="17">
        <v>1270010</v>
      </c>
      <c r="BB204" s="17">
        <v>39400</v>
      </c>
      <c r="BC204" s="18"/>
      <c r="BD204" s="18"/>
      <c r="BE204" s="18"/>
      <c r="BF204" s="18"/>
      <c r="BG204" s="18"/>
      <c r="BH204" s="17">
        <v>840</v>
      </c>
      <c r="BI204" s="17">
        <v>13640</v>
      </c>
      <c r="BJ204" s="17">
        <v>7860</v>
      </c>
      <c r="BK204" s="17">
        <v>580</v>
      </c>
      <c r="BL204" s="17">
        <v>110</v>
      </c>
      <c r="BM204" s="18"/>
      <c r="BN204" s="18"/>
      <c r="BO204" s="18"/>
      <c r="BP204" s="17">
        <v>690</v>
      </c>
      <c r="BQ204" s="17">
        <v>1748</v>
      </c>
      <c r="BR204" s="18"/>
      <c r="BS204" s="17">
        <v>10170</v>
      </c>
      <c r="BT204" s="17">
        <v>13720</v>
      </c>
      <c r="BU204" s="17">
        <v>108920</v>
      </c>
      <c r="BV204" s="17">
        <v>37650</v>
      </c>
      <c r="BW204" s="17">
        <v>28580</v>
      </c>
      <c r="BX204" s="17">
        <v>202520</v>
      </c>
      <c r="BY204" s="18"/>
      <c r="BZ204" s="18"/>
      <c r="CA204" s="18"/>
      <c r="CB204" s="18"/>
      <c r="CC204" s="18"/>
      <c r="CD204" s="17">
        <v>1088780</v>
      </c>
      <c r="CE204" s="18"/>
      <c r="CF204" s="18"/>
      <c r="CG204" s="18"/>
      <c r="CH204" s="18"/>
      <c r="CI204" s="17">
        <v>63920</v>
      </c>
      <c r="CJ204" s="17">
        <v>44530</v>
      </c>
      <c r="CK204" s="17">
        <v>27170</v>
      </c>
      <c r="CL204" s="18"/>
      <c r="CM204" s="18"/>
      <c r="CN204" s="19" t="s">
        <v>11</v>
      </c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>
        <f>J204+N204+O204+P204+Q204+R204+S204+T204+U204+V204+X204+Z204+AA204+AB204+AD204+AE204+AI204+AV204+AY204+AZ204+BA204+BB204+BC204+BD204+BE204+BF204+BG204+BH204+BI204+BJ204+BK204+BL204+BM204+BN204+BO204+BP204+BQ204+BR204+BS204+BT204+BU204+BV204+BW204+BX204+CI204+CK204+CA204</f>
        <v>3438046</v>
      </c>
      <c r="DD204" s="18">
        <f>CD204+CE204+CJ204+CL204</f>
        <v>1133310</v>
      </c>
      <c r="DE204" s="18">
        <f>DC204+DD204</f>
        <v>4571356</v>
      </c>
      <c r="DF204" s="20">
        <f>DC204/DE204*100</f>
        <v>75.20845018414667</v>
      </c>
      <c r="DG204" s="18">
        <f>DC204+CP204+CQ204+CR204+CS204+CT204+CU204+CV204+CW204+CX204+CY204+CZ204+DB204</f>
        <v>3438046</v>
      </c>
      <c r="DH204" s="18">
        <f>DD204+DA204</f>
        <v>1133310</v>
      </c>
      <c r="DI204" s="18">
        <f>DH204+DG204</f>
        <v>4571356</v>
      </c>
      <c r="DJ204" s="20">
        <f>(DC204+CO204)/(DE204+CO204)*100</f>
        <v>75.20845018414667</v>
      </c>
      <c r="DK204" s="20">
        <f>(DG204+CO204)/(DI204+CO204)*100</f>
        <v>75.20845018414667</v>
      </c>
      <c r="DL204" s="32">
        <f>DE204/F204</f>
        <v>365.79627110506522</v>
      </c>
    </row>
    <row r="205" spans="1:116" x14ac:dyDescent="0.2">
      <c r="A205" s="15" t="s">
        <v>7</v>
      </c>
      <c r="B205" s="16" t="s">
        <v>385</v>
      </c>
      <c r="C205" s="16">
        <v>4</v>
      </c>
      <c r="D205" s="16" t="s">
        <v>422</v>
      </c>
      <c r="E205" s="16" t="s">
        <v>423</v>
      </c>
      <c r="F205" s="17">
        <v>357</v>
      </c>
      <c r="G205" s="18"/>
      <c r="H205" s="18"/>
      <c r="I205" s="18"/>
      <c r="J205" s="17">
        <v>16.95</v>
      </c>
      <c r="K205" s="18"/>
      <c r="L205" s="18"/>
      <c r="M205" s="18"/>
      <c r="N205" s="18"/>
      <c r="O205" s="17">
        <v>7410</v>
      </c>
      <c r="P205" s="18"/>
      <c r="Q205" s="18"/>
      <c r="R205" s="18"/>
      <c r="S205" s="17">
        <v>26410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7">
        <v>11170</v>
      </c>
      <c r="AZ205" s="18"/>
      <c r="BA205" s="17">
        <v>24050</v>
      </c>
      <c r="BB205" s="17">
        <v>2911.78</v>
      </c>
      <c r="BC205" s="18"/>
      <c r="BD205" s="18"/>
      <c r="BE205" s="18"/>
      <c r="BF205" s="18"/>
      <c r="BG205" s="18"/>
      <c r="BH205" s="17">
        <v>25.5</v>
      </c>
      <c r="BI205" s="17">
        <v>387.85</v>
      </c>
      <c r="BJ205" s="17">
        <v>440</v>
      </c>
      <c r="BK205" s="17">
        <v>35.659999999999997</v>
      </c>
      <c r="BL205" s="17">
        <v>61.52</v>
      </c>
      <c r="BM205" s="18"/>
      <c r="BN205" s="18"/>
      <c r="BO205" s="18"/>
      <c r="BP205" s="18"/>
      <c r="BQ205" s="17">
        <v>46.5</v>
      </c>
      <c r="BR205" s="18"/>
      <c r="BS205" s="17">
        <v>455.63</v>
      </c>
      <c r="BT205" s="17">
        <v>403</v>
      </c>
      <c r="BU205" s="17">
        <v>2032.42</v>
      </c>
      <c r="BV205" s="18"/>
      <c r="BW205" s="17">
        <v>1147.95</v>
      </c>
      <c r="BX205" s="17">
        <v>1620.08</v>
      </c>
      <c r="BY205" s="18"/>
      <c r="BZ205" s="18"/>
      <c r="CA205" s="18"/>
      <c r="CB205" s="18"/>
      <c r="CC205" s="17">
        <v>80</v>
      </c>
      <c r="CD205" s="17">
        <v>17330</v>
      </c>
      <c r="CE205" s="18"/>
      <c r="CF205" s="18"/>
      <c r="CG205" s="18"/>
      <c r="CH205" s="18"/>
      <c r="CI205" s="18"/>
      <c r="CJ205" s="18"/>
      <c r="CK205" s="17">
        <v>3323.94</v>
      </c>
      <c r="CL205" s="18"/>
      <c r="CM205" s="18"/>
      <c r="CN205" s="19" t="s">
        <v>11</v>
      </c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>
        <f>J205+N205+O205+P205+Q205+R205+S205+T205+U205+V205+X205+Z205+AA205+AB205+AD205+AE205+AI205+AV205+AY205+AZ205+BA205+BB205+BC205+BD205+BE205+BF205+BG205+BH205+BI205+BJ205+BK205+BL205+BM205+BN205+BO205+BP205+BQ205+BR205+BS205+BT205+BU205+BV205+BW205+BX205+CI205+CK205+CA205</f>
        <v>81948.780000000013</v>
      </c>
      <c r="DD205" s="18">
        <f>CD205+CE205+CJ205+CL205</f>
        <v>17330</v>
      </c>
      <c r="DE205" s="18">
        <f>DC205+DD205</f>
        <v>99278.780000000013</v>
      </c>
      <c r="DF205" s="20">
        <f>DC205/DE205*100</f>
        <v>82.544104591132168</v>
      </c>
      <c r="DG205" s="18">
        <f>DC205+CP205+CQ205+CR205+CS205+CT205+CU205+CV205+CW205+CX205+CY205+CZ205+DB205</f>
        <v>81948.780000000013</v>
      </c>
      <c r="DH205" s="18">
        <f>DD205+DA205</f>
        <v>17330</v>
      </c>
      <c r="DI205" s="18">
        <f>DH205+DG205</f>
        <v>99278.780000000013</v>
      </c>
      <c r="DJ205" s="20">
        <f>(DC205+CO205)/(DE205+CO205)*100</f>
        <v>82.544104591132168</v>
      </c>
      <c r="DK205" s="20">
        <f>(DG205+CO205)/(DI205+CO205)*100</f>
        <v>82.544104591132168</v>
      </c>
      <c r="DL205" s="32">
        <f>DE205/F205</f>
        <v>278.09182072829134</v>
      </c>
    </row>
    <row r="206" spans="1:116" x14ac:dyDescent="0.2">
      <c r="A206" s="15" t="s">
        <v>7</v>
      </c>
      <c r="B206" s="16" t="s">
        <v>385</v>
      </c>
      <c r="C206" s="16">
        <v>4</v>
      </c>
      <c r="D206" s="16" t="s">
        <v>424</v>
      </c>
      <c r="E206" s="16" t="s">
        <v>425</v>
      </c>
      <c r="F206" s="17">
        <v>713</v>
      </c>
      <c r="G206" s="18"/>
      <c r="H206" s="18"/>
      <c r="I206" s="18"/>
      <c r="J206" s="18"/>
      <c r="K206" s="18"/>
      <c r="L206" s="18"/>
      <c r="M206" s="18"/>
      <c r="N206" s="18"/>
      <c r="O206" s="17">
        <v>20510</v>
      </c>
      <c r="P206" s="18"/>
      <c r="Q206" s="18"/>
      <c r="R206" s="17">
        <v>35020</v>
      </c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7">
        <v>26150</v>
      </c>
      <c r="AZ206" s="18"/>
      <c r="BA206" s="17">
        <v>26710</v>
      </c>
      <c r="BB206" s="17">
        <v>1340</v>
      </c>
      <c r="BC206" s="18"/>
      <c r="BD206" s="18"/>
      <c r="BE206" s="18"/>
      <c r="BF206" s="18"/>
      <c r="BG206" s="18"/>
      <c r="BH206" s="18"/>
      <c r="BI206" s="18"/>
      <c r="BJ206" s="17">
        <v>320</v>
      </c>
      <c r="BK206" s="18"/>
      <c r="BL206" s="18"/>
      <c r="BM206" s="18"/>
      <c r="BN206" s="18"/>
      <c r="BO206" s="18"/>
      <c r="BP206" s="17">
        <v>34</v>
      </c>
      <c r="BQ206" s="18"/>
      <c r="BR206" s="17">
        <v>48</v>
      </c>
      <c r="BS206" s="18"/>
      <c r="BT206" s="18"/>
      <c r="BU206" s="17">
        <v>6310</v>
      </c>
      <c r="BV206" s="18"/>
      <c r="BW206" s="17">
        <v>380</v>
      </c>
      <c r="BX206" s="18"/>
      <c r="BY206" s="18"/>
      <c r="BZ206" s="18"/>
      <c r="CA206" s="18"/>
      <c r="CB206" s="18"/>
      <c r="CC206" s="17">
        <v>690</v>
      </c>
      <c r="CD206" s="17">
        <v>78880</v>
      </c>
      <c r="CE206" s="18"/>
      <c r="CF206" s="18"/>
      <c r="CG206" s="18"/>
      <c r="CH206" s="18"/>
      <c r="CI206" s="18"/>
      <c r="CJ206" s="18"/>
      <c r="CK206" s="17">
        <v>7670</v>
      </c>
      <c r="CL206" s="18"/>
      <c r="CM206" s="21">
        <v>15480</v>
      </c>
      <c r="CN206" s="19" t="s">
        <v>35</v>
      </c>
      <c r="CO206" s="75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>
        <f>J206+N206+O206+P206+Q206+R206+S206+T206+U206+V206+X206+Z206+AA206+AB206+AD206+AE206+AI206+AV206+AY206+AZ206+BA206+BB206+BC206+BD206+BE206+BF206+BG206+BH206+BI206+BJ206+BK206+BL206+BM206+BN206+BO206+BP206+BQ206+BR206+BS206+BT206+BU206+BV206+BW206+BX206+CI206+CK206+CA206</f>
        <v>124492</v>
      </c>
      <c r="DD206" s="18">
        <f>CD206+CE206+CJ206+CL206</f>
        <v>78880</v>
      </c>
      <c r="DE206" s="18">
        <f>DC206+DD206</f>
        <v>203372</v>
      </c>
      <c r="DF206" s="20">
        <f>DC206/DE206*100</f>
        <v>61.213933088134063</v>
      </c>
      <c r="DG206" s="18">
        <f>DC206+CP206+CQ206+CR206+CS206+CT206+CU206+CV206+CW206+CX206+CY206+CZ206+DB206</f>
        <v>124492</v>
      </c>
      <c r="DH206" s="18">
        <f>DD206+DA206</f>
        <v>78880</v>
      </c>
      <c r="DI206" s="18">
        <f>DH206+DG206</f>
        <v>203372</v>
      </c>
      <c r="DJ206" s="20">
        <f>(DC206+CO206)/(DE206+CO206)*100</f>
        <v>61.213933088134063</v>
      </c>
      <c r="DK206" s="20">
        <f>(DG206+CO206)/(DI206+CO206)*100</f>
        <v>61.213933088134063</v>
      </c>
      <c r="DL206" s="32">
        <f>DE206/F206</f>
        <v>285.23422159887798</v>
      </c>
    </row>
    <row r="207" spans="1:116" x14ac:dyDescent="0.2">
      <c r="A207" s="15" t="s">
        <v>7</v>
      </c>
      <c r="B207" s="16" t="s">
        <v>385</v>
      </c>
      <c r="C207" s="16">
        <v>4</v>
      </c>
      <c r="D207" s="16" t="s">
        <v>426</v>
      </c>
      <c r="E207" s="16" t="s">
        <v>427</v>
      </c>
      <c r="F207" s="17">
        <v>324</v>
      </c>
      <c r="G207" s="18"/>
      <c r="H207" s="18"/>
      <c r="I207" s="18"/>
      <c r="J207" s="18"/>
      <c r="K207" s="18"/>
      <c r="L207" s="18"/>
      <c r="M207" s="18"/>
      <c r="N207" s="18"/>
      <c r="O207" s="17">
        <v>10137</v>
      </c>
      <c r="P207" s="18"/>
      <c r="Q207" s="18"/>
      <c r="R207" s="17">
        <v>7265</v>
      </c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7">
        <v>13819</v>
      </c>
      <c r="AZ207" s="18"/>
      <c r="BA207" s="17">
        <v>18465</v>
      </c>
      <c r="BB207" s="17">
        <v>1020</v>
      </c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7">
        <v>5</v>
      </c>
      <c r="BQ207" s="18"/>
      <c r="BR207" s="17">
        <v>13</v>
      </c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7">
        <v>170</v>
      </c>
      <c r="CD207" s="17">
        <v>40480</v>
      </c>
      <c r="CE207" s="18"/>
      <c r="CF207" s="18"/>
      <c r="CG207" s="18"/>
      <c r="CH207" s="18"/>
      <c r="CI207" s="18"/>
      <c r="CJ207" s="18"/>
      <c r="CK207" s="17">
        <v>6690</v>
      </c>
      <c r="CL207" s="18"/>
      <c r="CM207" s="21">
        <v>22500</v>
      </c>
      <c r="CN207" s="19" t="s">
        <v>20</v>
      </c>
      <c r="CO207" s="21">
        <v>22500</v>
      </c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>
        <f>J207+N207+O207+P207+Q207+R207+S207+T207+U207+V207+X207+Z207+AA207+AB207+AD207+AE207+AI207+AV207+AY207+AZ207+BA207+BB207+BC207+BD207+BE207+BF207+BG207+BH207+BI207+BJ207+BK207+BL207+BM207+BN207+BO207+BP207+BQ207+BR207+BS207+BT207+BU207+BV207+BW207+BX207+CI207+CK207+CA207</f>
        <v>57414</v>
      </c>
      <c r="DD207" s="18">
        <f>CD207+CE207+CJ207+CL207</f>
        <v>40480</v>
      </c>
      <c r="DE207" s="18">
        <f>DC207+DD207</f>
        <v>97894</v>
      </c>
      <c r="DF207" s="20">
        <f>DC207/DE207*100</f>
        <v>58.649151122642863</v>
      </c>
      <c r="DG207" s="18">
        <f>DC207+CP207+CQ207+CR207+CS207+CT207+CU207+CV207+CW207+CX207+CY207+CZ207+DB207</f>
        <v>57414</v>
      </c>
      <c r="DH207" s="18">
        <f>DD207+DA207</f>
        <v>40480</v>
      </c>
      <c r="DI207" s="18">
        <f>DH207+DG207</f>
        <v>97894</v>
      </c>
      <c r="DJ207" s="20">
        <f>(DC207+CO207)/(DE207+CO207)*100</f>
        <v>66.377061979832888</v>
      </c>
      <c r="DK207" s="20">
        <f>(DG207+CO207)/(DI207+CO207)*100</f>
        <v>66.377061979832888</v>
      </c>
      <c r="DL207" s="32">
        <f>DE207/F207</f>
        <v>302.14197530864197</v>
      </c>
    </row>
    <row r="208" spans="1:116" x14ac:dyDescent="0.2">
      <c r="A208" s="15" t="s">
        <v>7</v>
      </c>
      <c r="B208" s="16" t="s">
        <v>385</v>
      </c>
      <c r="C208" s="16">
        <v>4</v>
      </c>
      <c r="D208" s="16" t="s">
        <v>428</v>
      </c>
      <c r="E208" s="16" t="s">
        <v>429</v>
      </c>
      <c r="F208" s="17">
        <v>2041</v>
      </c>
      <c r="G208" s="18"/>
      <c r="H208" s="18"/>
      <c r="I208" s="18"/>
      <c r="J208" s="18"/>
      <c r="K208" s="18"/>
      <c r="L208" s="18"/>
      <c r="M208" s="18"/>
      <c r="N208" s="17">
        <v>26450</v>
      </c>
      <c r="O208" s="17">
        <v>49460</v>
      </c>
      <c r="P208" s="18"/>
      <c r="Q208" s="18"/>
      <c r="R208" s="18"/>
      <c r="S208" s="17">
        <v>82400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7">
        <v>56440</v>
      </c>
      <c r="AZ208" s="18"/>
      <c r="BA208" s="17">
        <v>186340</v>
      </c>
      <c r="BB208" s="17">
        <v>3680</v>
      </c>
      <c r="BC208" s="18"/>
      <c r="BD208" s="18"/>
      <c r="BE208" s="18"/>
      <c r="BF208" s="18"/>
      <c r="BG208" s="18"/>
      <c r="BH208" s="17">
        <v>700</v>
      </c>
      <c r="BI208" s="17">
        <v>1200</v>
      </c>
      <c r="BJ208" s="17">
        <v>1240</v>
      </c>
      <c r="BK208" s="18"/>
      <c r="BL208" s="18"/>
      <c r="BM208" s="18"/>
      <c r="BN208" s="18"/>
      <c r="BO208" s="18"/>
      <c r="BP208" s="17">
        <v>210</v>
      </c>
      <c r="BQ208" s="17">
        <v>400</v>
      </c>
      <c r="BR208" s="18"/>
      <c r="BS208" s="17">
        <v>1210</v>
      </c>
      <c r="BT208" s="17">
        <v>930</v>
      </c>
      <c r="BU208" s="17">
        <v>9860</v>
      </c>
      <c r="BV208" s="17">
        <v>5150</v>
      </c>
      <c r="BW208" s="18"/>
      <c r="BX208" s="17">
        <v>19520</v>
      </c>
      <c r="BY208" s="18"/>
      <c r="BZ208" s="17">
        <v>260</v>
      </c>
      <c r="CA208" s="18"/>
      <c r="CB208" s="18"/>
      <c r="CC208" s="18"/>
      <c r="CD208" s="17">
        <v>140750</v>
      </c>
      <c r="CE208" s="18"/>
      <c r="CF208" s="18"/>
      <c r="CG208" s="18"/>
      <c r="CH208" s="18"/>
      <c r="CI208" s="18"/>
      <c r="CJ208" s="18"/>
      <c r="CK208" s="17">
        <v>20620</v>
      </c>
      <c r="CL208" s="18"/>
      <c r="CM208" s="18"/>
      <c r="CN208" s="19" t="s">
        <v>11</v>
      </c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>
        <f>J208+N208+O208+P208+Q208+R208+S208+T208+U208+V208+X208+Z208+AA208+AB208+AD208+AE208+AI208+AV208+AY208+AZ208+BA208+BB208+BC208+BD208+BE208+BF208+BG208+BH208+BI208+BJ208+BK208+BL208+BM208+BN208+BO208+BP208+BQ208+BR208+BS208+BT208+BU208+BV208+BW208+BX208+CI208+CK208+CA208</f>
        <v>465810</v>
      </c>
      <c r="DD208" s="18">
        <f>CD208+CE208+CJ208+CL208</f>
        <v>140750</v>
      </c>
      <c r="DE208" s="18">
        <f>DC208+DD208</f>
        <v>606560</v>
      </c>
      <c r="DF208" s="20">
        <f>DC208/DE208*100</f>
        <v>76.79537061461356</v>
      </c>
      <c r="DG208" s="18">
        <f>DC208+CP208+CQ208+CR208+CS208+CT208+CU208+CV208+CW208+CX208+CY208+CZ208+DB208</f>
        <v>465810</v>
      </c>
      <c r="DH208" s="18">
        <f>DD208+DA208</f>
        <v>140750</v>
      </c>
      <c r="DI208" s="18">
        <f>DH208+DG208</f>
        <v>606560</v>
      </c>
      <c r="DJ208" s="20">
        <f>(DC208+CO208)/(DE208+CO208)*100</f>
        <v>76.79537061461356</v>
      </c>
      <c r="DK208" s="20">
        <f>(DG208+CO208)/(DI208+CO208)*100</f>
        <v>76.79537061461356</v>
      </c>
      <c r="DL208" s="32">
        <f>DE208/F208</f>
        <v>297.18765311122002</v>
      </c>
    </row>
    <row r="209" spans="1:116" x14ac:dyDescent="0.2">
      <c r="A209" s="15" t="s">
        <v>7</v>
      </c>
      <c r="B209" s="16" t="s">
        <v>385</v>
      </c>
      <c r="C209" s="16">
        <v>4</v>
      </c>
      <c r="D209" s="16" t="s">
        <v>430</v>
      </c>
      <c r="E209" s="16" t="s">
        <v>431</v>
      </c>
      <c r="F209" s="17">
        <v>2293</v>
      </c>
      <c r="G209" s="18"/>
      <c r="H209" s="18"/>
      <c r="I209" s="18"/>
      <c r="J209" s="17">
        <v>92</v>
      </c>
      <c r="K209" s="18"/>
      <c r="L209" s="18"/>
      <c r="M209" s="18"/>
      <c r="N209" s="17">
        <v>7280</v>
      </c>
      <c r="O209" s="17">
        <v>51160</v>
      </c>
      <c r="P209" s="18"/>
      <c r="Q209" s="18"/>
      <c r="R209" s="17">
        <v>80880</v>
      </c>
      <c r="S209" s="18"/>
      <c r="T209" s="18"/>
      <c r="U209" s="17">
        <v>160</v>
      </c>
      <c r="V209" s="17">
        <v>1450</v>
      </c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7">
        <v>5970</v>
      </c>
      <c r="AW209" s="18"/>
      <c r="AX209" s="18"/>
      <c r="AY209" s="17">
        <v>99720</v>
      </c>
      <c r="AZ209" s="17">
        <v>520</v>
      </c>
      <c r="BA209" s="17">
        <v>295140</v>
      </c>
      <c r="BB209" s="17">
        <v>7440</v>
      </c>
      <c r="BC209" s="18"/>
      <c r="BD209" s="18"/>
      <c r="BE209" s="18"/>
      <c r="BF209" s="18"/>
      <c r="BG209" s="18"/>
      <c r="BH209" s="17">
        <v>229</v>
      </c>
      <c r="BI209" s="17">
        <v>2320</v>
      </c>
      <c r="BJ209" s="17">
        <v>1800</v>
      </c>
      <c r="BK209" s="17">
        <v>450</v>
      </c>
      <c r="BL209" s="17">
        <v>603</v>
      </c>
      <c r="BM209" s="18"/>
      <c r="BN209" s="18"/>
      <c r="BO209" s="18"/>
      <c r="BP209" s="17">
        <v>223</v>
      </c>
      <c r="BQ209" s="17">
        <v>614</v>
      </c>
      <c r="BR209" s="17">
        <v>125</v>
      </c>
      <c r="BS209" s="17">
        <v>2500</v>
      </c>
      <c r="BT209" s="17">
        <v>4750</v>
      </c>
      <c r="BU209" s="17">
        <v>15150</v>
      </c>
      <c r="BV209" s="18"/>
      <c r="BW209" s="17">
        <v>10720</v>
      </c>
      <c r="BX209" s="18"/>
      <c r="BY209" s="18"/>
      <c r="BZ209" s="18"/>
      <c r="CA209" s="18"/>
      <c r="CB209" s="18"/>
      <c r="CC209" s="17">
        <v>1990</v>
      </c>
      <c r="CD209" s="17">
        <v>201450</v>
      </c>
      <c r="CE209" s="18"/>
      <c r="CF209" s="18"/>
      <c r="CG209" s="18"/>
      <c r="CH209" s="18"/>
      <c r="CI209" s="18"/>
      <c r="CJ209" s="18"/>
      <c r="CK209" s="17">
        <v>12990</v>
      </c>
      <c r="CL209" s="18"/>
      <c r="CM209" s="18"/>
      <c r="CN209" s="19" t="s">
        <v>11</v>
      </c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>
        <f>J209+N209+O209+P209+Q209+R209+S209+T209+U209+V209+X209+Z209+AA209+AB209+AD209+AE209+AI209+AV209+AY209+AZ209+BA209+BB209+BC209+BD209+BE209+BF209+BG209+BH209+BI209+BJ209+BK209+BL209+BM209+BN209+BO209+BP209+BQ209+BR209+BS209+BT209+BU209+BV209+BW209+BX209+CI209+CK209+CA209</f>
        <v>602286</v>
      </c>
      <c r="DD209" s="18">
        <f>CD209+CE209+CJ209+CL209</f>
        <v>201450</v>
      </c>
      <c r="DE209" s="18">
        <f>DC209+DD209</f>
        <v>803736</v>
      </c>
      <c r="DF209" s="20">
        <f>DC209/DE209*100</f>
        <v>74.935799814864581</v>
      </c>
      <c r="DG209" s="18">
        <f>DC209+CP209+CQ209+CR209+CS209+CT209+CU209+CV209+CW209+CX209+CY209+CZ209+DB209</f>
        <v>602286</v>
      </c>
      <c r="DH209" s="18">
        <f>DD209+DA209</f>
        <v>201450</v>
      </c>
      <c r="DI209" s="18">
        <f>DH209+DG209</f>
        <v>803736</v>
      </c>
      <c r="DJ209" s="20">
        <f>(DC209+CO209)/(DE209+CO209)*100</f>
        <v>74.935799814864581</v>
      </c>
      <c r="DK209" s="20">
        <f>(DG209+CO209)/(DI209+CO209)*100</f>
        <v>74.935799814864581</v>
      </c>
      <c r="DL209" s="32">
        <f>DE209/F209</f>
        <v>350.51722634103794</v>
      </c>
    </row>
    <row r="210" spans="1:116" x14ac:dyDescent="0.2">
      <c r="A210" s="15" t="s">
        <v>7</v>
      </c>
      <c r="B210" s="16" t="s">
        <v>385</v>
      </c>
      <c r="C210" s="16">
        <v>4</v>
      </c>
      <c r="D210" s="16" t="s">
        <v>432</v>
      </c>
      <c r="E210" s="16" t="s">
        <v>433</v>
      </c>
      <c r="F210" s="17">
        <v>7887</v>
      </c>
      <c r="G210" s="18"/>
      <c r="H210" s="18"/>
      <c r="I210" s="18"/>
      <c r="J210" s="17">
        <v>78.400000000000006</v>
      </c>
      <c r="K210" s="18"/>
      <c r="L210" s="18"/>
      <c r="M210" s="18"/>
      <c r="N210" s="17">
        <v>186760</v>
      </c>
      <c r="O210" s="17">
        <v>188020</v>
      </c>
      <c r="P210" s="18"/>
      <c r="Q210" s="18"/>
      <c r="R210" s="17">
        <v>234740</v>
      </c>
      <c r="S210" s="18"/>
      <c r="T210" s="17">
        <v>87</v>
      </c>
      <c r="U210" s="17">
        <v>343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7">
        <v>234890</v>
      </c>
      <c r="AZ210" s="17">
        <v>13900</v>
      </c>
      <c r="BA210" s="17">
        <v>826500</v>
      </c>
      <c r="BB210" s="17">
        <v>14135</v>
      </c>
      <c r="BC210" s="18"/>
      <c r="BD210" s="18"/>
      <c r="BE210" s="18"/>
      <c r="BF210" s="18"/>
      <c r="BG210" s="18"/>
      <c r="BH210" s="17">
        <v>732</v>
      </c>
      <c r="BI210" s="17">
        <v>17240</v>
      </c>
      <c r="BJ210" s="17">
        <v>3560</v>
      </c>
      <c r="BK210" s="17">
        <v>260</v>
      </c>
      <c r="BL210" s="17">
        <v>1341</v>
      </c>
      <c r="BM210" s="18"/>
      <c r="BN210" s="18"/>
      <c r="BO210" s="18"/>
      <c r="BP210" s="17">
        <v>615</v>
      </c>
      <c r="BQ210" s="17">
        <v>2032</v>
      </c>
      <c r="BR210" s="17">
        <v>496</v>
      </c>
      <c r="BS210" s="17">
        <v>11060</v>
      </c>
      <c r="BT210" s="17">
        <v>19983</v>
      </c>
      <c r="BU210" s="17">
        <v>94740</v>
      </c>
      <c r="BV210" s="17">
        <v>22260</v>
      </c>
      <c r="BW210" s="17">
        <v>40940</v>
      </c>
      <c r="BX210" s="17">
        <v>117340</v>
      </c>
      <c r="BY210" s="18"/>
      <c r="BZ210" s="18"/>
      <c r="CA210" s="18"/>
      <c r="CB210" s="18"/>
      <c r="CC210" s="17">
        <v>5220</v>
      </c>
      <c r="CD210" s="17">
        <v>626290</v>
      </c>
      <c r="CE210" s="18"/>
      <c r="CF210" s="18"/>
      <c r="CG210" s="18"/>
      <c r="CH210" s="18"/>
      <c r="CI210" s="17">
        <v>62240</v>
      </c>
      <c r="CJ210" s="18"/>
      <c r="CK210" s="17">
        <v>33910</v>
      </c>
      <c r="CL210" s="18"/>
      <c r="CM210" s="18"/>
      <c r="CN210" s="19" t="s">
        <v>11</v>
      </c>
      <c r="CO210" s="18"/>
      <c r="CP210" s="18"/>
      <c r="CQ210" s="17">
        <v>7820</v>
      </c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>
        <f>J210+N210+O210+P210+Q210+R210+S210+T210+U210+V210+X210+Z210+AA210+AB210+AD210+AE210+AI210+AV210+AY210+AZ210+BA210+BB210+BC210+BD210+BE210+BF210+BG210+BH210+BI210+BJ210+BK210+BL210+BM210+BN210+BO210+BP210+BQ210+BR210+BS210+BT210+BU210+BV210+BW210+BX210+CI210+CK210+CA210</f>
        <v>2128202.4</v>
      </c>
      <c r="DD210" s="18">
        <f>CD210+CE210+CJ210+CL210</f>
        <v>626290</v>
      </c>
      <c r="DE210" s="18">
        <f>DC210+DD210</f>
        <v>2754492.4</v>
      </c>
      <c r="DF210" s="20">
        <f>DC210/DE210*100</f>
        <v>77.262961408061969</v>
      </c>
      <c r="DG210" s="18">
        <f>DC210+CP210+CQ210+CR210+CS210+CT210+CU210+CV210+CW210+CX210+CY210+CZ210+DB210</f>
        <v>2136022.4</v>
      </c>
      <c r="DH210" s="18">
        <f>DD210+DA210</f>
        <v>626290</v>
      </c>
      <c r="DI210" s="18">
        <f>DH210+DG210</f>
        <v>2762312.4</v>
      </c>
      <c r="DJ210" s="20">
        <f>(DC210+CO210)/(DE210+CO210)*100</f>
        <v>77.262961408061969</v>
      </c>
      <c r="DK210" s="20">
        <f>(DG210+CO210)/(DI210+CO210)*100</f>
        <v>77.327329088483978</v>
      </c>
      <c r="DL210" s="32">
        <f>DE210/F210</f>
        <v>349.24463040446301</v>
      </c>
    </row>
    <row r="211" spans="1:116" x14ac:dyDescent="0.2">
      <c r="A211" s="15" t="s">
        <v>7</v>
      </c>
      <c r="B211" s="16" t="s">
        <v>385</v>
      </c>
      <c r="C211" s="16">
        <v>4</v>
      </c>
      <c r="D211" s="16" t="s">
        <v>434</v>
      </c>
      <c r="E211" s="16" t="s">
        <v>435</v>
      </c>
      <c r="F211" s="17">
        <v>400</v>
      </c>
      <c r="G211" s="18"/>
      <c r="H211" s="18"/>
      <c r="I211" s="18"/>
      <c r="J211" s="18"/>
      <c r="K211" s="18"/>
      <c r="L211" s="18"/>
      <c r="M211" s="18"/>
      <c r="N211" s="18"/>
      <c r="O211" s="17">
        <v>10265</v>
      </c>
      <c r="P211" s="18"/>
      <c r="Q211" s="18"/>
      <c r="R211" s="17">
        <v>7817</v>
      </c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7">
        <v>14627</v>
      </c>
      <c r="AZ211" s="18"/>
      <c r="BA211" s="17">
        <v>22640</v>
      </c>
      <c r="BB211" s="17">
        <v>1380</v>
      </c>
      <c r="BC211" s="18"/>
      <c r="BD211" s="18"/>
      <c r="BE211" s="18"/>
      <c r="BF211" s="18"/>
      <c r="BG211" s="18"/>
      <c r="BH211" s="18"/>
      <c r="BI211" s="17">
        <v>2600</v>
      </c>
      <c r="BJ211" s="18"/>
      <c r="BK211" s="18"/>
      <c r="BL211" s="18"/>
      <c r="BM211" s="18"/>
      <c r="BN211" s="18"/>
      <c r="BO211" s="18"/>
      <c r="BP211" s="17">
        <v>11</v>
      </c>
      <c r="BQ211" s="18"/>
      <c r="BR211" s="17">
        <v>8</v>
      </c>
      <c r="BS211" s="17">
        <v>1600</v>
      </c>
      <c r="BT211" s="18"/>
      <c r="BU211" s="18"/>
      <c r="BV211" s="18"/>
      <c r="BW211" s="18"/>
      <c r="BX211" s="18"/>
      <c r="BY211" s="18"/>
      <c r="BZ211" s="18"/>
      <c r="CA211" s="18"/>
      <c r="CB211" s="18"/>
      <c r="CC211" s="17">
        <v>350</v>
      </c>
      <c r="CD211" s="17">
        <v>45970</v>
      </c>
      <c r="CE211" s="18"/>
      <c r="CF211" s="18"/>
      <c r="CG211" s="18"/>
      <c r="CH211" s="18"/>
      <c r="CI211" s="18"/>
      <c r="CJ211" s="18"/>
      <c r="CK211" s="17">
        <v>8280</v>
      </c>
      <c r="CL211" s="18"/>
      <c r="CM211" s="18"/>
      <c r="CN211" s="19" t="s">
        <v>11</v>
      </c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>
        <f>J211+N211+O211+P211+Q211+R211+S211+T211+U211+V211+X211+Z211+AA211+AB211+AD211+AE211+AI211+AV211+AY211+AZ211+BA211+BB211+BC211+BD211+BE211+BF211+BG211+BH211+BI211+BJ211+BK211+BL211+BM211+BN211+BO211+BP211+BQ211+BR211+BS211+BT211+BU211+BV211+BW211+BX211+CI211+CK211+CA211</f>
        <v>69228</v>
      </c>
      <c r="DD211" s="18">
        <f>CD211+CE211+CJ211+CL211</f>
        <v>45970</v>
      </c>
      <c r="DE211" s="18">
        <f>DC211+DD211</f>
        <v>115198</v>
      </c>
      <c r="DF211" s="20">
        <f>DC211/DE211*100</f>
        <v>60.094793312383899</v>
      </c>
      <c r="DG211" s="18">
        <f>DC211+CP211+CQ211+CR211+CS211+CT211+CU211+CV211+CW211+CX211+CY211+CZ211+DB211</f>
        <v>69228</v>
      </c>
      <c r="DH211" s="18">
        <f>DD211+DA211</f>
        <v>45970</v>
      </c>
      <c r="DI211" s="18">
        <f>DH211+DG211</f>
        <v>115198</v>
      </c>
      <c r="DJ211" s="20">
        <f>(DC211+CO211)/(DE211+CO211)*100</f>
        <v>60.094793312383899</v>
      </c>
      <c r="DK211" s="20">
        <f>(DG211+CO211)/(DI211+CO211)*100</f>
        <v>60.094793312383899</v>
      </c>
      <c r="DL211" s="32">
        <f>DE211/F211</f>
        <v>287.995</v>
      </c>
    </row>
    <row r="212" spans="1:116" x14ac:dyDescent="0.2">
      <c r="A212" s="15" t="s">
        <v>7</v>
      </c>
      <c r="B212" s="16" t="s">
        <v>385</v>
      </c>
      <c r="C212" s="16">
        <v>4</v>
      </c>
      <c r="D212" s="16" t="s">
        <v>436</v>
      </c>
      <c r="E212" s="16" t="s">
        <v>437</v>
      </c>
      <c r="F212" s="17">
        <v>683</v>
      </c>
      <c r="G212" s="18"/>
      <c r="H212" s="18"/>
      <c r="I212" s="18"/>
      <c r="J212" s="18"/>
      <c r="K212" s="18"/>
      <c r="L212" s="18"/>
      <c r="M212" s="18"/>
      <c r="N212" s="18"/>
      <c r="O212" s="17">
        <v>23940</v>
      </c>
      <c r="P212" s="18"/>
      <c r="Q212" s="18"/>
      <c r="R212" s="18"/>
      <c r="S212" s="17">
        <v>17280</v>
      </c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7">
        <v>58660</v>
      </c>
      <c r="AZ212" s="18"/>
      <c r="BA212" s="17">
        <v>71090</v>
      </c>
      <c r="BB212" s="17">
        <v>2610</v>
      </c>
      <c r="BC212" s="18"/>
      <c r="BD212" s="18"/>
      <c r="BE212" s="18"/>
      <c r="BF212" s="18"/>
      <c r="BG212" s="18"/>
      <c r="BH212" s="18"/>
      <c r="BI212" s="17">
        <v>860</v>
      </c>
      <c r="BJ212" s="17">
        <v>160</v>
      </c>
      <c r="BK212" s="18"/>
      <c r="BL212" s="18"/>
      <c r="BM212" s="18"/>
      <c r="BN212" s="18"/>
      <c r="BO212" s="18"/>
      <c r="BP212" s="18"/>
      <c r="BQ212" s="18"/>
      <c r="BR212" s="18"/>
      <c r="BS212" s="17">
        <v>1380</v>
      </c>
      <c r="BT212" s="18"/>
      <c r="BU212" s="17">
        <v>9060</v>
      </c>
      <c r="BV212" s="17">
        <v>12860</v>
      </c>
      <c r="BW212" s="18"/>
      <c r="BX212" s="18"/>
      <c r="BY212" s="18"/>
      <c r="BZ212" s="17">
        <v>1540</v>
      </c>
      <c r="CA212" s="18"/>
      <c r="CB212" s="18"/>
      <c r="CC212" s="18"/>
      <c r="CD212" s="17">
        <v>72910</v>
      </c>
      <c r="CE212" s="18"/>
      <c r="CF212" s="18"/>
      <c r="CG212" s="18"/>
      <c r="CH212" s="18"/>
      <c r="CI212" s="18"/>
      <c r="CJ212" s="18"/>
      <c r="CK212" s="17">
        <v>5200</v>
      </c>
      <c r="CL212" s="18"/>
      <c r="CM212" s="18"/>
      <c r="CN212" s="19" t="s">
        <v>11</v>
      </c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>
        <f>J212+N212+O212+P212+Q212+R212+S212+T212+U212+V212+X212+Z212+AA212+AB212+AD212+AE212+AI212+AV212+AY212+AZ212+BA212+BB212+BC212+BD212+BE212+BF212+BG212+BH212+BI212+BJ212+BK212+BL212+BM212+BN212+BO212+BP212+BQ212+BR212+BS212+BT212+BU212+BV212+BW212+BX212+CI212+CK212+CA212</f>
        <v>203100</v>
      </c>
      <c r="DD212" s="18">
        <f>CD212+CE212+CJ212+CL212</f>
        <v>72910</v>
      </c>
      <c r="DE212" s="18">
        <f>DC212+DD212</f>
        <v>276010</v>
      </c>
      <c r="DF212" s="20">
        <f>DC212/DE212*100</f>
        <v>73.58429042425999</v>
      </c>
      <c r="DG212" s="18">
        <f>DC212+CP212+CQ212+CR212+CS212+CT212+CU212+CV212+CW212+CX212+CY212+CZ212+DB212</f>
        <v>203100</v>
      </c>
      <c r="DH212" s="18">
        <f>DD212+DA212</f>
        <v>72910</v>
      </c>
      <c r="DI212" s="18">
        <f>DH212+DG212</f>
        <v>276010</v>
      </c>
      <c r="DJ212" s="20">
        <f>(DC212+CO212)/(DE212+CO212)*100</f>
        <v>73.58429042425999</v>
      </c>
      <c r="DK212" s="20">
        <f>(DG212+CO212)/(DI212+CO212)*100</f>
        <v>73.58429042425999</v>
      </c>
      <c r="DL212" s="32">
        <f>DE212/F212</f>
        <v>404.11420204978037</v>
      </c>
    </row>
    <row r="213" spans="1:116" x14ac:dyDescent="0.2">
      <c r="A213" s="15" t="s">
        <v>7</v>
      </c>
      <c r="B213" s="16" t="s">
        <v>385</v>
      </c>
      <c r="C213" s="16">
        <v>4</v>
      </c>
      <c r="D213" s="16" t="s">
        <v>438</v>
      </c>
      <c r="E213" s="16" t="s">
        <v>439</v>
      </c>
      <c r="F213" s="17">
        <v>878</v>
      </c>
      <c r="G213" s="18"/>
      <c r="H213" s="18"/>
      <c r="I213" s="18"/>
      <c r="J213" s="17">
        <v>41.67</v>
      </c>
      <c r="K213" s="18"/>
      <c r="L213" s="18"/>
      <c r="M213" s="18"/>
      <c r="N213" s="17">
        <v>8415</v>
      </c>
      <c r="O213" s="17">
        <v>23920</v>
      </c>
      <c r="P213" s="18"/>
      <c r="Q213" s="18"/>
      <c r="R213" s="17">
        <v>28350</v>
      </c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7">
        <v>24230</v>
      </c>
      <c r="AZ213" s="18"/>
      <c r="BA213" s="17">
        <v>78470</v>
      </c>
      <c r="BB213" s="17">
        <v>2194.39</v>
      </c>
      <c r="BC213" s="18"/>
      <c r="BD213" s="18"/>
      <c r="BE213" s="18"/>
      <c r="BF213" s="18"/>
      <c r="BG213" s="18"/>
      <c r="BH213" s="17">
        <v>62.71</v>
      </c>
      <c r="BI213" s="17">
        <v>953.86</v>
      </c>
      <c r="BJ213" s="17">
        <v>620</v>
      </c>
      <c r="BK213" s="17">
        <v>87.72</v>
      </c>
      <c r="BL213" s="17">
        <v>151.30000000000001</v>
      </c>
      <c r="BM213" s="18"/>
      <c r="BN213" s="18"/>
      <c r="BO213" s="18"/>
      <c r="BP213" s="17">
        <v>24</v>
      </c>
      <c r="BQ213" s="17">
        <v>114.36</v>
      </c>
      <c r="BR213" s="17">
        <v>8</v>
      </c>
      <c r="BS213" s="17">
        <v>1120.51</v>
      </c>
      <c r="BT213" s="17">
        <v>991.17</v>
      </c>
      <c r="BU213" s="17">
        <v>4998.5</v>
      </c>
      <c r="BV213" s="18"/>
      <c r="BW213" s="17">
        <v>2823.23</v>
      </c>
      <c r="BX213" s="17">
        <v>3984.33</v>
      </c>
      <c r="BY213" s="18"/>
      <c r="BZ213" s="18"/>
      <c r="CA213" s="18"/>
      <c r="CB213" s="18"/>
      <c r="CC213" s="17">
        <v>370</v>
      </c>
      <c r="CD213" s="17">
        <v>69190</v>
      </c>
      <c r="CE213" s="18"/>
      <c r="CF213" s="18"/>
      <c r="CG213" s="18"/>
      <c r="CH213" s="18"/>
      <c r="CI213" s="18"/>
      <c r="CJ213" s="18"/>
      <c r="CK213" s="17">
        <v>10224.7857</v>
      </c>
      <c r="CL213" s="18"/>
      <c r="CM213" s="18"/>
      <c r="CN213" s="19" t="s">
        <v>11</v>
      </c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>
        <f>J213+N213+O213+P213+Q213+R213+S213+T213+U213+V213+X213+Z213+AA213+AB213+AD213+AE213+AI213+AV213+AY213+AZ213+BA213+BB213+BC213+BD213+BE213+BF213+BG213+BH213+BI213+BJ213+BK213+BL213+BM213+BN213+BO213+BP213+BQ213+BR213+BS213+BT213+BU213+BV213+BW213+BX213+CI213+CK213+CA213</f>
        <v>191785.53569999998</v>
      </c>
      <c r="DD213" s="18">
        <f>CD213+CE213+CJ213+CL213</f>
        <v>69190</v>
      </c>
      <c r="DE213" s="18">
        <f>DC213+DD213</f>
        <v>260975.53569999998</v>
      </c>
      <c r="DF213" s="20">
        <f>DC213/DE213*100</f>
        <v>73.487936402001992</v>
      </c>
      <c r="DG213" s="18">
        <f>DC213+CP213+CQ213+CR213+CS213+CT213+CU213+CV213+CW213+CX213+CY213+CZ213+DB213</f>
        <v>191785.53569999998</v>
      </c>
      <c r="DH213" s="18">
        <f>DD213+DA213</f>
        <v>69190</v>
      </c>
      <c r="DI213" s="18">
        <f>DH213+DG213</f>
        <v>260975.53569999998</v>
      </c>
      <c r="DJ213" s="20">
        <f>(DC213+CO213)/(DE213+CO213)*100</f>
        <v>73.487936402001992</v>
      </c>
      <c r="DK213" s="20">
        <f>(DG213+CO213)/(DI213+CO213)*100</f>
        <v>73.487936402001992</v>
      </c>
      <c r="DL213" s="32">
        <f>DE213/F213</f>
        <v>297.23865113895215</v>
      </c>
    </row>
    <row r="214" spans="1:116" x14ac:dyDescent="0.2">
      <c r="A214" s="15" t="s">
        <v>7</v>
      </c>
      <c r="B214" s="16" t="s">
        <v>385</v>
      </c>
      <c r="C214" s="16">
        <v>4</v>
      </c>
      <c r="D214" s="16" t="s">
        <v>440</v>
      </c>
      <c r="E214" s="16" t="s">
        <v>441</v>
      </c>
      <c r="F214" s="17">
        <v>524</v>
      </c>
      <c r="G214" s="18"/>
      <c r="H214" s="18"/>
      <c r="I214" s="18"/>
      <c r="J214" s="17">
        <v>15</v>
      </c>
      <c r="K214" s="18"/>
      <c r="L214" s="18"/>
      <c r="M214" s="18"/>
      <c r="N214" s="17">
        <v>1700</v>
      </c>
      <c r="O214" s="17">
        <v>15024</v>
      </c>
      <c r="P214" s="17">
        <v>1200</v>
      </c>
      <c r="Q214" s="18"/>
      <c r="R214" s="18"/>
      <c r="S214" s="17">
        <v>31650</v>
      </c>
      <c r="T214" s="17">
        <v>40</v>
      </c>
      <c r="U214" s="18"/>
      <c r="V214" s="17">
        <v>473</v>
      </c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7">
        <v>21897</v>
      </c>
      <c r="AZ214" s="18"/>
      <c r="BA214" s="17">
        <v>47310</v>
      </c>
      <c r="BB214" s="17">
        <v>1000</v>
      </c>
      <c r="BC214" s="18"/>
      <c r="BD214" s="18"/>
      <c r="BE214" s="18"/>
      <c r="BF214" s="18"/>
      <c r="BG214" s="18"/>
      <c r="BH214" s="17">
        <v>40</v>
      </c>
      <c r="BI214" s="17">
        <v>1358</v>
      </c>
      <c r="BJ214" s="17">
        <v>220</v>
      </c>
      <c r="BK214" s="17">
        <v>120</v>
      </c>
      <c r="BL214" s="17">
        <v>364</v>
      </c>
      <c r="BM214" s="18"/>
      <c r="BN214" s="18"/>
      <c r="BO214" s="18"/>
      <c r="BP214" s="17">
        <v>50</v>
      </c>
      <c r="BQ214" s="17">
        <v>285</v>
      </c>
      <c r="BR214" s="18"/>
      <c r="BS214" s="17">
        <v>2057</v>
      </c>
      <c r="BT214" s="17">
        <v>2265</v>
      </c>
      <c r="BU214" s="17">
        <v>4820</v>
      </c>
      <c r="BV214" s="18"/>
      <c r="BW214" s="17">
        <v>1100</v>
      </c>
      <c r="BX214" s="18"/>
      <c r="BY214" s="18"/>
      <c r="BZ214" s="18"/>
      <c r="CA214" s="18"/>
      <c r="CB214" s="18"/>
      <c r="CC214" s="18"/>
      <c r="CD214" s="17">
        <v>41380</v>
      </c>
      <c r="CE214" s="18"/>
      <c r="CF214" s="18"/>
      <c r="CG214" s="18"/>
      <c r="CH214" s="18"/>
      <c r="CI214" s="18"/>
      <c r="CJ214" s="18"/>
      <c r="CK214" s="17">
        <v>6570.3</v>
      </c>
      <c r="CL214" s="18"/>
      <c r="CM214" s="18"/>
      <c r="CN214" s="19" t="s">
        <v>11</v>
      </c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>
        <f>J214+N214+O214+P214+Q214+R214+S214+T214+U214+V214+X214+Z214+AA214+AB214+AD214+AE214+AI214+AV214+AY214+AZ214+BA214+BB214+BC214+BD214+BE214+BF214+BG214+BH214+BI214+BJ214+BK214+BL214+BM214+BN214+BO214+BP214+BQ214+BR214+BS214+BT214+BU214+BV214+BW214+BX214+CI214+CK214+CA214</f>
        <v>139558.29999999999</v>
      </c>
      <c r="DD214" s="18">
        <f>CD214+CE214+CJ214+CL214</f>
        <v>41380</v>
      </c>
      <c r="DE214" s="18">
        <f>DC214+DD214</f>
        <v>180938.3</v>
      </c>
      <c r="DF214" s="20">
        <f>DC214/DE214*100</f>
        <v>77.130325641392673</v>
      </c>
      <c r="DG214" s="18">
        <f>DC214+CP214+CQ214+CR214+CS214+CT214+CU214+CV214+CW214+CX214+CY214+CZ214+DB214</f>
        <v>139558.29999999999</v>
      </c>
      <c r="DH214" s="18">
        <f>DD214+DA214</f>
        <v>41380</v>
      </c>
      <c r="DI214" s="18">
        <f>DH214+DG214</f>
        <v>180938.3</v>
      </c>
      <c r="DJ214" s="20">
        <f>(DC214+CO214)/(DE214+CO214)*100</f>
        <v>77.130325641392673</v>
      </c>
      <c r="DK214" s="20">
        <f>(DG214+CO214)/(DI214+CO214)*100</f>
        <v>77.130325641392673</v>
      </c>
      <c r="DL214" s="32">
        <f>DE214/F214</f>
        <v>345.3020992366412</v>
      </c>
    </row>
    <row r="215" spans="1:116" x14ac:dyDescent="0.2">
      <c r="A215" s="15" t="s">
        <v>7</v>
      </c>
      <c r="B215" s="16" t="s">
        <v>385</v>
      </c>
      <c r="C215" s="16">
        <v>4</v>
      </c>
      <c r="D215" s="16" t="s">
        <v>442</v>
      </c>
      <c r="E215" s="16" t="s">
        <v>443</v>
      </c>
      <c r="F215" s="17">
        <v>745</v>
      </c>
      <c r="G215" s="18"/>
      <c r="H215" s="18"/>
      <c r="I215" s="18"/>
      <c r="J215" s="18"/>
      <c r="K215" s="18"/>
      <c r="L215" s="18"/>
      <c r="M215" s="18"/>
      <c r="N215" s="18"/>
      <c r="O215" s="17">
        <v>25659</v>
      </c>
      <c r="P215" s="18"/>
      <c r="Q215" s="18"/>
      <c r="R215" s="17">
        <v>32248</v>
      </c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7">
        <v>43052</v>
      </c>
      <c r="AZ215" s="18"/>
      <c r="BA215" s="17">
        <v>60985</v>
      </c>
      <c r="BB215" s="17">
        <v>2050</v>
      </c>
      <c r="BC215" s="18"/>
      <c r="BD215" s="18"/>
      <c r="BE215" s="18"/>
      <c r="BF215" s="18"/>
      <c r="BG215" s="18"/>
      <c r="BH215" s="18"/>
      <c r="BI215" s="18"/>
      <c r="BJ215" s="17">
        <v>350</v>
      </c>
      <c r="BK215" s="18"/>
      <c r="BL215" s="18"/>
      <c r="BM215" s="18"/>
      <c r="BN215" s="18"/>
      <c r="BO215" s="18"/>
      <c r="BP215" s="17">
        <v>5</v>
      </c>
      <c r="BQ215" s="18"/>
      <c r="BR215" s="17">
        <v>11</v>
      </c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7">
        <v>395</v>
      </c>
      <c r="CD215" s="17">
        <v>71680</v>
      </c>
      <c r="CE215" s="18"/>
      <c r="CF215" s="18"/>
      <c r="CG215" s="18"/>
      <c r="CH215" s="18"/>
      <c r="CI215" s="18"/>
      <c r="CJ215" s="18"/>
      <c r="CK215" s="17">
        <v>16950</v>
      </c>
      <c r="CL215" s="18"/>
      <c r="CM215" s="21">
        <v>20000</v>
      </c>
      <c r="CN215" s="19" t="s">
        <v>35</v>
      </c>
      <c r="CO215" s="75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>
        <f>J215+N215+O215+P215+Q215+R215+S215+T215+U215+V215+X215+Z215+AA215+AB215+AD215+AE215+AI215+AV215+AY215+AZ215+BA215+BB215+BC215+BD215+BE215+BF215+BG215+BH215+BI215+BJ215+BK215+BL215+BM215+BN215+BO215+BP215+BQ215+BR215+BS215+BT215+BU215+BV215+BW215+BX215+CI215+CK215+CA215</f>
        <v>181310</v>
      </c>
      <c r="DD215" s="18">
        <f>CD215+CE215+CJ215+CL215</f>
        <v>71680</v>
      </c>
      <c r="DE215" s="18">
        <f>DC215+DD215</f>
        <v>252990</v>
      </c>
      <c r="DF215" s="20">
        <f>DC215/DE215*100</f>
        <v>71.666864302936872</v>
      </c>
      <c r="DG215" s="18">
        <f>DC215+CP215+CQ215+CR215+CS215+CT215+CU215+CV215+CW215+CX215+CY215+CZ215+DB215</f>
        <v>181310</v>
      </c>
      <c r="DH215" s="18">
        <f>DD215+DA215</f>
        <v>71680</v>
      </c>
      <c r="DI215" s="18">
        <f>DH215+DG215</f>
        <v>252990</v>
      </c>
      <c r="DJ215" s="20">
        <f>(DC215+CO215)/(DE215+CO215)*100</f>
        <v>71.666864302936872</v>
      </c>
      <c r="DK215" s="20">
        <f>(DG215+CO215)/(DI215+CO215)*100</f>
        <v>71.666864302936872</v>
      </c>
      <c r="DL215" s="32">
        <f>DE215/F215</f>
        <v>339.58389261744969</v>
      </c>
    </row>
    <row r="216" spans="1:116" x14ac:dyDescent="0.2">
      <c r="A216" s="15" t="s">
        <v>7</v>
      </c>
      <c r="B216" s="16" t="s">
        <v>385</v>
      </c>
      <c r="C216" s="16">
        <v>4</v>
      </c>
      <c r="D216" s="16" t="s">
        <v>444</v>
      </c>
      <c r="E216" s="16" t="s">
        <v>445</v>
      </c>
      <c r="F216" s="17">
        <v>2811</v>
      </c>
      <c r="G216" s="18"/>
      <c r="H216" s="18"/>
      <c r="I216" s="18"/>
      <c r="J216" s="17">
        <v>87</v>
      </c>
      <c r="K216" s="18"/>
      <c r="L216" s="18"/>
      <c r="M216" s="18"/>
      <c r="N216" s="18"/>
      <c r="O216" s="17">
        <v>978</v>
      </c>
      <c r="P216" s="18"/>
      <c r="Q216" s="18"/>
      <c r="R216" s="17">
        <v>129670</v>
      </c>
      <c r="S216" s="17">
        <v>129484</v>
      </c>
      <c r="T216" s="18"/>
      <c r="U216" s="18"/>
      <c r="V216" s="17">
        <v>1404</v>
      </c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7">
        <v>18398</v>
      </c>
      <c r="AW216" s="18"/>
      <c r="AX216" s="18"/>
      <c r="AY216" s="17">
        <v>207409</v>
      </c>
      <c r="AZ216" s="18"/>
      <c r="BA216" s="17">
        <v>444625</v>
      </c>
      <c r="BB216" s="17">
        <v>15028</v>
      </c>
      <c r="BC216" s="18"/>
      <c r="BD216" s="18"/>
      <c r="BE216" s="18"/>
      <c r="BF216" s="18"/>
      <c r="BG216" s="18"/>
      <c r="BH216" s="17">
        <v>104</v>
      </c>
      <c r="BI216" s="17">
        <v>7180</v>
      </c>
      <c r="BJ216" s="17">
        <v>1355</v>
      </c>
      <c r="BK216" s="18"/>
      <c r="BL216" s="17">
        <v>932</v>
      </c>
      <c r="BM216" s="18"/>
      <c r="BN216" s="18"/>
      <c r="BO216" s="18"/>
      <c r="BP216" s="17">
        <v>327</v>
      </c>
      <c r="BQ216" s="17">
        <v>251</v>
      </c>
      <c r="BR216" s="17">
        <v>187</v>
      </c>
      <c r="BS216" s="17">
        <v>4470</v>
      </c>
      <c r="BT216" s="17">
        <v>7095</v>
      </c>
      <c r="BU216" s="17">
        <v>46601</v>
      </c>
      <c r="BV216" s="18"/>
      <c r="BW216" s="17">
        <v>12775</v>
      </c>
      <c r="BX216" s="17">
        <v>171318</v>
      </c>
      <c r="BY216" s="18"/>
      <c r="BZ216" s="18"/>
      <c r="CA216" s="18"/>
      <c r="CB216" s="18"/>
      <c r="CC216" s="17">
        <v>1780</v>
      </c>
      <c r="CD216" s="17">
        <v>354920</v>
      </c>
      <c r="CE216" s="18"/>
      <c r="CF216" s="18"/>
      <c r="CG216" s="18"/>
      <c r="CH216" s="18"/>
      <c r="CI216" s="17">
        <v>59980</v>
      </c>
      <c r="CJ216" s="18"/>
      <c r="CK216" s="17">
        <v>28154</v>
      </c>
      <c r="CL216" s="18"/>
      <c r="CM216" s="18"/>
      <c r="CN216" s="19" t="s">
        <v>11</v>
      </c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>
        <f>J216+N216+O216+P216+Q216+R216+S216+T216+U216+V216+X216+Z216+AA216+AB216+AD216+AE216+AI216+AV216+AY216+AZ216+BA216+BB216+BC216+BD216+BE216+BF216+BG216+BH216+BI216+BJ216+BK216+BL216+BM216+BN216+BO216+BP216+BQ216+BR216+BS216+BT216+BU216+BV216+BW216+BX216+CI216+CK216+CA216</f>
        <v>1287812</v>
      </c>
      <c r="DD216" s="18">
        <f>CD216+CE216+CJ216+CL216</f>
        <v>354920</v>
      </c>
      <c r="DE216" s="18">
        <f>DC216+DD216</f>
        <v>1642732</v>
      </c>
      <c r="DF216" s="20">
        <f>DC216/DE216*100</f>
        <v>78.394528139708726</v>
      </c>
      <c r="DG216" s="18">
        <f>DC216+CP216+CQ216+CR216+CS216+CT216+CU216+CV216+CW216+CX216+CY216+CZ216+DB216</f>
        <v>1287812</v>
      </c>
      <c r="DH216" s="18">
        <f>DD216+DA216</f>
        <v>354920</v>
      </c>
      <c r="DI216" s="18">
        <f>DH216+DG216</f>
        <v>1642732</v>
      </c>
      <c r="DJ216" s="20">
        <f>(DC216+CO216)/(DE216+CO216)*100</f>
        <v>78.394528139708726</v>
      </c>
      <c r="DK216" s="20">
        <f>(DG216+CO216)/(DI216+CO216)*100</f>
        <v>78.394528139708726</v>
      </c>
      <c r="DL216" s="32">
        <f>DE216/F216</f>
        <v>584.39416577730344</v>
      </c>
    </row>
    <row r="217" spans="1:116" x14ac:dyDescent="0.2">
      <c r="A217" s="15" t="s">
        <v>7</v>
      </c>
      <c r="B217" s="16" t="s">
        <v>385</v>
      </c>
      <c r="C217" s="16">
        <v>4</v>
      </c>
      <c r="D217" s="16" t="s">
        <v>446</v>
      </c>
      <c r="E217" s="16" t="s">
        <v>447</v>
      </c>
      <c r="F217" s="17">
        <v>2156</v>
      </c>
      <c r="G217" s="18"/>
      <c r="H217" s="18"/>
      <c r="I217" s="18"/>
      <c r="J217" s="17">
        <v>120</v>
      </c>
      <c r="K217" s="18"/>
      <c r="L217" s="18"/>
      <c r="M217" s="18"/>
      <c r="N217" s="18"/>
      <c r="O217" s="17">
        <v>63789</v>
      </c>
      <c r="P217" s="18"/>
      <c r="Q217" s="18"/>
      <c r="R217" s="17">
        <v>99867</v>
      </c>
      <c r="S217" s="17"/>
      <c r="T217" s="18">
        <v>190</v>
      </c>
      <c r="U217" s="18">
        <v>358</v>
      </c>
      <c r="V217" s="17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>
        <v>390</v>
      </c>
      <c r="AM217" s="18"/>
      <c r="AN217" s="18"/>
      <c r="AO217" s="18"/>
      <c r="AP217" s="18"/>
      <c r="AQ217" s="18"/>
      <c r="AR217" s="18"/>
      <c r="AS217" s="18"/>
      <c r="AT217" s="18"/>
      <c r="AU217" s="18"/>
      <c r="AV217" s="17">
        <v>31220</v>
      </c>
      <c r="AW217" s="18"/>
      <c r="AX217" s="18"/>
      <c r="AY217" s="17">
        <v>129362</v>
      </c>
      <c r="AZ217" s="18">
        <v>968</v>
      </c>
      <c r="BA217" s="17">
        <v>160340</v>
      </c>
      <c r="BB217" s="17">
        <v>7560</v>
      </c>
      <c r="BC217" s="18"/>
      <c r="BD217" s="18"/>
      <c r="BE217" s="18"/>
      <c r="BF217" s="18"/>
      <c r="BG217" s="18"/>
      <c r="BH217" s="17">
        <v>240</v>
      </c>
      <c r="BI217" s="17">
        <v>4160</v>
      </c>
      <c r="BJ217" s="17">
        <v>2580</v>
      </c>
      <c r="BK217" s="18"/>
      <c r="BL217" s="17">
        <v>1133</v>
      </c>
      <c r="BM217" s="18"/>
      <c r="BN217" s="18"/>
      <c r="BO217" s="18"/>
      <c r="BP217" s="17">
        <v>371</v>
      </c>
      <c r="BQ217" s="17"/>
      <c r="BR217" s="17">
        <v>179</v>
      </c>
      <c r="BS217" s="17">
        <v>3760</v>
      </c>
      <c r="BT217" s="17">
        <v>5880</v>
      </c>
      <c r="BU217" s="17">
        <v>41710</v>
      </c>
      <c r="BV217" s="18">
        <v>7500</v>
      </c>
      <c r="BW217" s="17">
        <v>9480</v>
      </c>
      <c r="BX217" s="17">
        <v>23570</v>
      </c>
      <c r="BY217" s="18"/>
      <c r="BZ217" s="18"/>
      <c r="CA217" s="18"/>
      <c r="CB217" s="18"/>
      <c r="CC217" s="17">
        <v>945</v>
      </c>
      <c r="CD217" s="17">
        <v>289160</v>
      </c>
      <c r="CE217" s="18"/>
      <c r="CF217" s="18"/>
      <c r="CG217" s="18"/>
      <c r="CH217" s="18"/>
      <c r="CI217" s="17">
        <v>6060</v>
      </c>
      <c r="CJ217" s="18"/>
      <c r="CK217" s="17">
        <v>17800</v>
      </c>
      <c r="CL217" s="18"/>
      <c r="CM217" s="18">
        <v>33250</v>
      </c>
      <c r="CN217" s="19" t="s">
        <v>20</v>
      </c>
      <c r="CO217" s="18">
        <v>33250</v>
      </c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>
        <f>J217+N217+O217+P217+Q217+R217+S217+T217+U217+V217+X217+Z217+AA217+AB217+AD217+AE217+AI217+AV217+AY217+AZ217+BA217+BB217+BC217+BD217+BE217+BF217+BG217+BH217+BI217+BJ217+BK217+BL217+BM217+BN217+BO217+BP217+BQ217+BR217+BS217+BT217+BU217+BV217+BW217+BX217+CI217+CK217+CA217</f>
        <v>618197</v>
      </c>
      <c r="DD217" s="18">
        <f>CD217+CE217+CJ217+CL217</f>
        <v>289160</v>
      </c>
      <c r="DE217" s="18">
        <f>DC217+DD217</f>
        <v>907357</v>
      </c>
      <c r="DF217" s="20">
        <f>DC217/DE217*100</f>
        <v>68.131617433931737</v>
      </c>
      <c r="DG217" s="18">
        <f>DC217+CP217+CQ217+CR217+CS217+CT217+CU217+CV217+CW217+CX217+CY217+CZ217+DB217</f>
        <v>618197</v>
      </c>
      <c r="DH217" s="18">
        <f>DD217+DA217</f>
        <v>289160</v>
      </c>
      <c r="DI217" s="18">
        <f>DH217+DG217</f>
        <v>907357</v>
      </c>
      <c r="DJ217" s="20">
        <f>(DC217+CO217)/(DE217+CO217)*100</f>
        <v>69.258149258935987</v>
      </c>
      <c r="DK217" s="20">
        <f>(DG217+CO217)/(DI217+CO217)*100</f>
        <v>69.258149258935987</v>
      </c>
      <c r="DL217" s="32">
        <f>DE217/F217</f>
        <v>420.85204081632651</v>
      </c>
    </row>
    <row r="218" spans="1:116" x14ac:dyDescent="0.2">
      <c r="A218" s="15" t="s">
        <v>7</v>
      </c>
      <c r="B218" s="16" t="s">
        <v>385</v>
      </c>
      <c r="C218" s="16">
        <v>4</v>
      </c>
      <c r="D218" s="16" t="s">
        <v>448</v>
      </c>
      <c r="E218" s="16" t="s">
        <v>449</v>
      </c>
      <c r="F218" s="17">
        <v>1641</v>
      </c>
      <c r="G218" s="18"/>
      <c r="H218" s="18"/>
      <c r="I218" s="18"/>
      <c r="J218" s="17">
        <v>76.59</v>
      </c>
      <c r="K218" s="18"/>
      <c r="L218" s="18"/>
      <c r="M218" s="18"/>
      <c r="N218" s="17">
        <v>3900</v>
      </c>
      <c r="O218" s="17">
        <v>41120</v>
      </c>
      <c r="P218" s="18"/>
      <c r="Q218" s="18"/>
      <c r="R218" s="18"/>
      <c r="S218" s="17">
        <v>52500</v>
      </c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7">
        <v>75600</v>
      </c>
      <c r="AZ218" s="18"/>
      <c r="BA218" s="17">
        <v>144050</v>
      </c>
      <c r="BB218" s="17">
        <v>3638.06</v>
      </c>
      <c r="BC218" s="18"/>
      <c r="BD218" s="18"/>
      <c r="BE218" s="18"/>
      <c r="BF218" s="18"/>
      <c r="BG218" s="18"/>
      <c r="BH218" s="17">
        <v>115.28</v>
      </c>
      <c r="BI218" s="17">
        <v>1753.47</v>
      </c>
      <c r="BJ218" s="17">
        <v>860</v>
      </c>
      <c r="BK218" s="17">
        <v>161.24</v>
      </c>
      <c r="BL218" s="17">
        <v>278.14</v>
      </c>
      <c r="BM218" s="18"/>
      <c r="BN218" s="18"/>
      <c r="BO218" s="18"/>
      <c r="BP218" s="17">
        <v>190</v>
      </c>
      <c r="BQ218" s="17">
        <v>210.22</v>
      </c>
      <c r="BR218" s="18"/>
      <c r="BS218" s="17">
        <v>2059.83</v>
      </c>
      <c r="BT218" s="17">
        <v>1822</v>
      </c>
      <c r="BU218" s="17">
        <v>9188.59</v>
      </c>
      <c r="BV218" s="17">
        <v>3380</v>
      </c>
      <c r="BW218" s="17">
        <v>5189.87</v>
      </c>
      <c r="BX218" s="17">
        <v>7324.27</v>
      </c>
      <c r="BY218" s="18"/>
      <c r="BZ218" s="17">
        <v>250</v>
      </c>
      <c r="CA218" s="18"/>
      <c r="CB218" s="18"/>
      <c r="CC218" s="17">
        <v>205</v>
      </c>
      <c r="CD218" s="17">
        <v>103090</v>
      </c>
      <c r="CE218" s="18"/>
      <c r="CF218" s="18"/>
      <c r="CG218" s="18"/>
      <c r="CH218" s="18"/>
      <c r="CI218" s="18"/>
      <c r="CJ218" s="18"/>
      <c r="CK218" s="17">
        <v>15027.45</v>
      </c>
      <c r="CL218" s="18"/>
      <c r="CM218" s="18"/>
      <c r="CN218" s="19" t="s">
        <v>11</v>
      </c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>
        <f>J218+N218+O218+P218+Q218+R218+S218+T218+U218+V218+X218+Z218+AA218+AB218+AD218+AE218+AI218+AV218+AY218+AZ218+BA218+BB218+BC218+BD218+BE218+BF218+BG218+BH218+BI218+BJ218+BK218+BL218+BM218+BN218+BO218+BP218+BQ218+BR218+BS218+BT218+BU218+BV218+BW218+BX218+CI218+CK218+CA218</f>
        <v>368445.01</v>
      </c>
      <c r="DD218" s="18">
        <f>CD218+CE218+CJ218+CL218</f>
        <v>103090</v>
      </c>
      <c r="DE218" s="18">
        <f>DC218+DD218</f>
        <v>471535.01</v>
      </c>
      <c r="DF218" s="20">
        <f>DC218/DE218*100</f>
        <v>78.137360362701386</v>
      </c>
      <c r="DG218" s="18">
        <f>DC218+CP218+CQ218+CR218+CS218+CT218+CU218+CV218+CW218+CX218+CY218+CZ218+DB218</f>
        <v>368445.01</v>
      </c>
      <c r="DH218" s="18">
        <f>DD218+DA218</f>
        <v>103090</v>
      </c>
      <c r="DI218" s="18">
        <f>DH218+DG218</f>
        <v>471535.01</v>
      </c>
      <c r="DJ218" s="20">
        <f>(DC218+CO218)/(DE218+CO218)*100</f>
        <v>78.137360362701386</v>
      </c>
      <c r="DK218" s="20">
        <f>(DG218+CO218)/(DI218+CO218)*100</f>
        <v>78.137360362701386</v>
      </c>
      <c r="DL218" s="32">
        <f>DE218/F218</f>
        <v>287.34613650213288</v>
      </c>
    </row>
    <row r="219" spans="1:116" x14ac:dyDescent="0.2">
      <c r="A219" s="15" t="s">
        <v>7</v>
      </c>
      <c r="B219" s="16" t="s">
        <v>385</v>
      </c>
      <c r="C219" s="16">
        <v>4</v>
      </c>
      <c r="D219" s="16" t="s">
        <v>450</v>
      </c>
      <c r="E219" s="16" t="s">
        <v>451</v>
      </c>
      <c r="F219" s="17">
        <v>15699</v>
      </c>
      <c r="G219" s="18"/>
      <c r="H219" s="18"/>
      <c r="I219" s="17">
        <v>136</v>
      </c>
      <c r="J219" s="17">
        <v>739</v>
      </c>
      <c r="K219" s="18"/>
      <c r="L219" s="18"/>
      <c r="M219" s="17">
        <v>105</v>
      </c>
      <c r="N219" s="17">
        <v>588110</v>
      </c>
      <c r="O219" s="17">
        <v>453300</v>
      </c>
      <c r="P219" s="18"/>
      <c r="Q219" s="17">
        <v>20</v>
      </c>
      <c r="R219" s="18"/>
      <c r="S219" s="17">
        <v>750300</v>
      </c>
      <c r="T219" s="18"/>
      <c r="U219" s="18"/>
      <c r="V219" s="17">
        <v>1910</v>
      </c>
      <c r="W219" s="18"/>
      <c r="X219" s="18"/>
      <c r="Y219" s="18"/>
      <c r="Z219" s="18"/>
      <c r="AA219" s="18"/>
      <c r="AB219" s="18"/>
      <c r="AC219" s="18"/>
      <c r="AD219" s="18"/>
      <c r="AE219" s="18"/>
      <c r="AF219" s="17">
        <v>3330</v>
      </c>
      <c r="AG219" s="18"/>
      <c r="AH219" s="18"/>
      <c r="AI219" s="17">
        <v>19320</v>
      </c>
      <c r="AJ219" s="18"/>
      <c r="AK219" s="18"/>
      <c r="AL219" s="18"/>
      <c r="AM219" s="18"/>
      <c r="AN219" s="18"/>
      <c r="AO219" s="18"/>
      <c r="AP219" s="17">
        <v>94500</v>
      </c>
      <c r="AQ219" s="18"/>
      <c r="AR219" s="18"/>
      <c r="AS219" s="18"/>
      <c r="AT219" s="18"/>
      <c r="AU219" s="18"/>
      <c r="AV219" s="18"/>
      <c r="AW219" s="18"/>
      <c r="AX219" s="17">
        <v>360</v>
      </c>
      <c r="AY219" s="17">
        <v>500920</v>
      </c>
      <c r="AZ219" s="17">
        <v>15350</v>
      </c>
      <c r="BA219" s="17">
        <v>1981200</v>
      </c>
      <c r="BB219" s="17">
        <v>70190</v>
      </c>
      <c r="BC219" s="18"/>
      <c r="BD219" s="18"/>
      <c r="BE219" s="18"/>
      <c r="BF219" s="18"/>
      <c r="BG219" s="18"/>
      <c r="BH219" s="17">
        <v>770</v>
      </c>
      <c r="BI219" s="17">
        <v>41480</v>
      </c>
      <c r="BJ219" s="17">
        <v>10445</v>
      </c>
      <c r="BK219" s="17">
        <v>2000</v>
      </c>
      <c r="BL219" s="18"/>
      <c r="BM219" s="18"/>
      <c r="BN219" s="18"/>
      <c r="BO219" s="18"/>
      <c r="BP219" s="17">
        <v>1920</v>
      </c>
      <c r="BQ219" s="18"/>
      <c r="BR219" s="17">
        <v>1320</v>
      </c>
      <c r="BS219" s="17">
        <v>29140</v>
      </c>
      <c r="BT219" s="17">
        <v>50900</v>
      </c>
      <c r="BU219" s="17">
        <v>351040</v>
      </c>
      <c r="BV219" s="18"/>
      <c r="BW219" s="17">
        <v>123830</v>
      </c>
      <c r="BX219" s="17">
        <v>384400</v>
      </c>
      <c r="BY219" s="18"/>
      <c r="BZ219" s="17">
        <v>4840</v>
      </c>
      <c r="CA219" s="18"/>
      <c r="CB219" s="17">
        <v>1163070</v>
      </c>
      <c r="CC219" s="17">
        <v>7360</v>
      </c>
      <c r="CD219" s="17">
        <v>2976940</v>
      </c>
      <c r="CE219" s="18"/>
      <c r="CF219" s="18"/>
      <c r="CG219" s="18"/>
      <c r="CH219" s="18"/>
      <c r="CI219" s="17">
        <v>319220</v>
      </c>
      <c r="CJ219" s="18"/>
      <c r="CK219" s="17">
        <v>128730</v>
      </c>
      <c r="CL219" s="18"/>
      <c r="CM219" s="18"/>
      <c r="CN219" s="19" t="s">
        <v>11</v>
      </c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>
        <f>J219+N219+O219+P219+Q219+R219+S219+T219+U219+V219+X219+Z219+AA219+AB219+AD219+AE219+AI219+AV219+AY219+AZ219+BA219+BB219+BC219+BD219+BE219+BF219+BG219+BH219+BI219+BJ219+BK219+BL219+BM219+BN219+BO219+BP219+BQ219+BR219+BS219+BT219+BU219+BV219+BW219+BX219+CI219+CK219+CA219</f>
        <v>5826554</v>
      </c>
      <c r="DD219" s="18">
        <f>CD219+CE219+CJ219+CL219</f>
        <v>2976940</v>
      </c>
      <c r="DE219" s="18">
        <f>DC219+DD219</f>
        <v>8803494</v>
      </c>
      <c r="DF219" s="20">
        <f>DC219/DE219*100</f>
        <v>66.184562629337847</v>
      </c>
      <c r="DG219" s="18">
        <f>DC219+CP219+CQ219+CR219+CS219+CT219+CU219+CV219+CW219+CX219+CY219+CZ219+DB219</f>
        <v>5826554</v>
      </c>
      <c r="DH219" s="18">
        <f>DD219+DA219</f>
        <v>2976940</v>
      </c>
      <c r="DI219" s="18">
        <f>DH219+DG219</f>
        <v>8803494</v>
      </c>
      <c r="DJ219" s="20">
        <f>(DC219+CO219)/(DE219+CO219)*100</f>
        <v>66.184562629337847</v>
      </c>
      <c r="DK219" s="20">
        <f>(DG219+CO219)/(DI219+CO219)*100</f>
        <v>66.184562629337847</v>
      </c>
      <c r="DL219" s="32">
        <f>DE219/F219</f>
        <v>560.76781960634435</v>
      </c>
    </row>
    <row r="220" spans="1:116" x14ac:dyDescent="0.2">
      <c r="A220" s="15" t="s">
        <v>7</v>
      </c>
      <c r="B220" s="16" t="s">
        <v>385</v>
      </c>
      <c r="C220" s="16">
        <v>4</v>
      </c>
      <c r="D220" s="16" t="s">
        <v>452</v>
      </c>
      <c r="E220" s="16" t="s">
        <v>453</v>
      </c>
      <c r="F220" s="17">
        <v>25757</v>
      </c>
      <c r="G220" s="18"/>
      <c r="H220" s="18"/>
      <c r="I220" s="18"/>
      <c r="J220" s="17">
        <v>1105.4000000000001</v>
      </c>
      <c r="K220" s="18"/>
      <c r="L220" s="18"/>
      <c r="M220" s="18"/>
      <c r="N220" s="17">
        <v>1019660</v>
      </c>
      <c r="O220" s="17">
        <v>589620</v>
      </c>
      <c r="P220" s="18"/>
      <c r="Q220" s="17">
        <v>170</v>
      </c>
      <c r="R220" s="17">
        <v>1102860</v>
      </c>
      <c r="S220" s="18"/>
      <c r="T220" s="18"/>
      <c r="U220" s="17">
        <v>1018.4</v>
      </c>
      <c r="V220" s="17">
        <v>7420</v>
      </c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7">
        <v>6480</v>
      </c>
      <c r="AL220" s="18"/>
      <c r="AM220" s="18"/>
      <c r="AN220" s="17">
        <v>90</v>
      </c>
      <c r="AO220" s="18"/>
      <c r="AP220" s="18"/>
      <c r="AQ220" s="18"/>
      <c r="AR220" s="18"/>
      <c r="AS220" s="18"/>
      <c r="AT220" s="17">
        <v>240</v>
      </c>
      <c r="AU220" s="18"/>
      <c r="AV220" s="17">
        <v>289660</v>
      </c>
      <c r="AW220" s="18"/>
      <c r="AX220" s="18"/>
      <c r="AY220" s="17">
        <v>677870</v>
      </c>
      <c r="AZ220" s="17">
        <v>35800</v>
      </c>
      <c r="BA220" s="17">
        <v>2894730</v>
      </c>
      <c r="BB220" s="17">
        <v>83956</v>
      </c>
      <c r="BC220" s="18"/>
      <c r="BD220" s="18"/>
      <c r="BE220" s="18"/>
      <c r="BF220" s="18"/>
      <c r="BG220" s="18"/>
      <c r="BH220" s="17">
        <v>1301</v>
      </c>
      <c r="BI220" s="17">
        <v>37720</v>
      </c>
      <c r="BJ220" s="17">
        <v>13035</v>
      </c>
      <c r="BK220" s="17">
        <v>1200</v>
      </c>
      <c r="BL220" s="17">
        <v>7516.6</v>
      </c>
      <c r="BM220" s="18"/>
      <c r="BN220" s="18"/>
      <c r="BO220" s="18"/>
      <c r="BP220" s="17">
        <v>2226.6</v>
      </c>
      <c r="BQ220" s="17">
        <v>7342</v>
      </c>
      <c r="BR220" s="17">
        <v>1535</v>
      </c>
      <c r="BS220" s="17">
        <v>25920</v>
      </c>
      <c r="BT220" s="17">
        <v>82020</v>
      </c>
      <c r="BU220" s="17">
        <v>510000</v>
      </c>
      <c r="BV220" s="17">
        <v>38800</v>
      </c>
      <c r="BW220" s="17">
        <v>142900</v>
      </c>
      <c r="BX220" s="17">
        <v>646600</v>
      </c>
      <c r="BY220" s="18"/>
      <c r="BZ220" s="18"/>
      <c r="CA220" s="18"/>
      <c r="CB220" s="18"/>
      <c r="CC220" s="17">
        <v>12560</v>
      </c>
      <c r="CD220" s="17">
        <v>3537860</v>
      </c>
      <c r="CE220" s="18"/>
      <c r="CF220" s="18"/>
      <c r="CG220" s="18"/>
      <c r="CH220" s="18"/>
      <c r="CI220" s="17">
        <v>430530</v>
      </c>
      <c r="CJ220" s="18"/>
      <c r="CK220" s="17">
        <v>137370</v>
      </c>
      <c r="CL220" s="18"/>
      <c r="CM220" s="18"/>
      <c r="CN220" s="19" t="s">
        <v>11</v>
      </c>
      <c r="CO220" s="18"/>
      <c r="CP220" s="18"/>
      <c r="CQ220" s="17">
        <v>8640</v>
      </c>
      <c r="CR220" s="18"/>
      <c r="CS220" s="18"/>
      <c r="CT220" s="18"/>
      <c r="CU220" s="18"/>
      <c r="CV220" s="18"/>
      <c r="CW220" s="18"/>
      <c r="CX220" s="18"/>
      <c r="CY220" s="18"/>
      <c r="CZ220" s="17">
        <v>4400</v>
      </c>
      <c r="DA220" s="18"/>
      <c r="DB220" s="18"/>
      <c r="DC220" s="18">
        <f>J220+N220+O220+P220+Q220+R220+S220+T220+U220+V220+X220+Z220+AA220+AB220+AD220+AE220+AI220+AV220+AY220+AZ220+BA220+BB220+BC220+BD220+BE220+BF220+BG220+BH220+BI220+BJ220+BK220+BL220+BM220+BN220+BO220+BP220+BQ220+BR220+BS220+BT220+BU220+BV220+BW220+BX220+CI220+CK220+CA220</f>
        <v>8789886</v>
      </c>
      <c r="DD220" s="18">
        <f>CD220+CE220+CJ220+CL220</f>
        <v>3537860</v>
      </c>
      <c r="DE220" s="18">
        <f>DC220+DD220</f>
        <v>12327746</v>
      </c>
      <c r="DF220" s="20">
        <f>DC220/DE220*100</f>
        <v>71.30164751934376</v>
      </c>
      <c r="DG220" s="18">
        <f>DC220+CP220+CQ220+CR220+CS220+CT220+CU220+CV220+CW220+CX220+CY220+CZ220+DB220</f>
        <v>8802926</v>
      </c>
      <c r="DH220" s="18">
        <f>DD220+DA220</f>
        <v>3537860</v>
      </c>
      <c r="DI220" s="18">
        <f>DH220+DG220</f>
        <v>12340786</v>
      </c>
      <c r="DJ220" s="20">
        <f>(DC220+CO220)/(DE220+CO220)*100</f>
        <v>71.30164751934376</v>
      </c>
      <c r="DK220" s="20">
        <f>(DG220+CO220)/(DI220+CO220)*100</f>
        <v>71.331971885745361</v>
      </c>
      <c r="DL220" s="32">
        <f>DE220/F220</f>
        <v>478.61730791629458</v>
      </c>
    </row>
    <row r="221" spans="1:116" x14ac:dyDescent="0.2">
      <c r="A221" s="15" t="s">
        <v>7</v>
      </c>
      <c r="B221" s="16" t="s">
        <v>385</v>
      </c>
      <c r="C221" s="16">
        <v>4</v>
      </c>
      <c r="D221" s="16" t="s">
        <v>454</v>
      </c>
      <c r="E221" s="16" t="s">
        <v>455</v>
      </c>
      <c r="F221" s="17">
        <v>1927</v>
      </c>
      <c r="G221" s="18"/>
      <c r="H221" s="18"/>
      <c r="I221" s="18"/>
      <c r="J221" s="18"/>
      <c r="K221" s="18"/>
      <c r="L221" s="18"/>
      <c r="M221" s="18"/>
      <c r="N221" s="18"/>
      <c r="O221" s="17">
        <v>29980</v>
      </c>
      <c r="P221" s="18"/>
      <c r="Q221" s="18"/>
      <c r="R221" s="18"/>
      <c r="S221" s="17">
        <v>89780</v>
      </c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7">
        <v>63940</v>
      </c>
      <c r="AZ221" s="18"/>
      <c r="BA221" s="17">
        <v>209500</v>
      </c>
      <c r="BB221" s="17">
        <v>2560</v>
      </c>
      <c r="BC221" s="18"/>
      <c r="BD221" s="18"/>
      <c r="BE221" s="18"/>
      <c r="BF221" s="18"/>
      <c r="BG221" s="18"/>
      <c r="BH221" s="18"/>
      <c r="BI221" s="17">
        <v>3040</v>
      </c>
      <c r="BJ221" s="17">
        <v>720</v>
      </c>
      <c r="BK221" s="18"/>
      <c r="BL221" s="18"/>
      <c r="BM221" s="18"/>
      <c r="BN221" s="18"/>
      <c r="BO221" s="18"/>
      <c r="BP221" s="18"/>
      <c r="BQ221" s="18"/>
      <c r="BR221" s="18"/>
      <c r="BS221" s="17">
        <v>1300</v>
      </c>
      <c r="BT221" s="17">
        <v>660</v>
      </c>
      <c r="BU221" s="17">
        <v>19020</v>
      </c>
      <c r="BV221" s="17">
        <v>6000</v>
      </c>
      <c r="BW221" s="18"/>
      <c r="BX221" s="18"/>
      <c r="BY221" s="18"/>
      <c r="BZ221" s="17">
        <v>600</v>
      </c>
      <c r="CA221" s="18"/>
      <c r="CB221" s="18"/>
      <c r="CC221" s="17">
        <v>392</v>
      </c>
      <c r="CD221" s="17">
        <v>133050</v>
      </c>
      <c r="CE221" s="18"/>
      <c r="CF221" s="18"/>
      <c r="CG221" s="18"/>
      <c r="CH221" s="18"/>
      <c r="CI221" s="18"/>
      <c r="CJ221" s="18"/>
      <c r="CK221" s="17">
        <v>19050</v>
      </c>
      <c r="CL221" s="18"/>
      <c r="CM221" s="18"/>
      <c r="CN221" s="19" t="s">
        <v>11</v>
      </c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>
        <f>J221+N221+O221+P221+Q221+R221+S221+T221+U221+V221+X221+Z221+AA221+AB221+AD221+AE221+AI221+AV221+AY221+AZ221+BA221+BB221+BC221+BD221+BE221+BF221+BG221+BH221+BI221+BJ221+BK221+BL221+BM221+BN221+BO221+BP221+BQ221+BR221+BS221+BT221+BU221+BV221+BW221+BX221+CI221+CK221+CA221</f>
        <v>445550</v>
      </c>
      <c r="DD221" s="18">
        <f>CD221+CE221+CJ221+CL221</f>
        <v>133050</v>
      </c>
      <c r="DE221" s="18">
        <f>DC221+DD221</f>
        <v>578600</v>
      </c>
      <c r="DF221" s="20">
        <f>DC221/DE221*100</f>
        <v>77.004839267196672</v>
      </c>
      <c r="DG221" s="18">
        <f>DC221+CP221+CQ221+CR221+CS221+CT221+CU221+CV221+CW221+CX221+CY221+CZ221+DB221</f>
        <v>445550</v>
      </c>
      <c r="DH221" s="18">
        <f>DD221+DA221</f>
        <v>133050</v>
      </c>
      <c r="DI221" s="18">
        <f>DH221+DG221</f>
        <v>578600</v>
      </c>
      <c r="DJ221" s="20">
        <f>(DC221+CO221)/(DE221+CO221)*100</f>
        <v>77.004839267196672</v>
      </c>
      <c r="DK221" s="20">
        <f>(DG221+CO221)/(DI221+CO221)*100</f>
        <v>77.004839267196672</v>
      </c>
      <c r="DL221" s="32">
        <f>DE221/F221</f>
        <v>300.25947067981321</v>
      </c>
    </row>
    <row r="222" spans="1:116" x14ac:dyDescent="0.2">
      <c r="A222" s="15" t="s">
        <v>7</v>
      </c>
      <c r="B222" s="16" t="s">
        <v>385</v>
      </c>
      <c r="C222" s="16">
        <v>4</v>
      </c>
      <c r="D222" s="16" t="s">
        <v>456</v>
      </c>
      <c r="E222" s="16" t="s">
        <v>457</v>
      </c>
      <c r="F222" s="17">
        <v>1227</v>
      </c>
      <c r="G222" s="18"/>
      <c r="H222" s="18"/>
      <c r="I222" s="18"/>
      <c r="J222" s="18"/>
      <c r="K222" s="18"/>
      <c r="L222" s="18"/>
      <c r="M222" s="18"/>
      <c r="N222" s="17">
        <v>3900</v>
      </c>
      <c r="O222" s="17">
        <v>35940</v>
      </c>
      <c r="P222" s="17">
        <v>3900</v>
      </c>
      <c r="Q222" s="18"/>
      <c r="R222" s="18"/>
      <c r="S222" s="17">
        <v>43020</v>
      </c>
      <c r="T222" s="18"/>
      <c r="U222" s="17">
        <v>3900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7">
        <v>52180</v>
      </c>
      <c r="AZ222" s="18"/>
      <c r="BA222" s="17">
        <v>74430</v>
      </c>
      <c r="BB222" s="17">
        <v>4700</v>
      </c>
      <c r="BC222" s="18"/>
      <c r="BD222" s="18"/>
      <c r="BE222" s="18"/>
      <c r="BF222" s="18"/>
      <c r="BG222" s="18"/>
      <c r="BH222" s="17">
        <v>46</v>
      </c>
      <c r="BI222" s="17">
        <v>2700</v>
      </c>
      <c r="BJ222" s="17">
        <v>400</v>
      </c>
      <c r="BK222" s="18"/>
      <c r="BL222" s="18"/>
      <c r="BM222" s="18"/>
      <c r="BN222" s="18"/>
      <c r="BO222" s="18"/>
      <c r="BP222" s="18"/>
      <c r="BQ222" s="17">
        <v>79</v>
      </c>
      <c r="BR222" s="18"/>
      <c r="BS222" s="17">
        <v>2280</v>
      </c>
      <c r="BT222" s="17">
        <v>1510</v>
      </c>
      <c r="BU222" s="17">
        <v>7800</v>
      </c>
      <c r="BV222" s="17">
        <v>2620</v>
      </c>
      <c r="BW222" s="17">
        <v>5100</v>
      </c>
      <c r="BX222" s="18"/>
      <c r="BY222" s="18"/>
      <c r="BZ222" s="18"/>
      <c r="CA222" s="18"/>
      <c r="CB222" s="18"/>
      <c r="CC222" s="17">
        <v>20</v>
      </c>
      <c r="CD222" s="17">
        <v>112400</v>
      </c>
      <c r="CE222" s="18"/>
      <c r="CF222" s="18"/>
      <c r="CG222" s="18"/>
      <c r="CH222" s="18"/>
      <c r="CI222" s="18"/>
      <c r="CJ222" s="18"/>
      <c r="CK222" s="17">
        <v>9980</v>
      </c>
      <c r="CL222" s="18"/>
      <c r="CM222" s="18"/>
      <c r="CN222" s="19" t="s">
        <v>11</v>
      </c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>
        <f>J222+N222+O222+P222+Q222+R222+S222+T222+U222+V222+X222+Z222+AA222+AB222+AD222+AE222+AI222+AV222+AY222+AZ222+BA222+BB222+BC222+BD222+BE222+BF222+BG222+BH222+BI222+BJ222+BK222+BL222+BM222+BN222+BO222+BP222+BQ222+BR222+BS222+BT222+BU222+BV222+BW222+BX222+CI222+CK222+CA222</f>
        <v>254485</v>
      </c>
      <c r="DD222" s="18">
        <f>CD222+CE222+CJ222+CL222</f>
        <v>112400</v>
      </c>
      <c r="DE222" s="18">
        <f>DC222+DD222</f>
        <v>366885</v>
      </c>
      <c r="DF222" s="20">
        <f>DC222/DE222*100</f>
        <v>69.363697071289366</v>
      </c>
      <c r="DG222" s="18">
        <f>DC222+CP222+CQ222+CR222+CS222+CT222+CU222+CV222+CW222+CX222+CY222+CZ222+DB222</f>
        <v>254485</v>
      </c>
      <c r="DH222" s="18">
        <f>DD222+DA222</f>
        <v>112400</v>
      </c>
      <c r="DI222" s="18">
        <f>DH222+DG222</f>
        <v>366885</v>
      </c>
      <c r="DJ222" s="20">
        <f>(DC222+CO222)/(DE222+CO222)*100</f>
        <v>69.363697071289366</v>
      </c>
      <c r="DK222" s="20">
        <f>(DG222+CO222)/(DI222+CO222)*100</f>
        <v>69.363697071289366</v>
      </c>
      <c r="DL222" s="32">
        <f>DE222/F222</f>
        <v>299.00977995110026</v>
      </c>
    </row>
    <row r="223" spans="1:116" x14ac:dyDescent="0.2">
      <c r="A223" s="15" t="s">
        <v>7</v>
      </c>
      <c r="B223" s="16" t="s">
        <v>385</v>
      </c>
      <c r="C223" s="16">
        <v>4</v>
      </c>
      <c r="D223" s="16" t="s">
        <v>458</v>
      </c>
      <c r="E223" s="16" t="s">
        <v>459</v>
      </c>
      <c r="F223" s="17">
        <v>16543</v>
      </c>
      <c r="G223" s="18"/>
      <c r="H223" s="18"/>
      <c r="I223" s="18"/>
      <c r="J223" s="17">
        <v>278.8</v>
      </c>
      <c r="K223" s="18"/>
      <c r="L223" s="18"/>
      <c r="M223" s="18"/>
      <c r="N223" s="17">
        <v>332040</v>
      </c>
      <c r="O223" s="17">
        <v>366190</v>
      </c>
      <c r="P223" s="18"/>
      <c r="Q223" s="18"/>
      <c r="R223" s="17">
        <v>544340</v>
      </c>
      <c r="S223" s="18"/>
      <c r="T223" s="18"/>
      <c r="U223" s="17">
        <v>248.6</v>
      </c>
      <c r="V223" s="17">
        <v>1760</v>
      </c>
      <c r="W223" s="18"/>
      <c r="X223" s="18"/>
      <c r="Y223" s="18"/>
      <c r="Z223" s="18"/>
      <c r="AA223" s="18"/>
      <c r="AB223" s="18"/>
      <c r="AC223" s="18"/>
      <c r="AD223" s="18"/>
      <c r="AE223" s="18"/>
      <c r="AF223" s="17">
        <v>1610</v>
      </c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7">
        <v>60</v>
      </c>
      <c r="AT223" s="18"/>
      <c r="AU223" s="18"/>
      <c r="AV223" s="17">
        <v>88040</v>
      </c>
      <c r="AW223" s="18"/>
      <c r="AX223" s="18"/>
      <c r="AY223" s="17">
        <v>394150</v>
      </c>
      <c r="AZ223" s="18"/>
      <c r="BA223" s="17">
        <v>1617660</v>
      </c>
      <c r="BB223" s="17">
        <v>48704</v>
      </c>
      <c r="BC223" s="18"/>
      <c r="BD223" s="18"/>
      <c r="BE223" s="18"/>
      <c r="BF223" s="18"/>
      <c r="BG223" s="18"/>
      <c r="BH223" s="17">
        <v>750</v>
      </c>
      <c r="BI223" s="17">
        <v>12560</v>
      </c>
      <c r="BJ223" s="17">
        <v>4905</v>
      </c>
      <c r="BK223" s="18"/>
      <c r="BL223" s="18"/>
      <c r="BM223" s="18"/>
      <c r="BN223" s="18"/>
      <c r="BO223" s="18"/>
      <c r="BP223" s="17">
        <v>754</v>
      </c>
      <c r="BQ223" s="18"/>
      <c r="BR223" s="18"/>
      <c r="BS223" s="17">
        <v>14480</v>
      </c>
      <c r="BT223" s="17">
        <v>24150</v>
      </c>
      <c r="BU223" s="17">
        <v>133670</v>
      </c>
      <c r="BV223" s="18"/>
      <c r="BW223" s="17">
        <v>32030</v>
      </c>
      <c r="BX223" s="17">
        <v>199540</v>
      </c>
      <c r="BY223" s="18"/>
      <c r="BZ223" s="18"/>
      <c r="CA223" s="18"/>
      <c r="CB223" s="18"/>
      <c r="CC223" s="17">
        <v>3500</v>
      </c>
      <c r="CD223" s="17">
        <v>1308530</v>
      </c>
      <c r="CE223" s="18"/>
      <c r="CF223" s="18"/>
      <c r="CG223" s="18"/>
      <c r="CH223" s="18"/>
      <c r="CI223" s="17">
        <v>177740</v>
      </c>
      <c r="CJ223" s="18"/>
      <c r="CK223" s="17">
        <v>90230</v>
      </c>
      <c r="CL223" s="18"/>
      <c r="CM223" s="18"/>
      <c r="CN223" s="19" t="s">
        <v>11</v>
      </c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>
        <f>J223+N223+O223+P223+Q223+R223+S223+T223+U223+V223+X223+Z223+AA223+AB223+AD223+AE223+AI223+AV223+AY223+AZ223+BA223+BB223+BC223+BD223+BE223+BF223+BG223+BH223+BI223+BJ223+BK223+BL223+BM223+BN223+BO223+BP223+BQ223+BR223+BS223+BT223+BU223+BV223+BW223+BX223+CI223+CK223+CA223</f>
        <v>4084220.4000000004</v>
      </c>
      <c r="DD223" s="18">
        <f>CD223+CE223+CJ223+CL223</f>
        <v>1308530</v>
      </c>
      <c r="DE223" s="18">
        <f>DC223+DD223</f>
        <v>5392750.4000000004</v>
      </c>
      <c r="DF223" s="20">
        <f>DC223/DE223*100</f>
        <v>75.735387271029637</v>
      </c>
      <c r="DG223" s="18">
        <f>DC223+CP223+CQ223+CR223+CS223+CT223+CU223+CV223+CW223+CX223+CY223+CZ223+DB223</f>
        <v>4084220.4000000004</v>
      </c>
      <c r="DH223" s="18">
        <f>DD223+DA223</f>
        <v>1308530</v>
      </c>
      <c r="DI223" s="18">
        <f>DH223+DG223</f>
        <v>5392750.4000000004</v>
      </c>
      <c r="DJ223" s="20">
        <f>(DC223+CO223)/(DE223+CO223)*100</f>
        <v>75.735387271029637</v>
      </c>
      <c r="DK223" s="20">
        <f>(DG223+CO223)/(DI223+CO223)*100</f>
        <v>75.735387271029637</v>
      </c>
      <c r="DL223" s="32">
        <f>DE223/F223</f>
        <v>325.98382397388627</v>
      </c>
    </row>
    <row r="224" spans="1:116" x14ac:dyDescent="0.2">
      <c r="A224" s="15" t="s">
        <v>7</v>
      </c>
      <c r="B224" s="16" t="s">
        <v>385</v>
      </c>
      <c r="C224" s="16">
        <v>4</v>
      </c>
      <c r="D224" s="16" t="s">
        <v>460</v>
      </c>
      <c r="E224" s="16" t="s">
        <v>461</v>
      </c>
      <c r="F224" s="17">
        <v>2179</v>
      </c>
      <c r="G224" s="18"/>
      <c r="H224" s="18"/>
      <c r="I224" s="18"/>
      <c r="J224" s="18"/>
      <c r="K224" s="18"/>
      <c r="L224" s="18"/>
      <c r="M224" s="18"/>
      <c r="N224" s="17">
        <v>134980</v>
      </c>
      <c r="O224" s="17">
        <v>95630</v>
      </c>
      <c r="P224" s="18"/>
      <c r="Q224" s="18"/>
      <c r="R224" s="17">
        <v>32840</v>
      </c>
      <c r="S224" s="17">
        <v>8460</v>
      </c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7">
        <v>500</v>
      </c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7">
        <v>33380</v>
      </c>
      <c r="BA224" s="17">
        <v>112520</v>
      </c>
      <c r="BB224" s="17">
        <v>8450</v>
      </c>
      <c r="BC224" s="18"/>
      <c r="BD224" s="18"/>
      <c r="BE224" s="18"/>
      <c r="BF224" s="18"/>
      <c r="BG224" s="18"/>
      <c r="BH224" s="18"/>
      <c r="BI224" s="17">
        <v>5060</v>
      </c>
      <c r="BJ224" s="17">
        <v>1030</v>
      </c>
      <c r="BK224" s="18"/>
      <c r="BL224" s="18"/>
      <c r="BM224" s="18"/>
      <c r="BN224" s="18"/>
      <c r="BO224" s="18"/>
      <c r="BP224" s="18"/>
      <c r="BQ224" s="18"/>
      <c r="BR224" s="18"/>
      <c r="BS224" s="17">
        <v>700</v>
      </c>
      <c r="BT224" s="17">
        <v>540</v>
      </c>
      <c r="BU224" s="18"/>
      <c r="BV224" s="18"/>
      <c r="BW224" s="17">
        <v>2380</v>
      </c>
      <c r="BX224" s="17">
        <v>237160</v>
      </c>
      <c r="BY224" s="18"/>
      <c r="BZ224" s="18"/>
      <c r="CA224" s="18"/>
      <c r="CB224" s="18"/>
      <c r="CC224" s="17">
        <v>3740</v>
      </c>
      <c r="CD224" s="17">
        <v>224080</v>
      </c>
      <c r="CE224" s="18"/>
      <c r="CF224" s="18"/>
      <c r="CG224" s="18"/>
      <c r="CH224" s="18"/>
      <c r="CI224" s="18"/>
      <c r="CJ224" s="18"/>
      <c r="CK224" s="17">
        <v>125110</v>
      </c>
      <c r="CL224" s="18"/>
      <c r="CM224" s="21">
        <v>20000</v>
      </c>
      <c r="CN224" s="19" t="s">
        <v>35</v>
      </c>
      <c r="CO224" s="75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>
        <f>J224+N224+O224+P224+Q224+R224+S224+T224+U224+V224+X224+Z224+AA224+AB224+AD224+AE224+AI224+AV224+AY224+AZ224+BA224+BB224+BC224+BD224+BE224+BF224+BG224+BH224+BI224+BJ224+BK224+BL224+BM224+BN224+BO224+BP224+BQ224+BR224+BS224+BT224+BU224+BV224+BW224+BX224+CI224+CK224+CA224</f>
        <v>798240</v>
      </c>
      <c r="DD224" s="18">
        <f>CD224+CE224+CJ224+CL224</f>
        <v>224080</v>
      </c>
      <c r="DE224" s="18">
        <f>DC224+DD224</f>
        <v>1022320</v>
      </c>
      <c r="DF224" s="20">
        <f>DC224/DE224*100</f>
        <v>78.081227013068315</v>
      </c>
      <c r="DG224" s="18">
        <f>DC224+CP224+CQ224+CR224+CS224+CT224+CU224+CV224+CW224+CX224+CY224+CZ224+DB224</f>
        <v>798240</v>
      </c>
      <c r="DH224" s="18">
        <f>DD224+DA224</f>
        <v>224080</v>
      </c>
      <c r="DI224" s="18">
        <f>DH224+DG224</f>
        <v>1022320</v>
      </c>
      <c r="DJ224" s="20">
        <f>(DC224+CO224)/(DE224+CO224)*100</f>
        <v>78.081227013068315</v>
      </c>
      <c r="DK224" s="20">
        <f>(DG224+CO224)/(DI224+CO224)*100</f>
        <v>78.081227013068315</v>
      </c>
      <c r="DL224" s="32">
        <f>DE224/F224</f>
        <v>469.16934373565857</v>
      </c>
    </row>
    <row r="225" spans="1:116" x14ac:dyDescent="0.2">
      <c r="A225" s="15" t="s">
        <v>7</v>
      </c>
      <c r="B225" s="16" t="s">
        <v>385</v>
      </c>
      <c r="C225" s="16">
        <v>4</v>
      </c>
      <c r="D225" s="16" t="s">
        <v>462</v>
      </c>
      <c r="E225" s="16" t="s">
        <v>463</v>
      </c>
      <c r="F225" s="17">
        <v>336</v>
      </c>
      <c r="G225" s="18"/>
      <c r="H225" s="18"/>
      <c r="I225" s="18"/>
      <c r="J225" s="18"/>
      <c r="K225" s="18"/>
      <c r="L225" s="18"/>
      <c r="M225" s="18"/>
      <c r="N225" s="18"/>
      <c r="O225" s="17">
        <v>16430</v>
      </c>
      <c r="P225" s="18"/>
      <c r="Q225" s="18"/>
      <c r="R225" s="18"/>
      <c r="S225" s="17">
        <v>14200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7">
        <v>23440</v>
      </c>
      <c r="AZ225" s="18"/>
      <c r="BA225" s="17">
        <v>14080</v>
      </c>
      <c r="BB225" s="17">
        <v>1050</v>
      </c>
      <c r="BC225" s="18"/>
      <c r="BD225" s="18"/>
      <c r="BE225" s="18"/>
      <c r="BF225" s="18"/>
      <c r="BG225" s="18"/>
      <c r="BH225" s="18"/>
      <c r="BI225" s="17">
        <v>830</v>
      </c>
      <c r="BJ225" s="17">
        <v>620</v>
      </c>
      <c r="BK225" s="18"/>
      <c r="BL225" s="18"/>
      <c r="BM225" s="18"/>
      <c r="BN225" s="18"/>
      <c r="BO225" s="18"/>
      <c r="BP225" s="17">
        <v>40</v>
      </c>
      <c r="BQ225" s="18"/>
      <c r="BR225" s="18"/>
      <c r="BS225" s="17">
        <v>500</v>
      </c>
      <c r="BT225" s="17">
        <v>260</v>
      </c>
      <c r="BU225" s="18"/>
      <c r="BV225" s="17">
        <v>700</v>
      </c>
      <c r="BW225" s="18"/>
      <c r="BX225" s="18"/>
      <c r="BY225" s="18"/>
      <c r="BZ225" s="18"/>
      <c r="CA225" s="18"/>
      <c r="CB225" s="18"/>
      <c r="CC225" s="18"/>
      <c r="CD225" s="17">
        <v>40020</v>
      </c>
      <c r="CE225" s="18"/>
      <c r="CF225" s="18"/>
      <c r="CG225" s="18"/>
      <c r="CH225" s="18"/>
      <c r="CI225" s="18"/>
      <c r="CJ225" s="18"/>
      <c r="CK225" s="17">
        <v>11940</v>
      </c>
      <c r="CL225" s="18"/>
      <c r="CM225" s="21">
        <v>5250</v>
      </c>
      <c r="CN225" s="19" t="s">
        <v>35</v>
      </c>
      <c r="CO225" s="75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>
        <f>J225+N225+O225+P225+Q225+R225+S225+T225+U225+V225+X225+Z225+AA225+AB225+AD225+AE225+AI225+AV225+AY225+AZ225+BA225+BB225+BC225+BD225+BE225+BF225+BG225+BH225+BI225+BJ225+BK225+BL225+BM225+BN225+BO225+BP225+BQ225+BR225+BS225+BT225+BU225+BV225+BW225+BX225+CI225+CK225+CA225</f>
        <v>84090</v>
      </c>
      <c r="DD225" s="18">
        <f>CD225+CE225+CJ225+CL225</f>
        <v>40020</v>
      </c>
      <c r="DE225" s="18">
        <f>DC225+DD225</f>
        <v>124110</v>
      </c>
      <c r="DF225" s="20">
        <f>DC225/DE225*100</f>
        <v>67.75441140923374</v>
      </c>
      <c r="DG225" s="18">
        <f>DC225+CP225+CQ225+CR225+CS225+CT225+CU225+CV225+CW225+CX225+CY225+CZ225+DB225</f>
        <v>84090</v>
      </c>
      <c r="DH225" s="18">
        <f>DD225+DA225</f>
        <v>40020</v>
      </c>
      <c r="DI225" s="18">
        <f>DH225+DG225</f>
        <v>124110</v>
      </c>
      <c r="DJ225" s="20">
        <f>(DC225+CO225)/(DE225+CO225)*100</f>
        <v>67.75441140923374</v>
      </c>
      <c r="DK225" s="20">
        <f>(DG225+CO225)/(DI225+CO225)*100</f>
        <v>67.75441140923374</v>
      </c>
      <c r="DL225" s="32">
        <f>DE225/F225</f>
        <v>369.375</v>
      </c>
    </row>
    <row r="226" spans="1:116" ht="13.5" thickBot="1" x14ac:dyDescent="0.25">
      <c r="A226" s="22" t="s">
        <v>7</v>
      </c>
      <c r="B226" s="23" t="s">
        <v>385</v>
      </c>
      <c r="C226" s="23">
        <v>4</v>
      </c>
      <c r="D226" s="23" t="s">
        <v>464</v>
      </c>
      <c r="E226" s="23" t="s">
        <v>465</v>
      </c>
      <c r="F226" s="24">
        <v>1884</v>
      </c>
      <c r="G226" s="25"/>
      <c r="H226" s="25"/>
      <c r="I226" s="25"/>
      <c r="J226" s="24">
        <v>54</v>
      </c>
      <c r="K226" s="25"/>
      <c r="L226" s="25"/>
      <c r="M226" s="25"/>
      <c r="N226" s="24">
        <v>6480</v>
      </c>
      <c r="O226" s="24">
        <v>44130</v>
      </c>
      <c r="P226" s="25"/>
      <c r="Q226" s="25"/>
      <c r="R226" s="24">
        <v>33170</v>
      </c>
      <c r="S226" s="24">
        <v>39900</v>
      </c>
      <c r="T226" s="25"/>
      <c r="U226" s="24">
        <v>69</v>
      </c>
      <c r="V226" s="24">
        <v>680</v>
      </c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4">
        <v>4230</v>
      </c>
      <c r="AW226" s="25"/>
      <c r="AX226" s="25"/>
      <c r="AY226" s="24">
        <v>75940</v>
      </c>
      <c r="AZ226" s="24">
        <v>2130</v>
      </c>
      <c r="BA226" s="24">
        <v>210720</v>
      </c>
      <c r="BB226" s="24">
        <v>4965</v>
      </c>
      <c r="BC226" s="25"/>
      <c r="BD226" s="25"/>
      <c r="BE226" s="25"/>
      <c r="BF226" s="25"/>
      <c r="BG226" s="25"/>
      <c r="BH226" s="24">
        <v>229</v>
      </c>
      <c r="BI226" s="24">
        <v>1740</v>
      </c>
      <c r="BJ226" s="24">
        <v>940</v>
      </c>
      <c r="BK226" s="25"/>
      <c r="BL226" s="24">
        <v>405</v>
      </c>
      <c r="BM226" s="25"/>
      <c r="BN226" s="25"/>
      <c r="BO226" s="25"/>
      <c r="BP226" s="24">
        <v>110</v>
      </c>
      <c r="BQ226" s="24">
        <v>349</v>
      </c>
      <c r="BR226" s="24">
        <v>76</v>
      </c>
      <c r="BS226" s="24">
        <v>1460</v>
      </c>
      <c r="BT226" s="24">
        <v>3590</v>
      </c>
      <c r="BU226" s="24">
        <v>14560</v>
      </c>
      <c r="BV226" s="24">
        <v>1520</v>
      </c>
      <c r="BW226" s="24">
        <v>6000</v>
      </c>
      <c r="BX226" s="24">
        <v>10050</v>
      </c>
      <c r="BY226" s="25"/>
      <c r="BZ226" s="25"/>
      <c r="CA226" s="25"/>
      <c r="CB226" s="25"/>
      <c r="CC226" s="25"/>
      <c r="CD226" s="24">
        <v>111640</v>
      </c>
      <c r="CE226" s="25"/>
      <c r="CF226" s="25"/>
      <c r="CG226" s="25"/>
      <c r="CH226" s="25"/>
      <c r="CI226" s="25"/>
      <c r="CJ226" s="25"/>
      <c r="CK226" s="24">
        <v>9120</v>
      </c>
      <c r="CL226" s="25"/>
      <c r="CM226" s="25"/>
      <c r="CN226" s="26" t="s">
        <v>11</v>
      </c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>
        <f>J226+N226+O226+P226+Q226+R226+S226+T226+U226+V226+X226+Z226+AA226+AB226+AD226+AE226+AI226+AV226+AY226+AZ226+BA226+BB226+BC226+BD226+BE226+BF226+BG226+BH226+BI226+BJ226+BK226+BL226+BM226+BN226+BO226+BP226+BQ226+BR226+BS226+BT226+BU226+BV226+BW226+BX226+CI226+CK226+CA226</f>
        <v>472617</v>
      </c>
      <c r="DD226" s="25">
        <f>CD226+CE226+CJ226+CL226</f>
        <v>111640</v>
      </c>
      <c r="DE226" s="25">
        <f>DC226+DD226</f>
        <v>584257</v>
      </c>
      <c r="DF226" s="27">
        <f>DC226/DE226*100</f>
        <v>80.891970485591102</v>
      </c>
      <c r="DG226" s="25">
        <f>DC226+CP226+CQ226+CR226+CS226+CT226+CU226+CV226+CW226+CX226+CY226+CZ226+DB226</f>
        <v>472617</v>
      </c>
      <c r="DH226" s="25">
        <f>DD226+DA226</f>
        <v>111640</v>
      </c>
      <c r="DI226" s="25">
        <f>DH226+DG226</f>
        <v>584257</v>
      </c>
      <c r="DJ226" s="27">
        <f>(DC226+CO226)/(DE226+CO226)*100</f>
        <v>80.891970485591102</v>
      </c>
      <c r="DK226" s="27">
        <f>(DG226+CO226)/(DI226+CO226)*100</f>
        <v>80.891970485591102</v>
      </c>
      <c r="DL226" s="33">
        <f>DE226/F226</f>
        <v>310.11518046709131</v>
      </c>
    </row>
    <row r="227" spans="1:116" s="29" customFormat="1" ht="13.5" thickBot="1" x14ac:dyDescent="0.25">
      <c r="A227" s="1"/>
      <c r="B227" s="2"/>
      <c r="C227" s="2"/>
      <c r="D227" s="2"/>
      <c r="E227" s="2"/>
      <c r="F227" s="3">
        <f>SUM(F2:F226)</f>
        <v>1487150</v>
      </c>
      <c r="G227" s="3">
        <f>SUM(G2:G226)</f>
        <v>3780</v>
      </c>
      <c r="H227" s="3">
        <f>SUM(H2:H226)</f>
        <v>21711</v>
      </c>
      <c r="I227" s="3">
        <f>SUM(I2:I226)</f>
        <v>136</v>
      </c>
      <c r="J227" s="3">
        <f>SUM(J2:J226)</f>
        <v>43149.139999999992</v>
      </c>
      <c r="K227" s="3">
        <f>SUM(K2:K226)</f>
        <v>3366</v>
      </c>
      <c r="L227" s="3">
        <f>SUM(L2:L226)</f>
        <v>2706</v>
      </c>
      <c r="M227" s="3">
        <f>SUM(M2:M226)</f>
        <v>105</v>
      </c>
      <c r="N227" s="3">
        <f>SUM(N2:N226)</f>
        <v>31809205</v>
      </c>
      <c r="O227" s="3">
        <f>SUM(O2:O226)</f>
        <v>19212303</v>
      </c>
      <c r="P227" s="3">
        <f>SUM(P2:P226)</f>
        <v>253732</v>
      </c>
      <c r="Q227" s="3">
        <f>SUM(Q2:Q226)</f>
        <v>647920</v>
      </c>
      <c r="R227" s="3">
        <f>SUM(R2:R226)</f>
        <v>45442350</v>
      </c>
      <c r="S227" s="3">
        <f>SUM(S2:S226)</f>
        <v>52563577</v>
      </c>
      <c r="T227" s="3">
        <f>SUM(T2:T226)</f>
        <v>3627</v>
      </c>
      <c r="U227" s="3">
        <f>SUM(U2:U226)</f>
        <v>16271</v>
      </c>
      <c r="V227" s="3">
        <f>SUM(V2:V226)</f>
        <v>308294</v>
      </c>
      <c r="W227" s="3">
        <f>SUM(W2:W226)</f>
        <v>2500</v>
      </c>
      <c r="X227" s="3">
        <f>SUM(X2:X226)</f>
        <v>842</v>
      </c>
      <c r="Y227" s="3">
        <f>SUM(Y2:Y226)</f>
        <v>0</v>
      </c>
      <c r="Z227" s="3">
        <f>SUM(Z2:Z226)</f>
        <v>660</v>
      </c>
      <c r="AA227" s="3">
        <f>SUM(AA2:AA226)</f>
        <v>18402</v>
      </c>
      <c r="AB227" s="3">
        <f>SUM(AB2:AB226)</f>
        <v>4702</v>
      </c>
      <c r="AC227" s="3">
        <f>SUM(AC2:AC226)</f>
        <v>340</v>
      </c>
      <c r="AD227" s="3">
        <f>SUM(AD2:AD226)</f>
        <v>1140</v>
      </c>
      <c r="AE227" s="3">
        <f>SUM(AE2:AE226)</f>
        <v>302</v>
      </c>
      <c r="AF227" s="3">
        <f>SUM(AF2:AF226)</f>
        <v>7580</v>
      </c>
      <c r="AG227" s="3">
        <f>SUM(AG2:AG226)</f>
        <v>20</v>
      </c>
      <c r="AH227" s="3">
        <f>SUM(AH2:AH226)</f>
        <v>30200</v>
      </c>
      <c r="AI227" s="3">
        <f>SUM(AI2:AI226)</f>
        <v>3220076</v>
      </c>
      <c r="AJ227" s="3">
        <f>SUM(AJ2:AJ226)</f>
        <v>66490</v>
      </c>
      <c r="AK227" s="3">
        <f>SUM(AK2:AK226)</f>
        <v>6630</v>
      </c>
      <c r="AL227" s="3">
        <f>SUM(AL2:AL226)</f>
        <v>2360</v>
      </c>
      <c r="AM227" s="3">
        <f>SUM(AM2:AM226)</f>
        <v>1255</v>
      </c>
      <c r="AN227" s="3">
        <f>SUM(AN2:AN226)</f>
        <v>90</v>
      </c>
      <c r="AO227" s="3">
        <f>SUM(AO2:AO226)</f>
        <v>8310</v>
      </c>
      <c r="AP227" s="3">
        <f>SUM(AP2:AP226)</f>
        <v>15656310</v>
      </c>
      <c r="AQ227" s="3">
        <f>SUM(AQ2:AQ226)</f>
        <v>1883</v>
      </c>
      <c r="AR227" s="3">
        <f>SUM(AR2:AR226)</f>
        <v>18562</v>
      </c>
      <c r="AS227" s="3">
        <f>SUM(AS2:AS226)</f>
        <v>6773</v>
      </c>
      <c r="AT227" s="3">
        <f>SUM(AT2:AT226)</f>
        <v>46588</v>
      </c>
      <c r="AU227" s="3">
        <f>SUM(AU2:AU226)</f>
        <v>252</v>
      </c>
      <c r="AV227" s="3">
        <f>SUM(AV2:AV226)</f>
        <v>6891440</v>
      </c>
      <c r="AW227" s="3">
        <f>SUM(AW2:AW226)</f>
        <v>928</v>
      </c>
      <c r="AX227" s="3">
        <f>SUM(AX2:AX226)</f>
        <v>360</v>
      </c>
      <c r="AY227" s="3">
        <f>SUM(AY2:AY226)</f>
        <v>72241485</v>
      </c>
      <c r="AZ227" s="3">
        <f>SUM(AZ2:AZ226)</f>
        <v>1853168</v>
      </c>
      <c r="BA227" s="3">
        <f>SUM(BA2:BA226)</f>
        <v>150653674</v>
      </c>
      <c r="BB227" s="3">
        <f>SUM(BB2:BB226)</f>
        <v>5057455.209999999</v>
      </c>
      <c r="BC227" s="3">
        <f>SUM(BC2:BC226)</f>
        <v>148355</v>
      </c>
      <c r="BD227" s="3">
        <f>SUM(BD2:BD226)</f>
        <v>4567</v>
      </c>
      <c r="BE227" s="3">
        <f>SUM(BE2:BE226)</f>
        <v>1540</v>
      </c>
      <c r="BF227" s="3">
        <f>SUM(BF2:BF226)</f>
        <v>541</v>
      </c>
      <c r="BG227" s="3">
        <f>SUM(BG2:BG226)</f>
        <v>4646</v>
      </c>
      <c r="BH227" s="3">
        <f>SUM(BH2:BH226)</f>
        <v>45129.919999999998</v>
      </c>
      <c r="BI227" s="3">
        <f>SUM(BI2:BI226)</f>
        <v>2044587.62</v>
      </c>
      <c r="BJ227" s="3">
        <f>SUM(BJ2:BJ226)</f>
        <v>762913</v>
      </c>
      <c r="BK227" s="3">
        <f>SUM(BK2:BK226)</f>
        <v>69641.240000000005</v>
      </c>
      <c r="BL227" s="3">
        <f>SUM(BL2:BL226)</f>
        <v>314912.39999999997</v>
      </c>
      <c r="BM227" s="3">
        <f>SUM(BM2:BM226)</f>
        <v>121055</v>
      </c>
      <c r="BN227" s="3">
        <f>SUM(BN2:BN226)</f>
        <v>6798</v>
      </c>
      <c r="BO227" s="3">
        <f>SUM(BO2:BO226)</f>
        <v>9316</v>
      </c>
      <c r="BP227" s="3">
        <f>SUM(BP2:BP226)</f>
        <v>124065.40000000001</v>
      </c>
      <c r="BQ227" s="3">
        <f>SUM(BQ2:BQ226)</f>
        <v>365591.00999999995</v>
      </c>
      <c r="BR227" s="3">
        <f>SUM(BR2:BR226)</f>
        <v>30431</v>
      </c>
      <c r="BS227" s="3">
        <f>SUM(BS2:BS226)</f>
        <v>1547188.61</v>
      </c>
      <c r="BT227" s="3">
        <f>SUM(BT2:BT226)</f>
        <v>3811002.87</v>
      </c>
      <c r="BU227" s="3">
        <f>SUM(BU2:BU226)</f>
        <v>24224015.129999999</v>
      </c>
      <c r="BV227" s="3">
        <f>SUM(BV2:BV226)</f>
        <v>702610</v>
      </c>
      <c r="BW227" s="3">
        <f>SUM(BW2:BW226)</f>
        <v>4866001.07</v>
      </c>
      <c r="BX227" s="3">
        <f>SUM(BX2:BX226)</f>
        <v>66853971.979999997</v>
      </c>
      <c r="BY227" s="3">
        <f>SUM(BY2:BY226)</f>
        <v>9480</v>
      </c>
      <c r="BZ227" s="3">
        <f>SUM(BZ2:BZ226)</f>
        <v>56430</v>
      </c>
      <c r="CA227" s="3">
        <f>SUM(CA2:CA226)</f>
        <v>436080</v>
      </c>
      <c r="CB227" s="3">
        <f>SUM(CB2:CB226)</f>
        <v>6550900</v>
      </c>
      <c r="CC227" s="3">
        <f>SUM(CC2:CC226)</f>
        <v>411858</v>
      </c>
      <c r="CD227" s="3">
        <f>SUM(CD2:CD226)</f>
        <v>211788538</v>
      </c>
      <c r="CE227" s="3">
        <f>SUM(CE2:CE226)</f>
        <v>0</v>
      </c>
      <c r="CF227" s="3">
        <f>SUM(CF2:CF226)</f>
        <v>21110880</v>
      </c>
      <c r="CG227" s="3">
        <f>SUM(CG2:CG226)</f>
        <v>160370</v>
      </c>
      <c r="CH227" s="3">
        <f>SUM(CH2:CH226)</f>
        <v>8586050</v>
      </c>
      <c r="CI227" s="3">
        <f>SUM(CI2:CI226)</f>
        <v>25955601</v>
      </c>
      <c r="CJ227" s="3">
        <f>SUM(CJ2:CJ226)</f>
        <v>960990</v>
      </c>
      <c r="CK227" s="3">
        <f>SUM(CK2:CK226)</f>
        <v>21995486.795699999</v>
      </c>
      <c r="CL227" s="3">
        <f>SUM(CL2:CL226)</f>
        <v>957410</v>
      </c>
      <c r="CM227" s="3">
        <f>SUM(CM2:CM226)</f>
        <v>6891831</v>
      </c>
      <c r="CN227" s="3">
        <f>SUM(CN2:CN226)</f>
        <v>0</v>
      </c>
      <c r="CO227" s="3">
        <f>SUM(CO2:CO226)</f>
        <v>6421941</v>
      </c>
      <c r="CP227" s="3">
        <f>SUM(CP2:CP226)</f>
        <v>4946.7</v>
      </c>
      <c r="CQ227" s="3">
        <f>SUM(CQ2:CQ226)</f>
        <v>986305</v>
      </c>
      <c r="CR227" s="3">
        <f>SUM(CR2:CR226)</f>
        <v>131609</v>
      </c>
      <c r="CS227" s="3">
        <f>SUM(CS2:CS226)</f>
        <v>248100</v>
      </c>
      <c r="CT227" s="3">
        <f>SUM(CT2:CT226)</f>
        <v>520</v>
      </c>
      <c r="CU227" s="3">
        <f>SUM(CU2:CU226)</f>
        <v>766980</v>
      </c>
      <c r="CV227" s="3">
        <f>SUM(CV2:CV226)</f>
        <v>79990.210000000006</v>
      </c>
      <c r="CW227" s="3">
        <f>SUM(CW2:CW226)</f>
        <v>106546</v>
      </c>
      <c r="CX227" s="3">
        <f>SUM(CX2:CX226)</f>
        <v>98550</v>
      </c>
      <c r="CY227" s="3">
        <f>SUM(CY2:CY226)</f>
        <v>10820</v>
      </c>
      <c r="CZ227" s="3">
        <f>SUM(CZ2:CZ226)</f>
        <v>11270</v>
      </c>
      <c r="DA227" s="3">
        <f>SUM(DA2:DA226)</f>
        <v>41480</v>
      </c>
      <c r="DB227" s="3">
        <f>SUM(DB2:DB226)</f>
        <v>17580</v>
      </c>
      <c r="DC227" s="3">
        <f>SUM(DC2:DC226)</f>
        <v>544689821.39569986</v>
      </c>
      <c r="DD227" s="3">
        <f>SUM(DD2:DD226)</f>
        <v>213706938</v>
      </c>
      <c r="DE227" s="3">
        <f>SUM(DE2:DE226)</f>
        <v>758396759.39569986</v>
      </c>
      <c r="DF227" s="28">
        <f>DC227/DE227*100</f>
        <v>71.821222156818763</v>
      </c>
      <c r="DG227" s="3">
        <f>SUM(DG2:DG226)</f>
        <v>547153038.30569994</v>
      </c>
      <c r="DH227" s="3">
        <f>SUM(DH2:DH226)</f>
        <v>213748418</v>
      </c>
      <c r="DI227" s="3">
        <f>SUM(DI2:DI226)</f>
        <v>760901456.30569983</v>
      </c>
      <c r="DJ227" s="28">
        <f>(DC227+CO227)/(DE227+CO227)*100</f>
        <v>72.057830451918491</v>
      </c>
      <c r="DK227" s="28">
        <f>(DG227+CO227)/(DI227+CO227)*100</f>
        <v>72.143633473117859</v>
      </c>
      <c r="DL227" s="34">
        <f>DE227/F227</f>
        <v>509.96655306841939</v>
      </c>
    </row>
    <row r="229" spans="1:116" ht="13.5" thickBot="1" x14ac:dyDescent="0.25"/>
    <row r="230" spans="1:116" ht="13.5" thickBot="1" x14ac:dyDescent="0.25">
      <c r="A230" s="6" t="s">
        <v>0</v>
      </c>
      <c r="B230" s="4" t="s">
        <v>1</v>
      </c>
      <c r="C230" s="4" t="s">
        <v>715</v>
      </c>
      <c r="D230" s="4" t="s">
        <v>2</v>
      </c>
      <c r="E230" s="4" t="s">
        <v>3</v>
      </c>
      <c r="F230" s="4" t="s">
        <v>4</v>
      </c>
      <c r="G230" s="4" t="s">
        <v>500</v>
      </c>
      <c r="H230" s="4" t="s">
        <v>501</v>
      </c>
      <c r="I230" s="4" t="s">
        <v>502</v>
      </c>
      <c r="J230" s="4" t="s">
        <v>704</v>
      </c>
      <c r="K230" s="4" t="s">
        <v>503</v>
      </c>
      <c r="L230" s="4" t="s">
        <v>504</v>
      </c>
      <c r="M230" s="4" t="s">
        <v>505</v>
      </c>
      <c r="N230" s="4" t="s">
        <v>506</v>
      </c>
      <c r="O230" s="4" t="s">
        <v>507</v>
      </c>
      <c r="P230" s="4" t="s">
        <v>508</v>
      </c>
      <c r="Q230" s="4" t="s">
        <v>509</v>
      </c>
      <c r="R230" s="4" t="s">
        <v>510</v>
      </c>
      <c r="S230" s="4" t="s">
        <v>511</v>
      </c>
      <c r="T230" s="4" t="s">
        <v>512</v>
      </c>
      <c r="U230" s="4" t="s">
        <v>513</v>
      </c>
      <c r="V230" s="4" t="s">
        <v>514</v>
      </c>
      <c r="W230" s="4" t="s">
        <v>515</v>
      </c>
      <c r="X230" s="4" t="s">
        <v>516</v>
      </c>
      <c r="Y230" s="4" t="s">
        <v>517</v>
      </c>
      <c r="Z230" s="4" t="s">
        <v>518</v>
      </c>
      <c r="AA230" s="4" t="s">
        <v>519</v>
      </c>
      <c r="AB230" s="4" t="s">
        <v>520</v>
      </c>
      <c r="AC230" s="4" t="s">
        <v>521</v>
      </c>
      <c r="AD230" s="4" t="s">
        <v>522</v>
      </c>
      <c r="AE230" s="4" t="s">
        <v>523</v>
      </c>
      <c r="AF230" s="4" t="s">
        <v>524</v>
      </c>
      <c r="AG230" s="4" t="s">
        <v>525</v>
      </c>
      <c r="AH230" s="4" t="s">
        <v>526</v>
      </c>
      <c r="AI230" s="4" t="s">
        <v>527</v>
      </c>
      <c r="AJ230" s="4" t="s">
        <v>528</v>
      </c>
      <c r="AK230" s="4" t="s">
        <v>529</v>
      </c>
      <c r="AL230" s="4" t="s">
        <v>530</v>
      </c>
      <c r="AM230" s="4" t="s">
        <v>531</v>
      </c>
      <c r="AN230" s="4" t="s">
        <v>532</v>
      </c>
      <c r="AO230" s="4" t="s">
        <v>533</v>
      </c>
      <c r="AP230" s="4" t="s">
        <v>534</v>
      </c>
      <c r="AQ230" s="4" t="s">
        <v>535</v>
      </c>
      <c r="AR230" s="4" t="s">
        <v>536</v>
      </c>
      <c r="AS230" s="4" t="s">
        <v>537</v>
      </c>
      <c r="AT230" s="4" t="s">
        <v>538</v>
      </c>
      <c r="AU230" s="4" t="s">
        <v>539</v>
      </c>
      <c r="AV230" s="4" t="s">
        <v>540</v>
      </c>
      <c r="AW230" s="4" t="s">
        <v>541</v>
      </c>
      <c r="AX230" s="4" t="s">
        <v>542</v>
      </c>
      <c r="AY230" s="4" t="s">
        <v>543</v>
      </c>
      <c r="AZ230" s="4" t="s">
        <v>544</v>
      </c>
      <c r="BA230" s="4" t="s">
        <v>545</v>
      </c>
      <c r="BB230" s="4" t="s">
        <v>546</v>
      </c>
      <c r="BC230" s="4" t="s">
        <v>547</v>
      </c>
      <c r="BD230" s="4" t="s">
        <v>548</v>
      </c>
      <c r="BE230" s="4" t="s">
        <v>549</v>
      </c>
      <c r="BF230" s="4" t="s">
        <v>550</v>
      </c>
      <c r="BG230" s="4" t="s">
        <v>551</v>
      </c>
      <c r="BH230" s="4" t="s">
        <v>552</v>
      </c>
      <c r="BI230" s="4" t="s">
        <v>553</v>
      </c>
      <c r="BJ230" s="4" t="s">
        <v>554</v>
      </c>
      <c r="BK230" s="4" t="s">
        <v>555</v>
      </c>
      <c r="BL230" s="4" t="s">
        <v>556</v>
      </c>
      <c r="BM230" s="4" t="s">
        <v>557</v>
      </c>
      <c r="BN230" s="4" t="s">
        <v>558</v>
      </c>
      <c r="BO230" s="4" t="s">
        <v>559</v>
      </c>
      <c r="BP230" s="4" t="s">
        <v>560</v>
      </c>
      <c r="BQ230" s="4" t="s">
        <v>561</v>
      </c>
      <c r="BR230" s="4" t="s">
        <v>562</v>
      </c>
      <c r="BS230" s="4" t="s">
        <v>563</v>
      </c>
      <c r="BT230" s="4" t="s">
        <v>564</v>
      </c>
      <c r="BU230" s="4" t="s">
        <v>565</v>
      </c>
      <c r="BV230" s="4" t="s">
        <v>566</v>
      </c>
      <c r="BW230" s="4" t="s">
        <v>567</v>
      </c>
      <c r="BX230" s="4" t="s">
        <v>568</v>
      </c>
      <c r="BY230" s="4" t="s">
        <v>569</v>
      </c>
      <c r="BZ230" s="4" t="s">
        <v>477</v>
      </c>
      <c r="CA230" s="4" t="s">
        <v>478</v>
      </c>
      <c r="CB230" s="4" t="s">
        <v>479</v>
      </c>
      <c r="CC230" s="4" t="s">
        <v>480</v>
      </c>
      <c r="CD230" s="4" t="s">
        <v>481</v>
      </c>
      <c r="CE230" s="4" t="s">
        <v>482</v>
      </c>
      <c r="CF230" s="4" t="s">
        <v>483</v>
      </c>
      <c r="CG230" s="4" t="s">
        <v>484</v>
      </c>
      <c r="CH230" s="4" t="s">
        <v>485</v>
      </c>
      <c r="CI230" s="4" t="s">
        <v>486</v>
      </c>
      <c r="CJ230" s="4" t="s">
        <v>487</v>
      </c>
      <c r="CK230" s="4" t="s">
        <v>488</v>
      </c>
      <c r="CL230" s="4" t="s">
        <v>489</v>
      </c>
      <c r="CM230" s="4" t="s">
        <v>5</v>
      </c>
      <c r="CN230" s="4" t="s">
        <v>6</v>
      </c>
      <c r="CO230" s="4" t="s">
        <v>703</v>
      </c>
      <c r="CP230" s="4" t="s">
        <v>466</v>
      </c>
      <c r="CQ230" s="4" t="s">
        <v>467</v>
      </c>
      <c r="CR230" s="4" t="s">
        <v>468</v>
      </c>
      <c r="CS230" s="4" t="s">
        <v>469</v>
      </c>
      <c r="CT230" s="4" t="s">
        <v>470</v>
      </c>
      <c r="CU230" s="4" t="s">
        <v>471</v>
      </c>
      <c r="CV230" s="4" t="s">
        <v>472</v>
      </c>
      <c r="CW230" s="4" t="s">
        <v>473</v>
      </c>
      <c r="CX230" s="4" t="s">
        <v>474</v>
      </c>
      <c r="CY230" s="4" t="s">
        <v>475</v>
      </c>
      <c r="CZ230" s="4" t="s">
        <v>476</v>
      </c>
      <c r="DA230" s="4" t="s">
        <v>490</v>
      </c>
      <c r="DB230" s="4" t="s">
        <v>491</v>
      </c>
      <c r="DC230" s="7" t="s">
        <v>496</v>
      </c>
      <c r="DD230" s="7" t="s">
        <v>497</v>
      </c>
      <c r="DE230" s="7" t="s">
        <v>498</v>
      </c>
      <c r="DF230" s="5" t="s">
        <v>492</v>
      </c>
      <c r="DG230" s="7" t="s">
        <v>570</v>
      </c>
      <c r="DH230" s="7" t="s">
        <v>571</v>
      </c>
      <c r="DI230" s="7" t="s">
        <v>572</v>
      </c>
      <c r="DJ230" s="5" t="s">
        <v>493</v>
      </c>
      <c r="DK230" s="5" t="s">
        <v>494</v>
      </c>
      <c r="DL230" s="30" t="s">
        <v>495</v>
      </c>
    </row>
    <row r="231" spans="1:116" ht="12.75" customHeight="1" x14ac:dyDescent="0.2">
      <c r="A231" s="15" t="s">
        <v>711</v>
      </c>
      <c r="B231" s="16" t="s">
        <v>712</v>
      </c>
      <c r="C231" s="16">
        <v>1</v>
      </c>
      <c r="D231" s="83" t="s">
        <v>714</v>
      </c>
      <c r="E231" s="16" t="s">
        <v>713</v>
      </c>
      <c r="F231" s="17">
        <v>1218</v>
      </c>
      <c r="G231" s="18"/>
      <c r="H231" s="18"/>
      <c r="I231" s="17"/>
      <c r="J231" s="17"/>
      <c r="K231" s="18"/>
      <c r="L231" s="18"/>
      <c r="M231" s="17"/>
      <c r="N231" s="17"/>
      <c r="O231" s="17">
        <v>28260</v>
      </c>
      <c r="P231" s="18">
        <v>14550</v>
      </c>
      <c r="Q231" s="17"/>
      <c r="R231" s="17">
        <v>99867</v>
      </c>
      <c r="S231" s="17">
        <v>34060</v>
      </c>
      <c r="T231" s="18"/>
      <c r="U231" s="18"/>
      <c r="V231" s="17"/>
      <c r="W231" s="18"/>
      <c r="X231" s="18"/>
      <c r="Y231" s="18"/>
      <c r="Z231" s="18"/>
      <c r="AA231" s="18"/>
      <c r="AB231" s="18"/>
      <c r="AC231" s="18"/>
      <c r="AD231" s="18"/>
      <c r="AE231" s="18"/>
      <c r="AF231" s="17"/>
      <c r="AG231" s="18"/>
      <c r="AH231" s="18"/>
      <c r="AI231" s="17"/>
      <c r="AJ231" s="18"/>
      <c r="AK231" s="18"/>
      <c r="AL231" s="18"/>
      <c r="AM231" s="18"/>
      <c r="AN231" s="18"/>
      <c r="AO231" s="18">
        <v>5100</v>
      </c>
      <c r="AP231" s="17"/>
      <c r="AQ231" s="18"/>
      <c r="AR231" s="18"/>
      <c r="AS231" s="18"/>
      <c r="AT231" s="18"/>
      <c r="AU231" s="18"/>
      <c r="AV231" s="18"/>
      <c r="AW231" s="18"/>
      <c r="AX231" s="17"/>
      <c r="AY231" s="17">
        <v>50360</v>
      </c>
      <c r="AZ231" s="17"/>
      <c r="BA231" s="17"/>
      <c r="BB231" s="17"/>
      <c r="BC231" s="18"/>
      <c r="BD231" s="18"/>
      <c r="BE231" s="18"/>
      <c r="BF231" s="18"/>
      <c r="BG231" s="18"/>
      <c r="BH231" s="17"/>
      <c r="BI231" s="17">
        <v>1990</v>
      </c>
      <c r="BJ231" s="17"/>
      <c r="BK231" s="17"/>
      <c r="BL231" s="18"/>
      <c r="BM231" s="18"/>
      <c r="BN231" s="18"/>
      <c r="BO231" s="18"/>
      <c r="BP231" s="17"/>
      <c r="BQ231" s="18"/>
      <c r="BR231" s="17"/>
      <c r="BS231" s="17">
        <v>1950</v>
      </c>
      <c r="BT231" s="17">
        <v>2370</v>
      </c>
      <c r="BU231" s="17"/>
      <c r="BV231" s="18"/>
      <c r="BW231" s="17"/>
      <c r="BX231" s="17">
        <v>17040</v>
      </c>
      <c r="BY231" s="18"/>
      <c r="BZ231" s="17"/>
      <c r="CA231" s="18"/>
      <c r="CB231" s="17"/>
      <c r="CC231" s="17"/>
      <c r="CD231" s="17">
        <v>668000</v>
      </c>
      <c r="CE231" s="18"/>
      <c r="CF231" s="18"/>
      <c r="CG231" s="18"/>
      <c r="CH231" s="18"/>
      <c r="CI231" s="17"/>
      <c r="CJ231" s="18"/>
      <c r="CK231" s="17"/>
      <c r="CL231" s="18">
        <v>8290</v>
      </c>
      <c r="CM231" s="18"/>
      <c r="CN231" s="19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>
        <f>J231+N231+O231+P231+Q231+R231+S231+T231+U231+V231+X231+Z231+AA231+AB231+AD231+AE231+AI231+AV231+AY231+AZ231+BA231+BB231+BC231+BD231+BE231+BF231+BG231+BH231+BI231+BJ231+BK231+BL231+BM231+BN231+BO231+BP231+BQ231+BR231+BS231+BT231+BU231+BV231+BW231+BX231+CI231+CK231+CA231</f>
        <v>250447</v>
      </c>
      <c r="DD231" s="18">
        <f>CD231+CE231+CJ231+CL231</f>
        <v>676290</v>
      </c>
      <c r="DE231" s="18">
        <f>DC231+DD231</f>
        <v>926737</v>
      </c>
      <c r="DF231" s="20">
        <f>DC231/DE231*100</f>
        <v>27.024603528293355</v>
      </c>
      <c r="DG231" s="18">
        <f>DC231+CP231+CQ231+CR231+CS231+CT231+CU231+CV231+CW231+CX231+CY231+CZ231+DB231</f>
        <v>250447</v>
      </c>
      <c r="DH231" s="18">
        <f>DD231+DA231</f>
        <v>676290</v>
      </c>
      <c r="DI231" s="18">
        <f>DH231+DG231</f>
        <v>926737</v>
      </c>
      <c r="DJ231" s="20">
        <f>(DC231+CO231)/(DE231+CO231)*100</f>
        <v>27.024603528293355</v>
      </c>
      <c r="DK231" s="20">
        <f>(DG231+CO231)/(DI231+CO231)*100</f>
        <v>27.024603528293355</v>
      </c>
      <c r="DL231" s="32">
        <f>DE231/F231</f>
        <v>760.86781609195407</v>
      </c>
    </row>
    <row r="232" spans="1:116" x14ac:dyDescent="0.2">
      <c r="A232" s="15"/>
      <c r="B232" s="16"/>
      <c r="C232" s="16"/>
      <c r="D232" s="16"/>
      <c r="E232" s="16"/>
      <c r="F232" s="17"/>
      <c r="G232" s="18"/>
      <c r="H232" s="18"/>
      <c r="I232" s="18"/>
      <c r="J232" s="17"/>
      <c r="K232" s="18"/>
      <c r="L232" s="18"/>
      <c r="M232" s="18"/>
      <c r="N232" s="17"/>
      <c r="O232" s="17"/>
      <c r="P232" s="17"/>
      <c r="Q232" s="18"/>
      <c r="R232" s="18"/>
      <c r="S232" s="17"/>
      <c r="T232" s="17"/>
      <c r="U232" s="18"/>
      <c r="V232" s="17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7"/>
      <c r="AZ232" s="18"/>
      <c r="BA232" s="17"/>
      <c r="BB232" s="17"/>
      <c r="BC232" s="18"/>
      <c r="BD232" s="18"/>
      <c r="BE232" s="18"/>
      <c r="BF232" s="18"/>
      <c r="BG232" s="18"/>
      <c r="BH232" s="17"/>
      <c r="BI232" s="17"/>
      <c r="BJ232" s="17"/>
      <c r="BK232" s="17"/>
      <c r="BL232" s="17"/>
      <c r="BM232" s="18"/>
      <c r="BN232" s="18"/>
      <c r="BO232" s="18"/>
      <c r="BP232" s="17"/>
      <c r="BQ232" s="17"/>
      <c r="BR232" s="18"/>
      <c r="BS232" s="17"/>
      <c r="BT232" s="17"/>
      <c r="BU232" s="17"/>
      <c r="BV232" s="18"/>
      <c r="BW232" s="17"/>
      <c r="BX232" s="18"/>
      <c r="BY232" s="18"/>
      <c r="BZ232" s="18"/>
      <c r="CA232" s="18"/>
      <c r="CB232" s="18"/>
      <c r="CC232" s="18"/>
      <c r="CD232" s="17"/>
      <c r="CE232" s="18"/>
      <c r="CF232" s="18"/>
      <c r="CG232" s="18"/>
      <c r="CH232" s="18"/>
      <c r="CI232" s="18"/>
      <c r="CJ232" s="18"/>
      <c r="CK232" s="17"/>
      <c r="CL232" s="18"/>
      <c r="CM232" s="18"/>
      <c r="CN232" s="19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L232" s="32"/>
    </row>
  </sheetData>
  <sortState xmlns:xlrd2="http://schemas.microsoft.com/office/spreadsheetml/2017/richdata2" ref="A2:DL232">
    <sortCondition ref="D1:D232"/>
  </sortState>
  <phoneticPr fontId="1" type="noConversion"/>
  <conditionalFormatting sqref="DF1:DF228 DF232:DF1048576">
    <cfRule type="cellIs" dxfId="6" priority="9" operator="greaterThan">
      <formula>65</formula>
    </cfRule>
  </conditionalFormatting>
  <conditionalFormatting sqref="DJ1:DK228 DJ232:DK1048576">
    <cfRule type="cellIs" dxfId="5" priority="5" operator="greaterThan">
      <formula>65</formula>
    </cfRule>
  </conditionalFormatting>
  <conditionalFormatting sqref="DF231">
    <cfRule type="cellIs" dxfId="3" priority="4" operator="greaterThan">
      <formula>65</formula>
    </cfRule>
  </conditionalFormatting>
  <conditionalFormatting sqref="DJ231:DK231">
    <cfRule type="cellIs" dxfId="2" priority="3" operator="greaterThan">
      <formula>65</formula>
    </cfRule>
  </conditionalFormatting>
  <conditionalFormatting sqref="DF230">
    <cfRule type="cellIs" dxfId="1" priority="2" operator="greaterThan">
      <formula>65</formula>
    </cfRule>
  </conditionalFormatting>
  <conditionalFormatting sqref="DJ230:DK230">
    <cfRule type="cellIs" dxfId="0" priority="1" operator="greaterThan">
      <formula>65</formula>
    </cfRule>
  </conditionalFormatting>
  <pageMargins left="0.7" right="0.7" top="0.75" bottom="0.75" header="0.3" footer="0.3"/>
  <pageSetup paperSize="9" orientation="portrait" r:id="rId1"/>
  <ignoredErrors>
    <ignoredError sqref="DF2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56BE-DB5E-4BA7-8282-83101B37CE78}">
  <dimension ref="A1:DK5"/>
  <sheetViews>
    <sheetView workbookViewId="0">
      <pane ySplit="1" topLeftCell="A2" activePane="bottomLeft" state="frozen"/>
      <selection activeCell="CW1" sqref="CW1"/>
      <selection pane="bottomLeft" sqref="A1:XFD1048576"/>
    </sheetView>
  </sheetViews>
  <sheetFormatPr defaultRowHeight="12.75" x14ac:dyDescent="0.2"/>
  <cols>
    <col min="1" max="1" width="7.28515625" style="8" bestFit="1" customWidth="1"/>
    <col min="2" max="2" width="5.42578125" style="8" bestFit="1" customWidth="1"/>
    <col min="3" max="3" width="9" style="8" bestFit="1" customWidth="1"/>
    <col min="4" max="4" width="23" style="8" bestFit="1" customWidth="1"/>
    <col min="5" max="5" width="8.85546875" style="8" bestFit="1" customWidth="1"/>
    <col min="6" max="13" width="10.7109375" style="8" customWidth="1"/>
    <col min="14" max="14" width="10.7109375" style="8" bestFit="1" customWidth="1"/>
    <col min="15" max="16" width="10.7109375" style="8" customWidth="1"/>
    <col min="17" max="17" width="10.7109375" style="8" bestFit="1" customWidth="1"/>
    <col min="18" max="51" width="10.7109375" style="8" customWidth="1"/>
    <col min="52" max="52" width="10.85546875" style="8" bestFit="1" customWidth="1"/>
    <col min="53" max="53" width="10.7109375" style="8" customWidth="1"/>
    <col min="54" max="54" width="10.7109375" style="8" bestFit="1" customWidth="1"/>
    <col min="55" max="75" width="10.7109375" style="8" customWidth="1"/>
    <col min="76" max="76" width="10.7109375" style="8" bestFit="1" customWidth="1"/>
    <col min="77" max="77" width="12.140625" style="8" bestFit="1" customWidth="1"/>
    <col min="78" max="78" width="12.5703125" style="8" bestFit="1" customWidth="1"/>
    <col min="79" max="79" width="13.7109375" style="8" bestFit="1" customWidth="1"/>
    <col min="80" max="80" width="15.5703125" style="8" bestFit="1" customWidth="1"/>
    <col min="81" max="81" width="12.85546875" style="8" bestFit="1" customWidth="1"/>
    <col min="82" max="82" width="15.42578125" style="8" bestFit="1" customWidth="1"/>
    <col min="83" max="83" width="16.140625" style="8" bestFit="1" customWidth="1"/>
    <col min="84" max="84" width="12.140625" style="8" bestFit="1" customWidth="1"/>
    <col min="85" max="85" width="13.7109375" style="8" bestFit="1" customWidth="1"/>
    <col min="86" max="86" width="10.7109375" style="8" bestFit="1" customWidth="1"/>
    <col min="87" max="87" width="13.28515625" style="8" bestFit="1" customWidth="1"/>
    <col min="88" max="88" width="10.7109375" style="8" bestFit="1" customWidth="1"/>
    <col min="89" max="89" width="13.28515625" style="8" bestFit="1" customWidth="1"/>
    <col min="90" max="90" width="10.7109375" style="8" bestFit="1" customWidth="1"/>
    <col min="91" max="91" width="13.140625" style="8" bestFit="1" customWidth="1"/>
    <col min="92" max="92" width="12.85546875" style="8" bestFit="1" customWidth="1"/>
    <col min="93" max="105" width="14.85546875" style="8" customWidth="1"/>
    <col min="106" max="106" width="10.85546875" style="18" customWidth="1"/>
    <col min="107" max="107" width="13.42578125" style="18" customWidth="1"/>
    <col min="108" max="108" width="10.85546875" style="18" customWidth="1"/>
    <col min="109" max="109" width="9.140625" style="20" bestFit="1" customWidth="1"/>
    <col min="110" max="112" width="10.85546875" style="18" bestFit="1" customWidth="1"/>
    <col min="113" max="113" width="12.85546875" style="20" bestFit="1" customWidth="1"/>
    <col min="114" max="114" width="17.85546875" style="20" bestFit="1" customWidth="1"/>
    <col min="115" max="115" width="7.85546875" style="18" bestFit="1" customWidth="1"/>
    <col min="116" max="16384" width="9.140625" style="8"/>
  </cols>
  <sheetData>
    <row r="1" spans="1:115" ht="13.5" thickBot="1" x14ac:dyDescent="0.25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500</v>
      </c>
      <c r="G1" s="4" t="s">
        <v>501</v>
      </c>
      <c r="H1" s="4" t="s">
        <v>502</v>
      </c>
      <c r="I1" s="4" t="s">
        <v>704</v>
      </c>
      <c r="J1" s="4" t="s">
        <v>503</v>
      </c>
      <c r="K1" s="4" t="s">
        <v>504</v>
      </c>
      <c r="L1" s="4" t="s">
        <v>505</v>
      </c>
      <c r="M1" s="4" t="s">
        <v>506</v>
      </c>
      <c r="N1" s="4" t="s">
        <v>507</v>
      </c>
      <c r="O1" s="4" t="s">
        <v>508</v>
      </c>
      <c r="P1" s="4" t="s">
        <v>509</v>
      </c>
      <c r="Q1" s="4" t="s">
        <v>510</v>
      </c>
      <c r="R1" s="4" t="s">
        <v>511</v>
      </c>
      <c r="S1" s="4" t="s">
        <v>512</v>
      </c>
      <c r="T1" s="4" t="s">
        <v>513</v>
      </c>
      <c r="U1" s="4" t="s">
        <v>514</v>
      </c>
      <c r="V1" s="4" t="s">
        <v>515</v>
      </c>
      <c r="W1" s="4" t="s">
        <v>516</v>
      </c>
      <c r="X1" s="4" t="s">
        <v>517</v>
      </c>
      <c r="Y1" s="4" t="s">
        <v>518</v>
      </c>
      <c r="Z1" s="4" t="s">
        <v>519</v>
      </c>
      <c r="AA1" s="4" t="s">
        <v>520</v>
      </c>
      <c r="AB1" s="4" t="s">
        <v>521</v>
      </c>
      <c r="AC1" s="4" t="s">
        <v>522</v>
      </c>
      <c r="AD1" s="4" t="s">
        <v>523</v>
      </c>
      <c r="AE1" s="4" t="s">
        <v>524</v>
      </c>
      <c r="AF1" s="4" t="s">
        <v>525</v>
      </c>
      <c r="AG1" s="4" t="s">
        <v>526</v>
      </c>
      <c r="AH1" s="4" t="s">
        <v>527</v>
      </c>
      <c r="AI1" s="4" t="s">
        <v>528</v>
      </c>
      <c r="AJ1" s="4" t="s">
        <v>529</v>
      </c>
      <c r="AK1" s="4" t="s">
        <v>530</v>
      </c>
      <c r="AL1" s="4" t="s">
        <v>531</v>
      </c>
      <c r="AM1" s="4" t="s">
        <v>532</v>
      </c>
      <c r="AN1" s="4" t="s">
        <v>533</v>
      </c>
      <c r="AO1" s="4" t="s">
        <v>534</v>
      </c>
      <c r="AP1" s="4" t="s">
        <v>535</v>
      </c>
      <c r="AQ1" s="4" t="s">
        <v>536</v>
      </c>
      <c r="AR1" s="4" t="s">
        <v>537</v>
      </c>
      <c r="AS1" s="4" t="s">
        <v>538</v>
      </c>
      <c r="AT1" s="4" t="s">
        <v>539</v>
      </c>
      <c r="AU1" s="4" t="s">
        <v>540</v>
      </c>
      <c r="AV1" s="4" t="s">
        <v>541</v>
      </c>
      <c r="AW1" s="4" t="s">
        <v>542</v>
      </c>
      <c r="AX1" s="4" t="s">
        <v>543</v>
      </c>
      <c r="AY1" s="4" t="s">
        <v>544</v>
      </c>
      <c r="AZ1" s="4" t="s">
        <v>545</v>
      </c>
      <c r="BA1" s="4" t="s">
        <v>546</v>
      </c>
      <c r="BB1" s="4" t="s">
        <v>547</v>
      </c>
      <c r="BC1" s="4" t="s">
        <v>548</v>
      </c>
      <c r="BD1" s="4" t="s">
        <v>549</v>
      </c>
      <c r="BE1" s="4" t="s">
        <v>550</v>
      </c>
      <c r="BF1" s="4" t="s">
        <v>551</v>
      </c>
      <c r="BG1" s="4" t="s">
        <v>552</v>
      </c>
      <c r="BH1" s="4" t="s">
        <v>553</v>
      </c>
      <c r="BI1" s="4" t="s">
        <v>554</v>
      </c>
      <c r="BJ1" s="4" t="s">
        <v>555</v>
      </c>
      <c r="BK1" s="4" t="s">
        <v>556</v>
      </c>
      <c r="BL1" s="4" t="s">
        <v>557</v>
      </c>
      <c r="BM1" s="4" t="s">
        <v>558</v>
      </c>
      <c r="BN1" s="4" t="s">
        <v>559</v>
      </c>
      <c r="BO1" s="4" t="s">
        <v>560</v>
      </c>
      <c r="BP1" s="4" t="s">
        <v>561</v>
      </c>
      <c r="BQ1" s="4" t="s">
        <v>562</v>
      </c>
      <c r="BR1" s="4" t="s">
        <v>563</v>
      </c>
      <c r="BS1" s="4" t="s">
        <v>564</v>
      </c>
      <c r="BT1" s="4" t="s">
        <v>565</v>
      </c>
      <c r="BU1" s="4" t="s">
        <v>566</v>
      </c>
      <c r="BV1" s="4" t="s">
        <v>567</v>
      </c>
      <c r="BW1" s="4" t="s">
        <v>568</v>
      </c>
      <c r="BX1" s="4" t="s">
        <v>569</v>
      </c>
      <c r="BY1" s="4" t="s">
        <v>477</v>
      </c>
      <c r="BZ1" s="4" t="s">
        <v>478</v>
      </c>
      <c r="CA1" s="4" t="s">
        <v>479</v>
      </c>
      <c r="CB1" s="4" t="s">
        <v>480</v>
      </c>
      <c r="CC1" s="4" t="s">
        <v>481</v>
      </c>
      <c r="CD1" s="4" t="s">
        <v>482</v>
      </c>
      <c r="CE1" s="4" t="s">
        <v>483</v>
      </c>
      <c r="CF1" s="4" t="s">
        <v>484</v>
      </c>
      <c r="CG1" s="4" t="s">
        <v>485</v>
      </c>
      <c r="CH1" s="4" t="s">
        <v>486</v>
      </c>
      <c r="CI1" s="4" t="s">
        <v>487</v>
      </c>
      <c r="CJ1" s="4" t="s">
        <v>488</v>
      </c>
      <c r="CK1" s="4" t="s">
        <v>489</v>
      </c>
      <c r="CL1" s="4" t="s">
        <v>5</v>
      </c>
      <c r="CM1" s="4" t="s">
        <v>6</v>
      </c>
      <c r="CN1" s="4" t="s">
        <v>703</v>
      </c>
      <c r="CO1" s="4" t="s">
        <v>466</v>
      </c>
      <c r="CP1" s="4" t="s">
        <v>467</v>
      </c>
      <c r="CQ1" s="4" t="s">
        <v>468</v>
      </c>
      <c r="CR1" s="4" t="s">
        <v>469</v>
      </c>
      <c r="CS1" s="4" t="s">
        <v>470</v>
      </c>
      <c r="CT1" s="4" t="s">
        <v>471</v>
      </c>
      <c r="CU1" s="4" t="s">
        <v>472</v>
      </c>
      <c r="CV1" s="4" t="s">
        <v>473</v>
      </c>
      <c r="CW1" s="4" t="s">
        <v>474</v>
      </c>
      <c r="CX1" s="4" t="s">
        <v>475</v>
      </c>
      <c r="CY1" s="4" t="s">
        <v>476</v>
      </c>
      <c r="CZ1" s="4" t="s">
        <v>490</v>
      </c>
      <c r="DA1" s="4" t="s">
        <v>491</v>
      </c>
      <c r="DB1" s="7" t="s">
        <v>496</v>
      </c>
      <c r="DC1" s="7" t="s">
        <v>497</v>
      </c>
      <c r="DD1" s="7" t="s">
        <v>498</v>
      </c>
      <c r="DE1" s="5" t="s">
        <v>492</v>
      </c>
      <c r="DF1" s="7" t="s">
        <v>570</v>
      </c>
      <c r="DG1" s="7" t="s">
        <v>571</v>
      </c>
      <c r="DH1" s="7" t="s">
        <v>572</v>
      </c>
      <c r="DI1" s="5" t="s">
        <v>493</v>
      </c>
      <c r="DJ1" s="5" t="s">
        <v>494</v>
      </c>
      <c r="DK1" s="30" t="s">
        <v>495</v>
      </c>
    </row>
    <row r="2" spans="1:115" ht="12.75" customHeight="1" x14ac:dyDescent="0.2">
      <c r="A2" s="15" t="s">
        <v>711</v>
      </c>
      <c r="B2" s="16" t="s">
        <v>712</v>
      </c>
      <c r="C2" s="82" t="s">
        <v>714</v>
      </c>
      <c r="D2" s="16" t="s">
        <v>713</v>
      </c>
      <c r="E2" s="17">
        <v>1218</v>
      </c>
      <c r="F2" s="18"/>
      <c r="G2" s="18"/>
      <c r="H2" s="18"/>
      <c r="I2" s="18"/>
      <c r="J2" s="18"/>
      <c r="K2" s="18"/>
      <c r="L2" s="18"/>
      <c r="M2" s="18"/>
      <c r="N2" s="17">
        <v>28260</v>
      </c>
      <c r="O2" s="18">
        <v>14550</v>
      </c>
      <c r="P2" s="18"/>
      <c r="Q2" s="18"/>
      <c r="R2" s="17">
        <v>34060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>
        <v>5100</v>
      </c>
      <c r="AO2" s="18"/>
      <c r="AP2" s="18"/>
      <c r="AQ2" s="18"/>
      <c r="AR2" s="18"/>
      <c r="AS2" s="18"/>
      <c r="AT2" s="18"/>
      <c r="AU2" s="18"/>
      <c r="AV2" s="18"/>
      <c r="AW2" s="18"/>
      <c r="AX2" s="17">
        <v>50360</v>
      </c>
      <c r="AY2" s="18"/>
      <c r="AZ2" s="17"/>
      <c r="BA2" s="17"/>
      <c r="BB2" s="18"/>
      <c r="BC2" s="18"/>
      <c r="BD2" s="18"/>
      <c r="BE2" s="18"/>
      <c r="BF2" s="18"/>
      <c r="BG2" s="18"/>
      <c r="BH2" s="17">
        <v>1990</v>
      </c>
      <c r="BI2" s="17"/>
      <c r="BJ2" s="18"/>
      <c r="BK2" s="18"/>
      <c r="BL2" s="18"/>
      <c r="BM2" s="18"/>
      <c r="BN2" s="18"/>
      <c r="BO2" s="18"/>
      <c r="BP2" s="18"/>
      <c r="BQ2" s="18"/>
      <c r="BR2" s="17">
        <v>1950</v>
      </c>
      <c r="BS2" s="18">
        <v>2370</v>
      </c>
      <c r="BT2" s="17"/>
      <c r="BU2" s="17"/>
      <c r="BV2" s="18"/>
      <c r="BW2" s="18">
        <v>17040</v>
      </c>
      <c r="BX2" s="18"/>
      <c r="BY2" s="17"/>
      <c r="BZ2" s="18"/>
      <c r="CA2" s="18"/>
      <c r="CB2" s="18"/>
      <c r="CC2" s="17">
        <v>668000</v>
      </c>
      <c r="CD2" s="18"/>
      <c r="CE2" s="18"/>
      <c r="CF2" s="18"/>
      <c r="CG2" s="18"/>
      <c r="CH2" s="18"/>
      <c r="CI2" s="18"/>
      <c r="CJ2" s="17"/>
      <c r="CK2" s="18">
        <v>8290</v>
      </c>
      <c r="CL2" s="18"/>
      <c r="CM2" s="19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>
        <f t="shared" ref="DB2" si="0">I2+M2+N2+O2+P2+Q2+R2+S2+T2+U2+W2+Y2+Z2+AA2+AC2+AD2+AH2+AU2+AX2+AY2+AZ2+BA2+BB2+BC2+BD2+BE2+BF2+BG2+BH2+BI2+BJ2+BK2+BL2+BM2+BN2+BO2+BP2+BQ2+BR2+BS2+BT2+BU2+BV2+BW2+CH2+CJ2+BZ2</f>
        <v>150580</v>
      </c>
      <c r="DC2" s="18">
        <f t="shared" ref="DC2" si="1">CC2+CD2+CI2+CK2</f>
        <v>676290</v>
      </c>
      <c r="DD2" s="18">
        <f t="shared" ref="DD2" si="2">DB2+DC2</f>
        <v>826870</v>
      </c>
      <c r="DE2" s="20">
        <f t="shared" ref="DE2" si="3">DB2/DD2*100</f>
        <v>18.210843300639763</v>
      </c>
      <c r="DF2" s="18">
        <f t="shared" ref="DF2" si="4">DB2+CO2+CP2+CQ2+CR2+CS2+CT2+CU2+CV2+CW2+CX2+CY2+DA2</f>
        <v>150580</v>
      </c>
      <c r="DG2" s="18">
        <f t="shared" ref="DG2" si="5">DC2+CZ2</f>
        <v>676290</v>
      </c>
      <c r="DH2" s="18">
        <f t="shared" ref="DH2" si="6">DG2+DF2</f>
        <v>826870</v>
      </c>
      <c r="DI2" s="20">
        <f t="shared" ref="DI2" si="7">(DB2+CN2)/(DD2+CN2)*100</f>
        <v>18.210843300639763</v>
      </c>
      <c r="DJ2" s="20">
        <f t="shared" ref="DJ2" si="8">(DF2+CN2)/(DH2+CN2)*100</f>
        <v>18.210843300639763</v>
      </c>
      <c r="DK2" s="32">
        <f t="shared" ref="DK2" si="9">DD2/E2</f>
        <v>678.87520525451555</v>
      </c>
    </row>
    <row r="3" spans="1:115" x14ac:dyDescent="0.2">
      <c r="A3" s="15"/>
      <c r="B3" s="16"/>
      <c r="C3" s="16"/>
      <c r="D3" s="16"/>
      <c r="E3" s="17"/>
      <c r="F3" s="18"/>
      <c r="G3" s="18"/>
      <c r="H3" s="18"/>
      <c r="I3" s="18"/>
      <c r="J3" s="18"/>
      <c r="K3" s="18"/>
      <c r="L3" s="18"/>
      <c r="M3" s="18"/>
      <c r="N3" s="17"/>
      <c r="O3" s="18"/>
      <c r="P3" s="18"/>
      <c r="Q3" s="18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7"/>
      <c r="AY3" s="18"/>
      <c r="AZ3" s="17"/>
      <c r="BA3" s="17"/>
      <c r="BB3" s="18"/>
      <c r="BC3" s="18"/>
      <c r="BD3" s="18"/>
      <c r="BE3" s="18"/>
      <c r="BF3" s="18"/>
      <c r="BG3" s="18"/>
      <c r="BH3" s="17"/>
      <c r="BI3" s="17"/>
      <c r="BJ3" s="18"/>
      <c r="BK3" s="18"/>
      <c r="BL3" s="18"/>
      <c r="BM3" s="18"/>
      <c r="BN3" s="18"/>
      <c r="BO3" s="18"/>
      <c r="BP3" s="18"/>
      <c r="BQ3" s="18"/>
      <c r="BR3" s="17"/>
      <c r="BS3" s="18"/>
      <c r="BT3" s="17"/>
      <c r="BU3" s="17"/>
      <c r="BV3" s="18"/>
      <c r="BW3" s="18"/>
      <c r="BX3" s="18"/>
      <c r="BY3" s="17"/>
      <c r="BZ3" s="18"/>
      <c r="CA3" s="18"/>
      <c r="CB3" s="18"/>
      <c r="CC3" s="17"/>
      <c r="CD3" s="18"/>
      <c r="CE3" s="18"/>
      <c r="CF3" s="18"/>
      <c r="CG3" s="18"/>
      <c r="CH3" s="18"/>
      <c r="CI3" s="18"/>
      <c r="CJ3" s="17"/>
      <c r="CK3" s="18"/>
      <c r="CL3" s="18"/>
      <c r="CM3" s="19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K3" s="32"/>
    </row>
    <row r="4" spans="1:115" x14ac:dyDescent="0.2">
      <c r="A4" s="15"/>
      <c r="B4" s="16"/>
      <c r="C4" s="16"/>
      <c r="D4" s="16"/>
      <c r="E4" s="17"/>
      <c r="F4" s="18"/>
      <c r="G4" s="18"/>
      <c r="H4" s="18"/>
      <c r="I4" s="17"/>
      <c r="J4" s="18"/>
      <c r="K4" s="18"/>
      <c r="L4" s="18"/>
      <c r="M4" s="17"/>
      <c r="N4" s="17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7"/>
      <c r="AY4" s="18"/>
      <c r="AZ4" s="17"/>
      <c r="BA4" s="17"/>
      <c r="BB4" s="18"/>
      <c r="BC4" s="18"/>
      <c r="BD4" s="18"/>
      <c r="BE4" s="18"/>
      <c r="BF4" s="18"/>
      <c r="BG4" s="17"/>
      <c r="BH4" s="17"/>
      <c r="BI4" s="17"/>
      <c r="BJ4" s="17"/>
      <c r="BK4" s="17"/>
      <c r="BL4" s="18"/>
      <c r="BM4" s="18"/>
      <c r="BN4" s="18"/>
      <c r="BO4" s="17"/>
      <c r="BP4" s="17"/>
      <c r="BQ4" s="17"/>
      <c r="BR4" s="17"/>
      <c r="BS4" s="17"/>
      <c r="BT4" s="17"/>
      <c r="BU4" s="18"/>
      <c r="BV4" s="17"/>
      <c r="BW4" s="17"/>
      <c r="BX4" s="18"/>
      <c r="BY4" s="18"/>
      <c r="BZ4" s="18"/>
      <c r="CA4" s="18"/>
      <c r="CB4" s="17"/>
      <c r="CC4" s="17"/>
      <c r="CD4" s="18"/>
      <c r="CE4" s="18"/>
      <c r="CF4" s="18"/>
      <c r="CG4" s="18"/>
      <c r="CH4" s="18"/>
      <c r="CI4" s="18"/>
      <c r="CJ4" s="17"/>
      <c r="CK4" s="18"/>
      <c r="CL4" s="18"/>
      <c r="CM4" s="19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K4" s="32"/>
    </row>
    <row r="5" spans="1:115" x14ac:dyDescent="0.2">
      <c r="A5" s="15"/>
      <c r="B5" s="16"/>
      <c r="C5" s="16"/>
      <c r="D5" s="16"/>
      <c r="E5" s="17"/>
      <c r="F5" s="18"/>
      <c r="G5" s="18"/>
      <c r="H5" s="18"/>
      <c r="I5" s="17"/>
      <c r="J5" s="18"/>
      <c r="K5" s="18"/>
      <c r="L5" s="18"/>
      <c r="M5" s="17"/>
      <c r="N5" s="17"/>
      <c r="O5" s="17"/>
      <c r="P5" s="18"/>
      <c r="Q5" s="18"/>
      <c r="R5" s="17"/>
      <c r="S5" s="17"/>
      <c r="T5" s="18"/>
      <c r="U5" s="17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7"/>
      <c r="AY5" s="18"/>
      <c r="AZ5" s="17"/>
      <c r="BA5" s="17"/>
      <c r="BB5" s="18"/>
      <c r="BC5" s="18"/>
      <c r="BD5" s="18"/>
      <c r="BE5" s="18"/>
      <c r="BF5" s="18"/>
      <c r="BG5" s="17"/>
      <c r="BH5" s="17"/>
      <c r="BI5" s="17"/>
      <c r="BJ5" s="17"/>
      <c r="BK5" s="17"/>
      <c r="BL5" s="18"/>
      <c r="BM5" s="18"/>
      <c r="BN5" s="18"/>
      <c r="BO5" s="17"/>
      <c r="BP5" s="17"/>
      <c r="BQ5" s="18"/>
      <c r="BR5" s="17"/>
      <c r="BS5" s="17"/>
      <c r="BT5" s="17"/>
      <c r="BU5" s="18"/>
      <c r="BV5" s="17"/>
      <c r="BW5" s="18"/>
      <c r="BX5" s="18"/>
      <c r="BY5" s="18"/>
      <c r="BZ5" s="18"/>
      <c r="CA5" s="18"/>
      <c r="CB5" s="18"/>
      <c r="CC5" s="17"/>
      <c r="CD5" s="18"/>
      <c r="CE5" s="18"/>
      <c r="CF5" s="18"/>
      <c r="CG5" s="18"/>
      <c r="CH5" s="18"/>
      <c r="CI5" s="18"/>
      <c r="CJ5" s="17"/>
      <c r="CK5" s="18"/>
      <c r="CL5" s="18"/>
      <c r="CM5" s="19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K5" s="32"/>
    </row>
  </sheetData>
  <conditionalFormatting sqref="DE1:DE1048576 DI1:DJ1048576">
    <cfRule type="cellIs" dxfId="4" priority="5" operator="greaterThan">
      <formula>65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2184-463A-4212-8CB3-3876E5D3BBF0}">
  <dimension ref="A1:M9"/>
  <sheetViews>
    <sheetView workbookViewId="0">
      <selection sqref="A1:XFD1048576"/>
    </sheetView>
  </sheetViews>
  <sheetFormatPr defaultRowHeight="12.75" x14ac:dyDescent="0.2"/>
  <cols>
    <col min="1" max="1" width="10.28515625" style="8" customWidth="1"/>
    <col min="2" max="2" width="8.85546875" style="8" bestFit="1" customWidth="1"/>
    <col min="3" max="3" width="13.140625" style="8" bestFit="1" customWidth="1"/>
    <col min="4" max="4" width="10.85546875" style="8" bestFit="1" customWidth="1"/>
    <col min="5" max="5" width="13.7109375" style="8" bestFit="1" customWidth="1"/>
    <col min="6" max="9" width="10.85546875" style="8" bestFit="1" customWidth="1"/>
    <col min="10" max="10" width="6.85546875" style="80" bestFit="1" customWidth="1"/>
    <col min="11" max="11" width="7.140625" style="80" bestFit="1" customWidth="1"/>
    <col min="12" max="12" width="5.42578125" style="80" bestFit="1" customWidth="1"/>
    <col min="13" max="13" width="8.5703125" style="8" bestFit="1" customWidth="1"/>
    <col min="14" max="16384" width="9.140625" style="8"/>
  </cols>
  <sheetData>
    <row r="1" spans="1:13" x14ac:dyDescent="0.2">
      <c r="A1" s="77" t="s">
        <v>1</v>
      </c>
      <c r="B1" s="77" t="s">
        <v>4</v>
      </c>
      <c r="C1" s="77" t="s">
        <v>703</v>
      </c>
      <c r="D1" s="77" t="s">
        <v>496</v>
      </c>
      <c r="E1" s="77" t="s">
        <v>710</v>
      </c>
      <c r="F1" s="77" t="s">
        <v>498</v>
      </c>
      <c r="G1" s="77" t="s">
        <v>570</v>
      </c>
      <c r="H1" s="77" t="s">
        <v>571</v>
      </c>
      <c r="I1" s="77" t="s">
        <v>572</v>
      </c>
      <c r="J1" s="78" t="s">
        <v>706</v>
      </c>
      <c r="K1" s="78" t="s">
        <v>707</v>
      </c>
      <c r="L1" s="78" t="s">
        <v>708</v>
      </c>
      <c r="M1" s="77" t="s">
        <v>709</v>
      </c>
    </row>
    <row r="2" spans="1:13" x14ac:dyDescent="0.2">
      <c r="A2" s="79" t="s">
        <v>8</v>
      </c>
      <c r="B2" s="76">
        <v>349818</v>
      </c>
      <c r="C2" s="76">
        <v>1610201</v>
      </c>
      <c r="D2" s="76">
        <v>140899027</v>
      </c>
      <c r="E2" s="76">
        <v>50385997</v>
      </c>
      <c r="F2" s="76">
        <v>191285024</v>
      </c>
      <c r="G2" s="76">
        <v>140899027</v>
      </c>
      <c r="H2" s="76">
        <v>50385997</v>
      </c>
      <c r="I2" s="76">
        <v>191285024</v>
      </c>
      <c r="J2" s="80">
        <f>D2/F2*100</f>
        <v>73.659204496845504</v>
      </c>
      <c r="K2" s="80">
        <f>(D2+C2)/(F2+C2)*100</f>
        <v>73.879085394674746</v>
      </c>
      <c r="L2" s="80">
        <f>(G2+C2)/(I2+C2)*100</f>
        <v>73.879085394674746</v>
      </c>
      <c r="M2" s="76">
        <f>F2/B2</f>
        <v>546.81298275103052</v>
      </c>
    </row>
    <row r="3" spans="1:13" x14ac:dyDescent="0.2">
      <c r="A3" s="79" t="s">
        <v>112</v>
      </c>
      <c r="B3" s="76">
        <v>461687</v>
      </c>
      <c r="C3" s="76">
        <v>4339190</v>
      </c>
      <c r="D3" s="76">
        <v>162888934</v>
      </c>
      <c r="E3" s="76">
        <v>65719930</v>
      </c>
      <c r="F3" s="76">
        <v>228608864</v>
      </c>
      <c r="G3" s="76">
        <v>165232740.91</v>
      </c>
      <c r="H3" s="76">
        <v>65761410</v>
      </c>
      <c r="I3" s="76">
        <v>230994150.91</v>
      </c>
      <c r="J3" s="80">
        <f t="shared" ref="J3:J7" si="0">D3/F3*100</f>
        <v>71.252238933307495</v>
      </c>
      <c r="K3" s="80">
        <f t="shared" ref="K3:K7" si="1">(D3+C3)/(F3+C3)*100</f>
        <v>71.78773169747106</v>
      </c>
      <c r="L3" s="80">
        <f t="shared" ref="L3:L7" si="2">(G3+C3)/(I3+C3)*100</f>
        <v>72.056058973322635</v>
      </c>
      <c r="M3" s="76">
        <f t="shared" ref="M3:M7" si="3">F3/B3</f>
        <v>495.15984638943701</v>
      </c>
    </row>
    <row r="4" spans="1:13" x14ac:dyDescent="0.2">
      <c r="A4" s="79" t="s">
        <v>207</v>
      </c>
      <c r="B4" s="76">
        <v>304986</v>
      </c>
      <c r="C4" s="81"/>
      <c r="D4" s="76">
        <v>113171206</v>
      </c>
      <c r="E4" s="76">
        <v>40381871</v>
      </c>
      <c r="F4" s="76">
        <v>153553077</v>
      </c>
      <c r="G4" s="76">
        <v>113171206</v>
      </c>
      <c r="H4" s="76">
        <v>40381871</v>
      </c>
      <c r="I4" s="76">
        <v>153553077</v>
      </c>
      <c r="J4" s="80">
        <f t="shared" si="0"/>
        <v>73.701685574167954</v>
      </c>
      <c r="K4" s="80">
        <f t="shared" si="1"/>
        <v>73.701685574167954</v>
      </c>
      <c r="L4" s="80">
        <f t="shared" si="2"/>
        <v>73.701685574167954</v>
      </c>
      <c r="M4" s="76">
        <f t="shared" si="3"/>
        <v>503.47582184100253</v>
      </c>
    </row>
    <row r="5" spans="1:13" x14ac:dyDescent="0.2">
      <c r="A5" s="79" t="s">
        <v>385</v>
      </c>
      <c r="B5" s="76">
        <v>168294</v>
      </c>
      <c r="C5" s="76">
        <v>303850</v>
      </c>
      <c r="D5" s="76">
        <v>52075990.595700003</v>
      </c>
      <c r="E5" s="76">
        <v>21904190</v>
      </c>
      <c r="F5" s="76">
        <v>73980180.595699996</v>
      </c>
      <c r="G5" s="76">
        <v>52096850.595700003</v>
      </c>
      <c r="H5" s="76">
        <v>21904190</v>
      </c>
      <c r="I5" s="76">
        <v>74001040.595699996</v>
      </c>
      <c r="J5" s="80">
        <f t="shared" si="0"/>
        <v>70.39181328887814</v>
      </c>
      <c r="K5" s="80">
        <f t="shared" si="1"/>
        <v>70.512922058287003</v>
      </c>
      <c r="L5" s="80">
        <f t="shared" si="2"/>
        <v>70.521200119676138</v>
      </c>
      <c r="M5" s="76">
        <f t="shared" si="3"/>
        <v>439.58893719146255</v>
      </c>
    </row>
    <row r="6" spans="1:13" x14ac:dyDescent="0.2">
      <c r="A6" s="79" t="s">
        <v>318</v>
      </c>
      <c r="B6" s="76">
        <v>202365</v>
      </c>
      <c r="C6" s="76">
        <v>168700</v>
      </c>
      <c r="D6" s="76">
        <v>75654663.799999997</v>
      </c>
      <c r="E6" s="76">
        <v>35314950</v>
      </c>
      <c r="F6" s="76">
        <v>110969613.8</v>
      </c>
      <c r="G6" s="76">
        <v>75753213.799999997</v>
      </c>
      <c r="H6" s="76">
        <v>35314950</v>
      </c>
      <c r="I6" s="76">
        <v>111068163.8</v>
      </c>
      <c r="J6" s="80">
        <f t="shared" si="0"/>
        <v>68.176017928972911</v>
      </c>
      <c r="K6" s="80">
        <f t="shared" si="1"/>
        <v>68.224324454344924</v>
      </c>
      <c r="L6" s="80">
        <f t="shared" si="2"/>
        <v>68.252476028544777</v>
      </c>
      <c r="M6" s="76">
        <f t="shared" si="3"/>
        <v>548.36366861858517</v>
      </c>
    </row>
    <row r="7" spans="1:13" x14ac:dyDescent="0.2">
      <c r="A7" s="8" t="s">
        <v>7</v>
      </c>
      <c r="B7" s="18">
        <f>SUM(B2:B6)</f>
        <v>1487150</v>
      </c>
      <c r="C7" s="18">
        <f t="shared" ref="C7:I7" si="4">SUM(C2:C6)</f>
        <v>6421941</v>
      </c>
      <c r="D7" s="18">
        <f t="shared" si="4"/>
        <v>544689821.39569998</v>
      </c>
      <c r="E7" s="18">
        <f t="shared" si="4"/>
        <v>213706938</v>
      </c>
      <c r="F7" s="18">
        <f t="shared" si="4"/>
        <v>758396759.39569998</v>
      </c>
      <c r="G7" s="18">
        <f t="shared" si="4"/>
        <v>547153038.30569994</v>
      </c>
      <c r="H7" s="18">
        <f t="shared" si="4"/>
        <v>213748418</v>
      </c>
      <c r="I7" s="18">
        <f t="shared" si="4"/>
        <v>760901456.30569994</v>
      </c>
      <c r="J7" s="80">
        <f t="shared" si="0"/>
        <v>71.821222156818763</v>
      </c>
      <c r="K7" s="80">
        <f t="shared" si="1"/>
        <v>72.057830451918491</v>
      </c>
      <c r="L7" s="80">
        <f t="shared" si="2"/>
        <v>72.143633473117845</v>
      </c>
      <c r="M7" s="76">
        <f t="shared" si="3"/>
        <v>509.96655306841944</v>
      </c>
    </row>
    <row r="9" spans="1:13" x14ac:dyDescent="0.2">
      <c r="A9" s="87" t="s">
        <v>717</v>
      </c>
      <c r="B9" s="87">
        <v>1218</v>
      </c>
      <c r="C9" s="88"/>
      <c r="D9" s="87">
        <v>150580</v>
      </c>
      <c r="E9" s="87">
        <v>676290</v>
      </c>
      <c r="F9" s="87">
        <v>826870</v>
      </c>
      <c r="G9" s="87">
        <v>150580</v>
      </c>
      <c r="H9" s="87">
        <v>676290</v>
      </c>
      <c r="I9" s="87">
        <v>826870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ED11-5832-4821-8AE6-79992C686113}">
  <dimension ref="A1:M21"/>
  <sheetViews>
    <sheetView workbookViewId="0">
      <selection sqref="A1:XFD1048576"/>
    </sheetView>
  </sheetViews>
  <sheetFormatPr defaultRowHeight="15" x14ac:dyDescent="0.25"/>
  <cols>
    <col min="1" max="1" width="10.28515625" bestFit="1" customWidth="1"/>
    <col min="2" max="2" width="8.85546875" bestFit="1" customWidth="1"/>
    <col min="3" max="3" width="13.140625" bestFit="1" customWidth="1"/>
    <col min="4" max="4" width="10.85546875" bestFit="1" customWidth="1"/>
    <col min="5" max="5" width="13.7109375" bestFit="1" customWidth="1"/>
    <col min="6" max="9" width="10.85546875" bestFit="1" customWidth="1"/>
    <col min="10" max="10" width="6.85546875" bestFit="1" customWidth="1"/>
    <col min="11" max="11" width="7.140625" bestFit="1" customWidth="1"/>
    <col min="12" max="12" width="5.42578125" bestFit="1" customWidth="1"/>
    <col min="13" max="13" width="8.5703125" bestFit="1" customWidth="1"/>
  </cols>
  <sheetData>
    <row r="1" spans="1:13" x14ac:dyDescent="0.25">
      <c r="A1" s="84" t="s">
        <v>715</v>
      </c>
      <c r="B1" s="77" t="s">
        <v>4</v>
      </c>
      <c r="C1" s="77" t="s">
        <v>703</v>
      </c>
      <c r="D1" s="77" t="s">
        <v>496</v>
      </c>
      <c r="E1" s="77" t="s">
        <v>710</v>
      </c>
      <c r="F1" s="77" t="s">
        <v>498</v>
      </c>
      <c r="G1" s="77" t="s">
        <v>570</v>
      </c>
      <c r="H1" s="77" t="s">
        <v>571</v>
      </c>
      <c r="I1" s="77" t="s">
        <v>572</v>
      </c>
      <c r="J1" s="78" t="s">
        <v>706</v>
      </c>
      <c r="K1" s="78" t="s">
        <v>707</v>
      </c>
      <c r="L1" s="78" t="s">
        <v>708</v>
      </c>
      <c r="M1" s="77" t="s">
        <v>709</v>
      </c>
    </row>
    <row r="2" spans="1:13" x14ac:dyDescent="0.25">
      <c r="A2" s="79">
        <v>1</v>
      </c>
      <c r="B2" s="76">
        <v>351036</v>
      </c>
      <c r="C2" s="76">
        <v>1610201</v>
      </c>
      <c r="D2" s="76">
        <v>141049607</v>
      </c>
      <c r="E2" s="76">
        <v>51062287</v>
      </c>
      <c r="F2" s="76">
        <v>192111894</v>
      </c>
      <c r="G2" s="76">
        <v>141049607</v>
      </c>
      <c r="H2" s="76">
        <v>51062287</v>
      </c>
      <c r="I2" s="76">
        <v>192111894</v>
      </c>
      <c r="J2" s="80">
        <f>D2/F2*100</f>
        <v>73.420548859926399</v>
      </c>
      <c r="K2" s="80">
        <f>(D2+C2)/(F2+C2)*100</f>
        <v>73.641474917974634</v>
      </c>
      <c r="L2" s="80">
        <f>(G2+C2)/(I2+C2)*100</f>
        <v>73.641474917974634</v>
      </c>
      <c r="M2" s="76">
        <f>F2/B2</f>
        <v>547.27120295354325</v>
      </c>
    </row>
    <row r="3" spans="1:13" x14ac:dyDescent="0.25">
      <c r="A3" s="79">
        <v>2</v>
      </c>
      <c r="B3" s="76">
        <v>448844</v>
      </c>
      <c r="C3" s="76">
        <v>4339190</v>
      </c>
      <c r="D3" s="76">
        <v>157300498</v>
      </c>
      <c r="E3" s="76">
        <v>64011700</v>
      </c>
      <c r="F3" s="76">
        <v>221312198</v>
      </c>
      <c r="G3" s="76">
        <v>159644304.91</v>
      </c>
      <c r="H3" s="76">
        <v>64053180</v>
      </c>
      <c r="I3" s="76">
        <v>223697484.91</v>
      </c>
      <c r="J3" s="80">
        <f t="shared" ref="J3:J6" si="0">D3/F3*100</f>
        <v>71.076289251801654</v>
      </c>
      <c r="K3" s="80">
        <f t="shared" ref="K3:K6" si="1">(D3+C3)/(F3+C3)*100</f>
        <v>71.632481161604915</v>
      </c>
      <c r="L3" s="80">
        <f t="shared" ref="L3:L6" si="2">(G3+C3)/(I3+C3)*100</f>
        <v>71.911018249463567</v>
      </c>
      <c r="M3" s="76">
        <f t="shared" ref="M3:M6" si="3">F3/B3</f>
        <v>493.07153042036879</v>
      </c>
    </row>
    <row r="4" spans="1:13" x14ac:dyDescent="0.25">
      <c r="A4" s="79">
        <v>3</v>
      </c>
      <c r="B4" s="76">
        <v>317829</v>
      </c>
      <c r="C4" s="76"/>
      <c r="D4" s="76">
        <v>118759642</v>
      </c>
      <c r="E4" s="76">
        <v>42090101</v>
      </c>
      <c r="F4" s="76">
        <v>160849743</v>
      </c>
      <c r="G4" s="76">
        <v>118759642</v>
      </c>
      <c r="H4" s="76">
        <v>42090101</v>
      </c>
      <c r="I4" s="76">
        <v>160849743</v>
      </c>
      <c r="J4" s="80">
        <f t="shared" si="0"/>
        <v>73.832658843601635</v>
      </c>
      <c r="K4" s="80">
        <f t="shared" si="1"/>
        <v>73.832658843601635</v>
      </c>
      <c r="L4" s="80">
        <f t="shared" si="2"/>
        <v>73.832658843601635</v>
      </c>
      <c r="M4" s="76">
        <f t="shared" si="3"/>
        <v>506.08894405482192</v>
      </c>
    </row>
    <row r="5" spans="1:13" x14ac:dyDescent="0.25">
      <c r="A5" s="79">
        <v>4</v>
      </c>
      <c r="B5" s="76">
        <v>168294</v>
      </c>
      <c r="C5" s="81">
        <v>303850</v>
      </c>
      <c r="D5" s="76">
        <v>52075990.595700003</v>
      </c>
      <c r="E5" s="76">
        <v>21904190</v>
      </c>
      <c r="F5" s="76">
        <v>73980180.595699996</v>
      </c>
      <c r="G5" s="76">
        <v>52096850.595700003</v>
      </c>
      <c r="H5" s="76">
        <v>21904190</v>
      </c>
      <c r="I5" s="76">
        <v>74001040.595699996</v>
      </c>
      <c r="J5" s="80">
        <f t="shared" si="0"/>
        <v>70.39181328887814</v>
      </c>
      <c r="K5" s="80">
        <f t="shared" si="1"/>
        <v>70.512922058287003</v>
      </c>
      <c r="L5" s="80">
        <f t="shared" si="2"/>
        <v>70.521200119676138</v>
      </c>
      <c r="M5" s="76">
        <f t="shared" si="3"/>
        <v>439.58893719146255</v>
      </c>
    </row>
    <row r="6" spans="1:13" x14ac:dyDescent="0.25">
      <c r="A6" s="79">
        <v>5</v>
      </c>
      <c r="B6" s="76">
        <v>202365</v>
      </c>
      <c r="C6" s="76">
        <v>168700</v>
      </c>
      <c r="D6" s="76">
        <v>75654663.799999997</v>
      </c>
      <c r="E6" s="76">
        <v>35314950</v>
      </c>
      <c r="F6" s="76">
        <v>110969613.8</v>
      </c>
      <c r="G6" s="76">
        <v>75753213.799999997</v>
      </c>
      <c r="H6" s="76">
        <v>35314950</v>
      </c>
      <c r="I6" s="76">
        <v>111068163.8</v>
      </c>
      <c r="J6" s="80">
        <f t="shared" si="0"/>
        <v>68.176017928972911</v>
      </c>
      <c r="K6" s="80">
        <f t="shared" si="1"/>
        <v>68.224324454344924</v>
      </c>
      <c r="L6" s="80">
        <f t="shared" si="2"/>
        <v>68.252476028544777</v>
      </c>
      <c r="M6" s="76">
        <f t="shared" si="3"/>
        <v>548.36366861858517</v>
      </c>
    </row>
    <row r="7" spans="1:13" x14ac:dyDescent="0.25">
      <c r="A7" s="79"/>
      <c r="B7" s="76">
        <f t="shared" ref="B7:I7" si="4">SUM(B2:B6)</f>
        <v>1488368</v>
      </c>
      <c r="C7" s="76">
        <f t="shared" si="4"/>
        <v>6421941</v>
      </c>
      <c r="D7" s="76">
        <f t="shared" si="4"/>
        <v>544840401.39569998</v>
      </c>
      <c r="E7" s="76">
        <f t="shared" si="4"/>
        <v>214383228</v>
      </c>
      <c r="F7" s="76">
        <f t="shared" si="4"/>
        <v>759223629.39569998</v>
      </c>
      <c r="G7" s="76">
        <f t="shared" si="4"/>
        <v>547303618.30569994</v>
      </c>
      <c r="H7" s="76">
        <f t="shared" si="4"/>
        <v>214424708</v>
      </c>
      <c r="I7" s="76">
        <f t="shared" si="4"/>
        <v>761728326.30569994</v>
      </c>
      <c r="J7" s="80">
        <f t="shared" ref="J7" si="5">D7/F7*100</f>
        <v>71.762835125319114</v>
      </c>
      <c r="K7" s="80">
        <f t="shared" ref="K7" si="6">(D7+C7)/(F7+C7)*100</f>
        <v>71.999677619867541</v>
      </c>
      <c r="L7" s="80">
        <f t="shared" ref="L7" si="7">(G7+C7)/(I7+C7)*100</f>
        <v>72.085577897134854</v>
      </c>
      <c r="M7" s="76">
        <f t="shared" ref="M7" si="8">F7/B7</f>
        <v>510.10477878837759</v>
      </c>
    </row>
    <row r="9" spans="1:13" x14ac:dyDescent="0.25">
      <c r="A9" s="77" t="s">
        <v>1</v>
      </c>
      <c r="B9" s="77" t="s">
        <v>4</v>
      </c>
      <c r="C9" s="77" t="s">
        <v>703</v>
      </c>
      <c r="D9" s="77" t="s">
        <v>496</v>
      </c>
      <c r="E9" s="77" t="s">
        <v>710</v>
      </c>
      <c r="F9" s="77" t="s">
        <v>498</v>
      </c>
      <c r="G9" s="77" t="s">
        <v>570</v>
      </c>
      <c r="H9" s="77" t="s">
        <v>571</v>
      </c>
      <c r="I9" s="77" t="s">
        <v>572</v>
      </c>
      <c r="J9" s="78" t="s">
        <v>706</v>
      </c>
      <c r="K9" s="78" t="s">
        <v>707</v>
      </c>
      <c r="L9" s="78" t="s">
        <v>708</v>
      </c>
      <c r="M9" s="77" t="s">
        <v>709</v>
      </c>
    </row>
    <row r="10" spans="1:13" x14ac:dyDescent="0.25">
      <c r="A10" s="79" t="s">
        <v>8</v>
      </c>
      <c r="B10" s="76">
        <v>349818</v>
      </c>
      <c r="C10" s="76">
        <v>1610201</v>
      </c>
      <c r="D10" s="76">
        <v>140899027</v>
      </c>
      <c r="E10" s="76">
        <v>50385997</v>
      </c>
      <c r="F10" s="76">
        <v>191285024</v>
      </c>
      <c r="G10" s="76">
        <v>140899027</v>
      </c>
      <c r="H10" s="76">
        <v>50385997</v>
      </c>
      <c r="I10" s="76">
        <v>191285024</v>
      </c>
      <c r="J10" s="80">
        <f>D10/F10*100</f>
        <v>73.659204496845504</v>
      </c>
      <c r="K10" s="80">
        <f>(D10+C10)/(F10+C10)*100</f>
        <v>73.879085394674746</v>
      </c>
      <c r="L10" s="80">
        <f>(G10+C10)/(I10+C10)*100</f>
        <v>73.879085394674746</v>
      </c>
      <c r="M10" s="76">
        <f>F10/B10</f>
        <v>546.81298275103052</v>
      </c>
    </row>
    <row r="11" spans="1:13" x14ac:dyDescent="0.25">
      <c r="A11" s="79" t="s">
        <v>112</v>
      </c>
      <c r="B11" s="76">
        <v>461687</v>
      </c>
      <c r="C11" s="76">
        <v>4339190</v>
      </c>
      <c r="D11" s="76">
        <v>162888934</v>
      </c>
      <c r="E11" s="76">
        <v>65719930</v>
      </c>
      <c r="F11" s="76">
        <v>228608864</v>
      </c>
      <c r="G11" s="76">
        <v>165232740.91</v>
      </c>
      <c r="H11" s="76">
        <v>65761410</v>
      </c>
      <c r="I11" s="76">
        <v>230994150.91</v>
      </c>
      <c r="J11" s="80">
        <f t="shared" ref="J11:J15" si="9">D11/F11*100</f>
        <v>71.252238933307495</v>
      </c>
      <c r="K11" s="80">
        <f t="shared" ref="K11:K15" si="10">(D11+C11)/(F11+C11)*100</f>
        <v>71.78773169747106</v>
      </c>
      <c r="L11" s="80">
        <f t="shared" ref="L11:L15" si="11">(G11+C11)/(I11+C11)*100</f>
        <v>72.056058973322635</v>
      </c>
      <c r="M11" s="76">
        <f t="shared" ref="M11:M15" si="12">F11/B11</f>
        <v>495.15984638943701</v>
      </c>
    </row>
    <row r="12" spans="1:13" x14ac:dyDescent="0.25">
      <c r="A12" s="79" t="s">
        <v>207</v>
      </c>
      <c r="B12" s="76">
        <v>304986</v>
      </c>
      <c r="C12" s="76"/>
      <c r="D12" s="76">
        <v>113171206</v>
      </c>
      <c r="E12" s="76">
        <v>40381871</v>
      </c>
      <c r="F12" s="76">
        <v>153553077</v>
      </c>
      <c r="G12" s="76">
        <v>113171206</v>
      </c>
      <c r="H12" s="76">
        <v>40381871</v>
      </c>
      <c r="I12" s="76">
        <v>153553077</v>
      </c>
      <c r="J12" s="80">
        <f t="shared" si="9"/>
        <v>73.701685574167954</v>
      </c>
      <c r="K12" s="80">
        <f t="shared" si="10"/>
        <v>73.701685574167954</v>
      </c>
      <c r="L12" s="80">
        <f t="shared" si="11"/>
        <v>73.701685574167954</v>
      </c>
      <c r="M12" s="76">
        <f t="shared" si="12"/>
        <v>503.47582184100253</v>
      </c>
    </row>
    <row r="13" spans="1:13" x14ac:dyDescent="0.25">
      <c r="A13" s="79" t="s">
        <v>385</v>
      </c>
      <c r="B13" s="76">
        <v>168294</v>
      </c>
      <c r="C13" s="81">
        <v>303850</v>
      </c>
      <c r="D13" s="76">
        <v>52075990.595700003</v>
      </c>
      <c r="E13" s="76">
        <v>21904190</v>
      </c>
      <c r="F13" s="76">
        <v>73980180.595699996</v>
      </c>
      <c r="G13" s="76">
        <v>52096850.595700003</v>
      </c>
      <c r="H13" s="76">
        <v>21904190</v>
      </c>
      <c r="I13" s="76">
        <v>74001040.595699996</v>
      </c>
      <c r="J13" s="80">
        <f t="shared" si="9"/>
        <v>70.39181328887814</v>
      </c>
      <c r="K13" s="80">
        <f t="shared" si="10"/>
        <v>70.512922058287003</v>
      </c>
      <c r="L13" s="80">
        <f t="shared" si="11"/>
        <v>70.521200119676138</v>
      </c>
      <c r="M13" s="76">
        <f t="shared" si="12"/>
        <v>439.58893719146255</v>
      </c>
    </row>
    <row r="14" spans="1:13" x14ac:dyDescent="0.25">
      <c r="A14" s="79" t="s">
        <v>318</v>
      </c>
      <c r="B14" s="76">
        <v>202365</v>
      </c>
      <c r="C14" s="76">
        <v>168700</v>
      </c>
      <c r="D14" s="76">
        <v>75654663.799999997</v>
      </c>
      <c r="E14" s="76">
        <v>35314950</v>
      </c>
      <c r="F14" s="76">
        <v>110969613.8</v>
      </c>
      <c r="G14" s="76">
        <v>75753213.799999997</v>
      </c>
      <c r="H14" s="76">
        <v>35314950</v>
      </c>
      <c r="I14" s="76">
        <v>111068163.8</v>
      </c>
      <c r="J14" s="80">
        <f t="shared" si="9"/>
        <v>68.176017928972911</v>
      </c>
      <c r="K14" s="80">
        <f t="shared" si="10"/>
        <v>68.224324454344924</v>
      </c>
      <c r="L14" s="80">
        <f t="shared" si="11"/>
        <v>68.252476028544777</v>
      </c>
      <c r="M14" s="76">
        <f t="shared" si="12"/>
        <v>548.36366861858517</v>
      </c>
    </row>
    <row r="15" spans="1:13" x14ac:dyDescent="0.25">
      <c r="A15" s="8" t="s">
        <v>7</v>
      </c>
      <c r="B15" s="18">
        <f t="shared" ref="B15:I15" si="13">SUM(B10:B14)</f>
        <v>1487150</v>
      </c>
      <c r="C15" s="18">
        <f t="shared" si="13"/>
        <v>6421941</v>
      </c>
      <c r="D15" s="18">
        <f t="shared" si="13"/>
        <v>544689821.39569998</v>
      </c>
      <c r="E15" s="18">
        <f t="shared" si="13"/>
        <v>213706938</v>
      </c>
      <c r="F15" s="18">
        <f t="shared" si="13"/>
        <v>758396759.39569998</v>
      </c>
      <c r="G15" s="18">
        <f t="shared" si="13"/>
        <v>547153038.30569994</v>
      </c>
      <c r="H15" s="18">
        <f t="shared" si="13"/>
        <v>213748418</v>
      </c>
      <c r="I15" s="18">
        <f t="shared" si="13"/>
        <v>760901456.30569994</v>
      </c>
      <c r="J15" s="80">
        <f t="shared" si="9"/>
        <v>71.821222156818763</v>
      </c>
      <c r="K15" s="80">
        <f t="shared" si="10"/>
        <v>72.057830451918491</v>
      </c>
      <c r="L15" s="80">
        <f t="shared" si="11"/>
        <v>72.143633473117845</v>
      </c>
      <c r="M15" s="76">
        <f t="shared" si="12"/>
        <v>509.96655306841944</v>
      </c>
    </row>
    <row r="16" spans="1:13" x14ac:dyDescent="0.25">
      <c r="A16" s="85" t="s">
        <v>716</v>
      </c>
      <c r="B16" s="18">
        <v>1218</v>
      </c>
      <c r="C16" s="18"/>
      <c r="D16" s="18">
        <v>150580</v>
      </c>
      <c r="E16" s="18">
        <v>676290</v>
      </c>
      <c r="F16" s="18">
        <v>826870</v>
      </c>
      <c r="G16" s="18">
        <v>150580</v>
      </c>
      <c r="H16" s="18">
        <v>676290</v>
      </c>
      <c r="I16" s="18">
        <v>826870</v>
      </c>
      <c r="J16" s="80">
        <f t="shared" ref="J16" si="14">D16/F16*100</f>
        <v>18.210843300639763</v>
      </c>
      <c r="K16" s="80">
        <v>18.210843300639763</v>
      </c>
      <c r="L16" s="80">
        <v>18.210843300639763</v>
      </c>
      <c r="M16" s="76">
        <v>678.87520525451555</v>
      </c>
    </row>
    <row r="17" spans="1:9" x14ac:dyDescent="0.25">
      <c r="A17" s="8"/>
    </row>
    <row r="19" spans="1:9" x14ac:dyDescent="0.25">
      <c r="B19" s="76">
        <f>B15+B16</f>
        <v>1488368</v>
      </c>
      <c r="D19" s="18">
        <f t="shared" ref="D19:I19" si="15">D15+D16</f>
        <v>544840401.39569998</v>
      </c>
      <c r="E19" s="18">
        <f t="shared" si="15"/>
        <v>214383228</v>
      </c>
      <c r="F19" s="18">
        <f t="shared" si="15"/>
        <v>759223629.39569998</v>
      </c>
      <c r="G19" s="18">
        <f t="shared" si="15"/>
        <v>547303618.30569994</v>
      </c>
      <c r="H19" s="18">
        <f t="shared" si="15"/>
        <v>214424708</v>
      </c>
      <c r="I19" s="18">
        <f t="shared" si="15"/>
        <v>761728326.30569994</v>
      </c>
    </row>
    <row r="21" spans="1:9" x14ac:dyDescent="0.25">
      <c r="B21">
        <f>B7-B19</f>
        <v>0</v>
      </c>
      <c r="D21" s="86">
        <f t="shared" ref="D21:I21" si="16">D7-D19</f>
        <v>0</v>
      </c>
      <c r="E21" s="86">
        <f t="shared" si="16"/>
        <v>0</v>
      </c>
      <c r="F21" s="86">
        <f t="shared" si="16"/>
        <v>0</v>
      </c>
      <c r="G21" s="86">
        <f t="shared" si="16"/>
        <v>0</v>
      </c>
      <c r="H21" s="86">
        <f t="shared" si="16"/>
        <v>0</v>
      </c>
      <c r="I21" s="86">
        <f t="shared" si="1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292C-5B5A-4854-8208-D2C0FC8D979D}">
  <dimension ref="A1:I15"/>
  <sheetViews>
    <sheetView workbookViewId="0">
      <selection sqref="A1:XFD1048576"/>
    </sheetView>
  </sheetViews>
  <sheetFormatPr defaultRowHeight="15" x14ac:dyDescent="0.25"/>
  <cols>
    <col min="1" max="1" width="20" style="69" bestFit="1" customWidth="1"/>
    <col min="2" max="9" width="8.140625" style="69" bestFit="1" customWidth="1"/>
    <col min="10" max="16384" width="9.140625" style="69"/>
  </cols>
  <sheetData>
    <row r="1" spans="1:9" s="65" customFormat="1" ht="15.75" thickBot="1" x14ac:dyDescent="0.3">
      <c r="A1" s="62" t="s">
        <v>662</v>
      </c>
      <c r="B1" s="63" t="s">
        <v>663</v>
      </c>
      <c r="C1" s="63" t="s">
        <v>499</v>
      </c>
      <c r="D1" s="63" t="s">
        <v>499</v>
      </c>
      <c r="E1" s="63" t="s">
        <v>499</v>
      </c>
      <c r="F1" s="63" t="s">
        <v>499</v>
      </c>
      <c r="G1" s="63" t="s">
        <v>499</v>
      </c>
      <c r="H1" s="63" t="s">
        <v>499</v>
      </c>
      <c r="I1" s="64" t="s">
        <v>499</v>
      </c>
    </row>
    <row r="2" spans="1:9" x14ac:dyDescent="0.25">
      <c r="A2" s="66" t="s">
        <v>664</v>
      </c>
      <c r="B2" s="67" t="s">
        <v>665</v>
      </c>
      <c r="C2" s="67" t="s">
        <v>666</v>
      </c>
      <c r="D2" s="67"/>
      <c r="E2" s="67"/>
      <c r="F2" s="67"/>
      <c r="G2" s="67"/>
      <c r="H2" s="67"/>
      <c r="I2" s="68"/>
    </row>
    <row r="3" spans="1:9" x14ac:dyDescent="0.25">
      <c r="A3" s="66" t="s">
        <v>608</v>
      </c>
      <c r="B3" s="67" t="s">
        <v>667</v>
      </c>
      <c r="C3" s="67" t="s">
        <v>668</v>
      </c>
      <c r="D3" s="67"/>
      <c r="E3" s="67"/>
      <c r="F3" s="67"/>
      <c r="G3" s="67"/>
      <c r="H3" s="67"/>
      <c r="I3" s="68"/>
    </row>
    <row r="4" spans="1:9" x14ac:dyDescent="0.25">
      <c r="A4" s="66" t="s">
        <v>619</v>
      </c>
      <c r="B4" s="67" t="s">
        <v>669</v>
      </c>
      <c r="C4" s="67" t="s">
        <v>670</v>
      </c>
      <c r="D4" s="67"/>
      <c r="E4" s="67"/>
      <c r="F4" s="67"/>
      <c r="G4" s="67"/>
      <c r="H4" s="67"/>
      <c r="I4" s="68"/>
    </row>
    <row r="5" spans="1:9" x14ac:dyDescent="0.25">
      <c r="A5" s="66" t="s">
        <v>671</v>
      </c>
      <c r="B5" s="67" t="s">
        <v>672</v>
      </c>
      <c r="C5" s="67" t="s">
        <v>673</v>
      </c>
      <c r="D5" s="67"/>
      <c r="E5" s="67"/>
      <c r="F5" s="67"/>
      <c r="G5" s="67"/>
      <c r="H5" s="67"/>
      <c r="I5" s="68"/>
    </row>
    <row r="6" spans="1:9" x14ac:dyDescent="0.25">
      <c r="A6" s="66" t="s">
        <v>674</v>
      </c>
      <c r="B6" s="67" t="s">
        <v>675</v>
      </c>
      <c r="C6" s="67"/>
      <c r="D6" s="67"/>
      <c r="E6" s="67"/>
      <c r="F6" s="67"/>
      <c r="G6" s="67"/>
      <c r="H6" s="67"/>
      <c r="I6" s="68"/>
    </row>
    <row r="7" spans="1:9" x14ac:dyDescent="0.25">
      <c r="A7" s="66" t="s">
        <v>676</v>
      </c>
      <c r="B7" s="67" t="s">
        <v>677</v>
      </c>
      <c r="C7" s="67"/>
      <c r="D7" s="67"/>
      <c r="E7" s="67"/>
      <c r="F7" s="67"/>
      <c r="G7" s="67"/>
      <c r="H7" s="67"/>
      <c r="I7" s="68"/>
    </row>
    <row r="8" spans="1:9" x14ac:dyDescent="0.25">
      <c r="A8" s="66" t="s">
        <v>607</v>
      </c>
      <c r="B8" s="67" t="s">
        <v>678</v>
      </c>
      <c r="C8" s="67" t="s">
        <v>679</v>
      </c>
      <c r="D8" s="67"/>
      <c r="E8" s="67"/>
      <c r="F8" s="67"/>
      <c r="G8" s="67"/>
      <c r="H8" s="67"/>
      <c r="I8" s="68"/>
    </row>
    <row r="9" spans="1:9" x14ac:dyDescent="0.25">
      <c r="A9" s="66" t="s">
        <v>680</v>
      </c>
      <c r="B9" s="67" t="s">
        <v>681</v>
      </c>
      <c r="C9" s="67"/>
      <c r="D9" s="67"/>
      <c r="E9" s="67"/>
      <c r="F9" s="67"/>
      <c r="G9" s="67"/>
      <c r="H9" s="67"/>
      <c r="I9" s="68"/>
    </row>
    <row r="10" spans="1:9" x14ac:dyDescent="0.25">
      <c r="A10" s="66" t="s">
        <v>638</v>
      </c>
      <c r="B10" s="67" t="s">
        <v>682</v>
      </c>
      <c r="C10" s="67" t="s">
        <v>683</v>
      </c>
      <c r="D10" s="67" t="s">
        <v>684</v>
      </c>
      <c r="E10" s="67" t="s">
        <v>685</v>
      </c>
      <c r="F10" s="67" t="s">
        <v>686</v>
      </c>
      <c r="G10" s="67" t="s">
        <v>687</v>
      </c>
      <c r="H10" s="67" t="s">
        <v>688</v>
      </c>
      <c r="I10" s="68" t="s">
        <v>689</v>
      </c>
    </row>
    <row r="11" spans="1:9" x14ac:dyDescent="0.25">
      <c r="A11" s="66" t="s">
        <v>690</v>
      </c>
      <c r="B11" s="67" t="s">
        <v>691</v>
      </c>
      <c r="C11" s="67"/>
      <c r="D11" s="67"/>
      <c r="E11" s="67"/>
      <c r="F11" s="67"/>
      <c r="G11" s="67"/>
      <c r="H11" s="67"/>
      <c r="I11" s="68"/>
    </row>
    <row r="12" spans="1:9" x14ac:dyDescent="0.25">
      <c r="A12" s="66" t="s">
        <v>692</v>
      </c>
      <c r="B12" s="67" t="s">
        <v>693</v>
      </c>
      <c r="C12" s="67"/>
      <c r="D12" s="67"/>
      <c r="E12" s="67"/>
      <c r="F12" s="67"/>
      <c r="G12" s="67"/>
      <c r="H12" s="67"/>
      <c r="I12" s="68"/>
    </row>
    <row r="13" spans="1:9" x14ac:dyDescent="0.25">
      <c r="A13" s="66" t="s">
        <v>694</v>
      </c>
      <c r="B13" s="67" t="s">
        <v>695</v>
      </c>
      <c r="C13" s="67" t="s">
        <v>696</v>
      </c>
      <c r="D13" s="67"/>
      <c r="E13" s="67"/>
      <c r="F13" s="67"/>
      <c r="G13" s="67"/>
      <c r="H13" s="67"/>
      <c r="I13" s="68"/>
    </row>
    <row r="14" spans="1:9" x14ac:dyDescent="0.25">
      <c r="A14" s="66" t="s">
        <v>697</v>
      </c>
      <c r="B14" s="67" t="s">
        <v>698</v>
      </c>
      <c r="C14" s="67" t="s">
        <v>699</v>
      </c>
      <c r="D14" s="67"/>
      <c r="E14" s="67"/>
      <c r="F14" s="67"/>
      <c r="G14" s="67"/>
      <c r="H14" s="67"/>
      <c r="I14" s="68"/>
    </row>
    <row r="15" spans="1:9" ht="15.75" thickBot="1" x14ac:dyDescent="0.3">
      <c r="A15" s="70" t="s">
        <v>700</v>
      </c>
      <c r="B15" s="71" t="s">
        <v>701</v>
      </c>
      <c r="C15" s="71" t="s">
        <v>702</v>
      </c>
      <c r="D15" s="71"/>
      <c r="E15" s="71"/>
      <c r="F15" s="71"/>
      <c r="G15" s="71"/>
      <c r="H15" s="71"/>
      <c r="I15" s="7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E443-83D6-4DF3-B7B8-B6957FF231F7}">
  <sheetPr>
    <pageSetUpPr fitToPage="1"/>
  </sheetPr>
  <dimension ref="A1:F79"/>
  <sheetViews>
    <sheetView workbookViewId="0">
      <selection sqref="A1:XFD1048576"/>
    </sheetView>
  </sheetViews>
  <sheetFormatPr defaultRowHeight="15" x14ac:dyDescent="0.25"/>
  <cols>
    <col min="1" max="1" width="18.7109375" style="38" bestFit="1" customWidth="1"/>
    <col min="2" max="2" width="73.42578125" style="38" bestFit="1" customWidth="1"/>
    <col min="3" max="3" width="17" style="38" bestFit="1" customWidth="1"/>
    <col min="4" max="4" width="9.140625" style="38"/>
    <col min="5" max="5" width="17" style="38" bestFit="1" customWidth="1"/>
    <col min="6" max="6" width="54.140625" style="38" bestFit="1" customWidth="1"/>
    <col min="7" max="16384" width="9.140625" style="38"/>
  </cols>
  <sheetData>
    <row r="1" spans="1:6" ht="15.75" thickBot="1" x14ac:dyDescent="0.3">
      <c r="A1" s="35" t="s">
        <v>499</v>
      </c>
      <c r="B1" s="36" t="s">
        <v>573</v>
      </c>
      <c r="C1" s="37"/>
      <c r="E1" s="39"/>
      <c r="F1" s="40" t="s">
        <v>574</v>
      </c>
    </row>
    <row r="2" spans="1:6" x14ac:dyDescent="0.25">
      <c r="A2" s="41">
        <v>80318</v>
      </c>
      <c r="B2" s="42" t="s">
        <v>575</v>
      </c>
      <c r="C2" s="43" t="s">
        <v>496</v>
      </c>
      <c r="E2" s="44" t="s">
        <v>496</v>
      </c>
      <c r="F2" s="45" t="s">
        <v>576</v>
      </c>
    </row>
    <row r="3" spans="1:6" x14ac:dyDescent="0.25">
      <c r="A3" s="46">
        <v>130205</v>
      </c>
      <c r="B3" s="47" t="s">
        <v>577</v>
      </c>
      <c r="C3" s="48" t="s">
        <v>578</v>
      </c>
      <c r="E3" s="49" t="s">
        <v>579</v>
      </c>
      <c r="F3" s="45" t="s">
        <v>580</v>
      </c>
    </row>
    <row r="4" spans="1:6" x14ac:dyDescent="0.25">
      <c r="A4" s="46">
        <v>130208</v>
      </c>
      <c r="B4" s="47" t="s">
        <v>581</v>
      </c>
      <c r="C4" s="48" t="s">
        <v>578</v>
      </c>
      <c r="E4" s="50" t="s">
        <v>582</v>
      </c>
      <c r="F4" s="45" t="s">
        <v>583</v>
      </c>
    </row>
    <row r="5" spans="1:6" ht="15.75" thickBot="1" x14ac:dyDescent="0.3">
      <c r="A5" s="41">
        <v>150101</v>
      </c>
      <c r="B5" s="42" t="s">
        <v>584</v>
      </c>
      <c r="C5" s="43" t="s">
        <v>496</v>
      </c>
      <c r="E5" s="51" t="s">
        <v>578</v>
      </c>
      <c r="F5" s="52" t="s">
        <v>585</v>
      </c>
    </row>
    <row r="6" spans="1:6" x14ac:dyDescent="0.25">
      <c r="A6" s="41">
        <v>150102</v>
      </c>
      <c r="B6" s="42" t="s">
        <v>586</v>
      </c>
      <c r="C6" s="43" t="s">
        <v>496</v>
      </c>
    </row>
    <row r="7" spans="1:6" x14ac:dyDescent="0.25">
      <c r="A7" s="41">
        <v>150103</v>
      </c>
      <c r="B7" s="42" t="s">
        <v>587</v>
      </c>
      <c r="C7" s="43" t="s">
        <v>496</v>
      </c>
    </row>
    <row r="8" spans="1:6" x14ac:dyDescent="0.25">
      <c r="A8" s="41">
        <v>150104</v>
      </c>
      <c r="B8" s="42" t="s">
        <v>588</v>
      </c>
      <c r="C8" s="43" t="s">
        <v>496</v>
      </c>
    </row>
    <row r="9" spans="1:6" x14ac:dyDescent="0.25">
      <c r="A9" s="41">
        <v>150106</v>
      </c>
      <c r="B9" s="42" t="s">
        <v>589</v>
      </c>
      <c r="C9" s="43" t="s">
        <v>496</v>
      </c>
    </row>
    <row r="10" spans="1:6" x14ac:dyDescent="0.25">
      <c r="A10" s="41">
        <v>150107</v>
      </c>
      <c r="B10" s="42" t="s">
        <v>590</v>
      </c>
      <c r="C10" s="43" t="s">
        <v>496</v>
      </c>
    </row>
    <row r="11" spans="1:6" x14ac:dyDescent="0.25">
      <c r="A11" s="41">
        <v>150110</v>
      </c>
      <c r="B11" s="42" t="s">
        <v>591</v>
      </c>
      <c r="C11" s="43" t="s">
        <v>496</v>
      </c>
    </row>
    <row r="12" spans="1:6" x14ac:dyDescent="0.25">
      <c r="A12" s="41">
        <v>150111</v>
      </c>
      <c r="B12" s="42" t="s">
        <v>592</v>
      </c>
      <c r="C12" s="43" t="s">
        <v>496</v>
      </c>
    </row>
    <row r="13" spans="1:6" x14ac:dyDescent="0.25">
      <c r="A13" s="46">
        <v>150203</v>
      </c>
      <c r="B13" s="47" t="s">
        <v>593</v>
      </c>
      <c r="C13" s="48" t="s">
        <v>578</v>
      </c>
    </row>
    <row r="14" spans="1:6" x14ac:dyDescent="0.25">
      <c r="A14" s="41">
        <v>160103</v>
      </c>
      <c r="B14" s="42" t="s">
        <v>594</v>
      </c>
      <c r="C14" s="43" t="s">
        <v>496</v>
      </c>
    </row>
    <row r="15" spans="1:6" x14ac:dyDescent="0.25">
      <c r="A15" s="46">
        <v>160104</v>
      </c>
      <c r="B15" s="47" t="s">
        <v>595</v>
      </c>
      <c r="C15" s="48" t="s">
        <v>578</v>
      </c>
    </row>
    <row r="16" spans="1:6" x14ac:dyDescent="0.25">
      <c r="A16" s="41">
        <v>160107</v>
      </c>
      <c r="B16" s="42" t="s">
        <v>596</v>
      </c>
      <c r="C16" s="43" t="s">
        <v>496</v>
      </c>
    </row>
    <row r="17" spans="1:3" x14ac:dyDescent="0.25">
      <c r="A17" s="41">
        <v>160211</v>
      </c>
      <c r="B17" s="42" t="s">
        <v>597</v>
      </c>
      <c r="C17" s="43" t="s">
        <v>496</v>
      </c>
    </row>
    <row r="18" spans="1:3" x14ac:dyDescent="0.25">
      <c r="A18" s="41">
        <v>160213</v>
      </c>
      <c r="B18" s="42" t="s">
        <v>598</v>
      </c>
      <c r="C18" s="43" t="s">
        <v>496</v>
      </c>
    </row>
    <row r="19" spans="1:3" x14ac:dyDescent="0.25">
      <c r="A19" s="41">
        <v>160214</v>
      </c>
      <c r="B19" s="42" t="s">
        <v>599</v>
      </c>
      <c r="C19" s="43" t="s">
        <v>496</v>
      </c>
    </row>
    <row r="20" spans="1:3" x14ac:dyDescent="0.25">
      <c r="A20" s="41">
        <v>160216</v>
      </c>
      <c r="B20" s="42" t="s">
        <v>600</v>
      </c>
      <c r="C20" s="43" t="s">
        <v>496</v>
      </c>
    </row>
    <row r="21" spans="1:3" x14ac:dyDescent="0.25">
      <c r="A21" s="46">
        <v>160306</v>
      </c>
      <c r="B21" s="47" t="s">
        <v>601</v>
      </c>
      <c r="C21" s="48" t="s">
        <v>578</v>
      </c>
    </row>
    <row r="22" spans="1:3" x14ac:dyDescent="0.25">
      <c r="A22" s="41">
        <v>160504</v>
      </c>
      <c r="B22" s="42" t="s">
        <v>602</v>
      </c>
      <c r="C22" s="43" t="s">
        <v>496</v>
      </c>
    </row>
    <row r="23" spans="1:3" x14ac:dyDescent="0.25">
      <c r="A23" s="41">
        <v>160505</v>
      </c>
      <c r="B23" s="42" t="s">
        <v>603</v>
      </c>
      <c r="C23" s="43" t="s">
        <v>496</v>
      </c>
    </row>
    <row r="24" spans="1:3" x14ac:dyDescent="0.25">
      <c r="A24" s="46">
        <v>160509</v>
      </c>
      <c r="B24" s="47" t="s">
        <v>604</v>
      </c>
      <c r="C24" s="48" t="s">
        <v>578</v>
      </c>
    </row>
    <row r="25" spans="1:3" x14ac:dyDescent="0.25">
      <c r="A25" s="46">
        <v>160601</v>
      </c>
      <c r="B25" s="47" t="s">
        <v>605</v>
      </c>
      <c r="C25" s="48" t="s">
        <v>578</v>
      </c>
    </row>
    <row r="26" spans="1:3" x14ac:dyDescent="0.25">
      <c r="A26" s="41">
        <v>170107</v>
      </c>
      <c r="B26" s="42" t="s">
        <v>606</v>
      </c>
      <c r="C26" s="43" t="s">
        <v>496</v>
      </c>
    </row>
    <row r="27" spans="1:3" x14ac:dyDescent="0.25">
      <c r="A27" s="46">
        <v>170201</v>
      </c>
      <c r="B27" s="47" t="s">
        <v>607</v>
      </c>
      <c r="C27" s="48" t="s">
        <v>578</v>
      </c>
    </row>
    <row r="28" spans="1:3" x14ac:dyDescent="0.25">
      <c r="A28" s="46">
        <v>170203</v>
      </c>
      <c r="B28" s="47" t="s">
        <v>608</v>
      </c>
      <c r="C28" s="48" t="s">
        <v>578</v>
      </c>
    </row>
    <row r="29" spans="1:3" x14ac:dyDescent="0.25">
      <c r="A29" s="46">
        <v>170302</v>
      </c>
      <c r="B29" s="47" t="s">
        <v>609</v>
      </c>
      <c r="C29" s="48" t="s">
        <v>578</v>
      </c>
    </row>
    <row r="30" spans="1:3" x14ac:dyDescent="0.25">
      <c r="A30" s="46">
        <v>170405</v>
      </c>
      <c r="B30" s="47" t="s">
        <v>610</v>
      </c>
      <c r="C30" s="48" t="s">
        <v>578</v>
      </c>
    </row>
    <row r="31" spans="1:3" x14ac:dyDescent="0.25">
      <c r="A31" s="46">
        <v>170604</v>
      </c>
      <c r="B31" s="47" t="s">
        <v>611</v>
      </c>
      <c r="C31" s="48" t="s">
        <v>578</v>
      </c>
    </row>
    <row r="32" spans="1:3" x14ac:dyDescent="0.25">
      <c r="A32" s="46">
        <v>170605</v>
      </c>
      <c r="B32" s="47" t="s">
        <v>612</v>
      </c>
      <c r="C32" s="48" t="s">
        <v>578</v>
      </c>
    </row>
    <row r="33" spans="1:3" x14ac:dyDescent="0.25">
      <c r="A33" s="46">
        <v>170802</v>
      </c>
      <c r="B33" s="47" t="s">
        <v>613</v>
      </c>
      <c r="C33" s="48" t="s">
        <v>578</v>
      </c>
    </row>
    <row r="34" spans="1:3" x14ac:dyDescent="0.25">
      <c r="A34" s="41">
        <v>170904</v>
      </c>
      <c r="B34" s="42" t="s">
        <v>614</v>
      </c>
      <c r="C34" s="43" t="s">
        <v>496</v>
      </c>
    </row>
    <row r="35" spans="1:3" x14ac:dyDescent="0.25">
      <c r="A35" s="46">
        <v>180103</v>
      </c>
      <c r="B35" s="47" t="s">
        <v>615</v>
      </c>
      <c r="C35" s="48" t="s">
        <v>578</v>
      </c>
    </row>
    <row r="36" spans="1:3" x14ac:dyDescent="0.25">
      <c r="A36" s="46">
        <v>180109</v>
      </c>
      <c r="B36" s="47" t="s">
        <v>616</v>
      </c>
      <c r="C36" s="48" t="s">
        <v>578</v>
      </c>
    </row>
    <row r="37" spans="1:3" x14ac:dyDescent="0.25">
      <c r="A37" s="46">
        <v>191204</v>
      </c>
      <c r="B37" s="47" t="s">
        <v>617</v>
      </c>
      <c r="C37" s="48" t="s">
        <v>578</v>
      </c>
    </row>
    <row r="38" spans="1:3" x14ac:dyDescent="0.25">
      <c r="A38" s="41">
        <v>200101</v>
      </c>
      <c r="B38" s="42" t="s">
        <v>618</v>
      </c>
      <c r="C38" s="43" t="s">
        <v>496</v>
      </c>
    </row>
    <row r="39" spans="1:3" x14ac:dyDescent="0.25">
      <c r="A39" s="41">
        <v>200102</v>
      </c>
      <c r="B39" s="42" t="s">
        <v>619</v>
      </c>
      <c r="C39" s="43" t="s">
        <v>496</v>
      </c>
    </row>
    <row r="40" spans="1:3" x14ac:dyDescent="0.25">
      <c r="A40" s="41">
        <v>200108</v>
      </c>
      <c r="B40" s="42" t="s">
        <v>620</v>
      </c>
      <c r="C40" s="43" t="s">
        <v>496</v>
      </c>
    </row>
    <row r="41" spans="1:3" x14ac:dyDescent="0.25">
      <c r="A41" s="41">
        <v>200110</v>
      </c>
      <c r="B41" s="42" t="s">
        <v>621</v>
      </c>
      <c r="C41" s="43" t="s">
        <v>496</v>
      </c>
    </row>
    <row r="42" spans="1:3" x14ac:dyDescent="0.25">
      <c r="A42" s="41">
        <v>200113</v>
      </c>
      <c r="B42" s="42" t="s">
        <v>622</v>
      </c>
      <c r="C42" s="43" t="s">
        <v>496</v>
      </c>
    </row>
    <row r="43" spans="1:3" x14ac:dyDescent="0.25">
      <c r="A43" s="41">
        <v>200114</v>
      </c>
      <c r="B43" s="42" t="s">
        <v>623</v>
      </c>
      <c r="C43" s="43" t="s">
        <v>496</v>
      </c>
    </row>
    <row r="44" spans="1:3" x14ac:dyDescent="0.25">
      <c r="A44" s="41">
        <v>200115</v>
      </c>
      <c r="B44" s="42" t="s">
        <v>624</v>
      </c>
      <c r="C44" s="43" t="s">
        <v>496</v>
      </c>
    </row>
    <row r="45" spans="1:3" x14ac:dyDescent="0.25">
      <c r="A45" s="41">
        <v>200115</v>
      </c>
      <c r="B45" s="42" t="s">
        <v>625</v>
      </c>
      <c r="C45" s="43" t="s">
        <v>496</v>
      </c>
    </row>
    <row r="46" spans="1:3" x14ac:dyDescent="0.25">
      <c r="A46" s="41">
        <v>200119</v>
      </c>
      <c r="B46" s="42" t="s">
        <v>626</v>
      </c>
      <c r="C46" s="43" t="s">
        <v>496</v>
      </c>
    </row>
    <row r="47" spans="1:3" x14ac:dyDescent="0.25">
      <c r="A47" s="41">
        <v>200121</v>
      </c>
      <c r="B47" s="42" t="s">
        <v>627</v>
      </c>
      <c r="C47" s="43" t="s">
        <v>496</v>
      </c>
    </row>
    <row r="48" spans="1:3" x14ac:dyDescent="0.25">
      <c r="A48" s="41">
        <v>200123</v>
      </c>
      <c r="B48" s="42" t="s">
        <v>628</v>
      </c>
      <c r="C48" s="43" t="s">
        <v>496</v>
      </c>
    </row>
    <row r="49" spans="1:3" x14ac:dyDescent="0.25">
      <c r="A49" s="41">
        <v>200125</v>
      </c>
      <c r="B49" s="42" t="s">
        <v>629</v>
      </c>
      <c r="C49" s="43" t="s">
        <v>496</v>
      </c>
    </row>
    <row r="50" spans="1:3" x14ac:dyDescent="0.25">
      <c r="A50" s="41">
        <v>200126</v>
      </c>
      <c r="B50" s="42" t="s">
        <v>630</v>
      </c>
      <c r="C50" s="43" t="s">
        <v>496</v>
      </c>
    </row>
    <row r="51" spans="1:3" x14ac:dyDescent="0.25">
      <c r="A51" s="41">
        <v>200127</v>
      </c>
      <c r="B51" s="42" t="s">
        <v>631</v>
      </c>
      <c r="C51" s="43" t="s">
        <v>496</v>
      </c>
    </row>
    <row r="52" spans="1:3" x14ac:dyDescent="0.25">
      <c r="A52" s="41">
        <v>200128</v>
      </c>
      <c r="B52" s="42" t="s">
        <v>632</v>
      </c>
      <c r="C52" s="43" t="s">
        <v>496</v>
      </c>
    </row>
    <row r="53" spans="1:3" x14ac:dyDescent="0.25">
      <c r="A53" s="41">
        <v>200129</v>
      </c>
      <c r="B53" s="42" t="s">
        <v>633</v>
      </c>
      <c r="C53" s="43" t="s">
        <v>496</v>
      </c>
    </row>
    <row r="54" spans="1:3" x14ac:dyDescent="0.25">
      <c r="A54" s="41">
        <v>200131</v>
      </c>
      <c r="B54" s="42" t="s">
        <v>634</v>
      </c>
      <c r="C54" s="43" t="s">
        <v>496</v>
      </c>
    </row>
    <row r="55" spans="1:3" x14ac:dyDescent="0.25">
      <c r="A55" s="41">
        <v>200132</v>
      </c>
      <c r="B55" s="42" t="s">
        <v>635</v>
      </c>
      <c r="C55" s="43" t="s">
        <v>496</v>
      </c>
    </row>
    <row r="56" spans="1:3" x14ac:dyDescent="0.25">
      <c r="A56" s="41">
        <v>200133</v>
      </c>
      <c r="B56" s="42" t="s">
        <v>636</v>
      </c>
      <c r="C56" s="43" t="s">
        <v>496</v>
      </c>
    </row>
    <row r="57" spans="1:3" x14ac:dyDescent="0.25">
      <c r="A57" s="41">
        <v>200134</v>
      </c>
      <c r="B57" s="42" t="s">
        <v>637</v>
      </c>
      <c r="C57" s="43" t="s">
        <v>496</v>
      </c>
    </row>
    <row r="58" spans="1:3" x14ac:dyDescent="0.25">
      <c r="A58" s="41">
        <v>200135</v>
      </c>
      <c r="B58" s="42" t="s">
        <v>638</v>
      </c>
      <c r="C58" s="43" t="s">
        <v>496</v>
      </c>
    </row>
    <row r="59" spans="1:3" x14ac:dyDescent="0.25">
      <c r="A59" s="41">
        <v>200136</v>
      </c>
      <c r="B59" s="42" t="s">
        <v>638</v>
      </c>
      <c r="C59" s="43" t="s">
        <v>496</v>
      </c>
    </row>
    <row r="60" spans="1:3" x14ac:dyDescent="0.25">
      <c r="A60" s="41">
        <v>200138</v>
      </c>
      <c r="B60" s="42" t="s">
        <v>639</v>
      </c>
      <c r="C60" s="43" t="s">
        <v>496</v>
      </c>
    </row>
    <row r="61" spans="1:3" x14ac:dyDescent="0.25">
      <c r="A61" s="41">
        <v>200139</v>
      </c>
      <c r="B61" s="42" t="s">
        <v>608</v>
      </c>
      <c r="C61" s="43" t="s">
        <v>496</v>
      </c>
    </row>
    <row r="62" spans="1:3" x14ac:dyDescent="0.25">
      <c r="A62" s="41">
        <v>200140</v>
      </c>
      <c r="B62" s="42" t="s">
        <v>640</v>
      </c>
      <c r="C62" s="43" t="s">
        <v>496</v>
      </c>
    </row>
    <row r="63" spans="1:3" x14ac:dyDescent="0.25">
      <c r="A63" s="41">
        <v>200140</v>
      </c>
      <c r="B63" s="42" t="s">
        <v>641</v>
      </c>
      <c r="C63" s="43" t="s">
        <v>496</v>
      </c>
    </row>
    <row r="64" spans="1:3" x14ac:dyDescent="0.25">
      <c r="A64" s="41">
        <v>200201</v>
      </c>
      <c r="B64" s="42" t="s">
        <v>642</v>
      </c>
      <c r="C64" s="43" t="s">
        <v>496</v>
      </c>
    </row>
    <row r="65" spans="1:3" x14ac:dyDescent="0.25">
      <c r="A65" s="41">
        <v>200203</v>
      </c>
      <c r="B65" s="42" t="s">
        <v>643</v>
      </c>
      <c r="C65" s="43" t="s">
        <v>496</v>
      </c>
    </row>
    <row r="66" spans="1:3" x14ac:dyDescent="0.25">
      <c r="A66" s="53">
        <v>200301</v>
      </c>
      <c r="B66" s="54" t="s">
        <v>644</v>
      </c>
      <c r="C66" s="55" t="s">
        <v>579</v>
      </c>
    </row>
    <row r="67" spans="1:3" x14ac:dyDescent="0.25">
      <c r="A67" s="41">
        <v>200302</v>
      </c>
      <c r="B67" s="42" t="s">
        <v>645</v>
      </c>
      <c r="C67" s="43" t="s">
        <v>496</v>
      </c>
    </row>
    <row r="68" spans="1:3" x14ac:dyDescent="0.25">
      <c r="A68" s="41">
        <v>200303</v>
      </c>
      <c r="B68" s="42" t="s">
        <v>646</v>
      </c>
      <c r="C68" s="43" t="s">
        <v>496</v>
      </c>
    </row>
    <row r="69" spans="1:3" x14ac:dyDescent="0.25">
      <c r="A69" s="53">
        <v>200303</v>
      </c>
      <c r="B69" s="54" t="s">
        <v>647</v>
      </c>
      <c r="C69" s="55" t="s">
        <v>579</v>
      </c>
    </row>
    <row r="70" spans="1:3" x14ac:dyDescent="0.25">
      <c r="A70" s="46">
        <v>200304</v>
      </c>
      <c r="B70" s="47" t="s">
        <v>648</v>
      </c>
      <c r="C70" s="48" t="s">
        <v>578</v>
      </c>
    </row>
    <row r="71" spans="1:3" x14ac:dyDescent="0.25">
      <c r="A71" s="46">
        <v>200306</v>
      </c>
      <c r="B71" s="47" t="s">
        <v>649</v>
      </c>
      <c r="C71" s="48" t="s">
        <v>578</v>
      </c>
    </row>
    <row r="72" spans="1:3" x14ac:dyDescent="0.25">
      <c r="A72" s="41">
        <v>200307</v>
      </c>
      <c r="B72" s="42" t="s">
        <v>650</v>
      </c>
      <c r="C72" s="43" t="s">
        <v>496</v>
      </c>
    </row>
    <row r="73" spans="1:3" x14ac:dyDescent="0.25">
      <c r="A73" s="53">
        <v>200307</v>
      </c>
      <c r="B73" s="54" t="s">
        <v>651</v>
      </c>
      <c r="C73" s="55" t="s">
        <v>579</v>
      </c>
    </row>
    <row r="74" spans="1:3" x14ac:dyDescent="0.25">
      <c r="A74" s="53">
        <v>200399</v>
      </c>
      <c r="B74" s="54" t="s">
        <v>652</v>
      </c>
      <c r="C74" s="55" t="s">
        <v>579</v>
      </c>
    </row>
    <row r="75" spans="1:3" x14ac:dyDescent="0.25">
      <c r="A75" s="56" t="s">
        <v>653</v>
      </c>
      <c r="B75" s="57" t="s">
        <v>654</v>
      </c>
      <c r="C75" s="58" t="s">
        <v>582</v>
      </c>
    </row>
    <row r="76" spans="1:3" x14ac:dyDescent="0.25">
      <c r="A76" s="56" t="s">
        <v>655</v>
      </c>
      <c r="B76" s="57" t="s">
        <v>656</v>
      </c>
      <c r="C76" s="58" t="s">
        <v>582</v>
      </c>
    </row>
    <row r="77" spans="1:3" x14ac:dyDescent="0.25">
      <c r="A77" s="56" t="s">
        <v>657</v>
      </c>
      <c r="B77" s="57" t="s">
        <v>658</v>
      </c>
      <c r="C77" s="58" t="s">
        <v>582</v>
      </c>
    </row>
    <row r="78" spans="1:3" x14ac:dyDescent="0.25">
      <c r="A78" s="56" t="s">
        <v>659</v>
      </c>
      <c r="B78" s="57" t="s">
        <v>654</v>
      </c>
      <c r="C78" s="58" t="s">
        <v>582</v>
      </c>
    </row>
    <row r="79" spans="1:3" ht="15.75" thickBot="1" x14ac:dyDescent="0.3">
      <c r="A79" s="59" t="s">
        <v>660</v>
      </c>
      <c r="B79" s="60" t="s">
        <v>661</v>
      </c>
      <c r="C79" s="61" t="s">
        <v>582</v>
      </c>
    </row>
  </sheetData>
  <pageMargins left="0.70866141732283472" right="0.70866141732283472" top="0.74803149606299213" bottom="0.74803149606299213" header="0.31496062992125984" footer="0.31496062992125984"/>
  <pageSetup paperSize="8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3B59-C809-43E8-B926-30F3F00B2EC3}">
  <dimension ref="A1:A65"/>
  <sheetViews>
    <sheetView workbookViewId="0">
      <selection sqref="A1:XFD1048576"/>
    </sheetView>
  </sheetViews>
  <sheetFormatPr defaultRowHeight="15" x14ac:dyDescent="0.25"/>
  <cols>
    <col min="1" max="1" width="11" style="73" bestFit="1" customWidth="1"/>
    <col min="2" max="16384" width="9.140625" style="73"/>
  </cols>
  <sheetData>
    <row r="1" spans="1:1" x14ac:dyDescent="0.25">
      <c r="A1" s="73" t="s">
        <v>705</v>
      </c>
    </row>
    <row r="2" spans="1:1" x14ac:dyDescent="0.25">
      <c r="A2" s="73">
        <v>80318</v>
      </c>
    </row>
    <row r="3" spans="1:1" x14ac:dyDescent="0.25">
      <c r="A3" s="73">
        <v>150101</v>
      </c>
    </row>
    <row r="4" spans="1:1" x14ac:dyDescent="0.25">
      <c r="A4" s="73">
        <v>150102</v>
      </c>
    </row>
    <row r="5" spans="1:1" x14ac:dyDescent="0.25">
      <c r="A5" s="73">
        <v>150103</v>
      </c>
    </row>
    <row r="6" spans="1:1" x14ac:dyDescent="0.25">
      <c r="A6" s="73">
        <v>150104</v>
      </c>
    </row>
    <row r="7" spans="1:1" x14ac:dyDescent="0.25">
      <c r="A7" s="73">
        <v>150105</v>
      </c>
    </row>
    <row r="8" spans="1:1" x14ac:dyDescent="0.25">
      <c r="A8" s="73">
        <v>150106</v>
      </c>
    </row>
    <row r="9" spans="1:1" x14ac:dyDescent="0.25">
      <c r="A9" s="73">
        <v>150107</v>
      </c>
    </row>
    <row r="10" spans="1:1" x14ac:dyDescent="0.25">
      <c r="A10" s="73">
        <v>150109</v>
      </c>
    </row>
    <row r="11" spans="1:1" x14ac:dyDescent="0.25">
      <c r="A11" s="73">
        <v>150110</v>
      </c>
    </row>
    <row r="12" spans="1:1" x14ac:dyDescent="0.25">
      <c r="A12" s="73">
        <v>150111</v>
      </c>
    </row>
    <row r="13" spans="1:1" x14ac:dyDescent="0.25">
      <c r="A13" s="73">
        <v>160103</v>
      </c>
    </row>
    <row r="14" spans="1:1" x14ac:dyDescent="0.25">
      <c r="A14" s="73">
        <v>160107</v>
      </c>
    </row>
    <row r="15" spans="1:1" x14ac:dyDescent="0.25">
      <c r="A15" s="73">
        <v>160210</v>
      </c>
    </row>
    <row r="16" spans="1:1" x14ac:dyDescent="0.25">
      <c r="A16" s="73">
        <v>160211</v>
      </c>
    </row>
    <row r="17" spans="1:1" x14ac:dyDescent="0.25">
      <c r="A17" s="73">
        <v>160212</v>
      </c>
    </row>
    <row r="18" spans="1:1" x14ac:dyDescent="0.25">
      <c r="A18" s="73">
        <v>160213</v>
      </c>
    </row>
    <row r="19" spans="1:1" x14ac:dyDescent="0.25">
      <c r="A19" s="73">
        <v>160214</v>
      </c>
    </row>
    <row r="20" spans="1:1" x14ac:dyDescent="0.25">
      <c r="A20" s="73">
        <v>160215</v>
      </c>
    </row>
    <row r="21" spans="1:1" x14ac:dyDescent="0.25">
      <c r="A21" s="73">
        <v>160216</v>
      </c>
    </row>
    <row r="22" spans="1:1" x14ac:dyDescent="0.25">
      <c r="A22" s="73">
        <v>160216</v>
      </c>
    </row>
    <row r="23" spans="1:1" x14ac:dyDescent="0.25">
      <c r="A23" s="73">
        <v>160504</v>
      </c>
    </row>
    <row r="24" spans="1:1" x14ac:dyDescent="0.25">
      <c r="A24" s="73">
        <v>160505</v>
      </c>
    </row>
    <row r="25" spans="1:1" x14ac:dyDescent="0.25">
      <c r="A25" s="73">
        <v>170107</v>
      </c>
    </row>
    <row r="26" spans="1:1" x14ac:dyDescent="0.25">
      <c r="A26" s="73">
        <v>170904</v>
      </c>
    </row>
    <row r="27" spans="1:1" x14ac:dyDescent="0.25">
      <c r="A27" s="73">
        <v>200101</v>
      </c>
    </row>
    <row r="28" spans="1:1" x14ac:dyDescent="0.25">
      <c r="A28" s="73">
        <v>200102</v>
      </c>
    </row>
    <row r="29" spans="1:1" x14ac:dyDescent="0.25">
      <c r="A29" s="73">
        <v>200108</v>
      </c>
    </row>
    <row r="30" spans="1:1" x14ac:dyDescent="0.25">
      <c r="A30" s="73">
        <v>200110</v>
      </c>
    </row>
    <row r="31" spans="1:1" x14ac:dyDescent="0.25">
      <c r="A31" s="73">
        <v>200111</v>
      </c>
    </row>
    <row r="32" spans="1:1" x14ac:dyDescent="0.25">
      <c r="A32" s="73">
        <v>200113</v>
      </c>
    </row>
    <row r="33" spans="1:1" x14ac:dyDescent="0.25">
      <c r="A33" s="73">
        <v>200114</v>
      </c>
    </row>
    <row r="34" spans="1:1" x14ac:dyDescent="0.25">
      <c r="A34" s="73">
        <v>200115</v>
      </c>
    </row>
    <row r="35" spans="1:1" x14ac:dyDescent="0.25">
      <c r="A35" s="73">
        <v>200117</v>
      </c>
    </row>
    <row r="36" spans="1:1" x14ac:dyDescent="0.25">
      <c r="A36" s="73">
        <v>200119</v>
      </c>
    </row>
    <row r="37" spans="1:1" x14ac:dyDescent="0.25">
      <c r="A37" s="73">
        <v>200121</v>
      </c>
    </row>
    <row r="38" spans="1:1" x14ac:dyDescent="0.25">
      <c r="A38" s="73">
        <v>200123</v>
      </c>
    </row>
    <row r="39" spans="1:1" x14ac:dyDescent="0.25">
      <c r="A39" s="73">
        <v>200125</v>
      </c>
    </row>
    <row r="40" spans="1:1" x14ac:dyDescent="0.25">
      <c r="A40" s="73">
        <v>200126</v>
      </c>
    </row>
    <row r="41" spans="1:1" x14ac:dyDescent="0.25">
      <c r="A41" s="73">
        <v>200127</v>
      </c>
    </row>
    <row r="42" spans="1:1" x14ac:dyDescent="0.25">
      <c r="A42" s="73">
        <v>200128</v>
      </c>
    </row>
    <row r="43" spans="1:1" x14ac:dyDescent="0.25">
      <c r="A43" s="73">
        <v>200129</v>
      </c>
    </row>
    <row r="44" spans="1:1" x14ac:dyDescent="0.25">
      <c r="A44" s="73">
        <v>200130</v>
      </c>
    </row>
    <row r="45" spans="1:1" x14ac:dyDescent="0.25">
      <c r="A45" s="73">
        <v>200131</v>
      </c>
    </row>
    <row r="46" spans="1:1" x14ac:dyDescent="0.25">
      <c r="A46" s="73">
        <v>200132</v>
      </c>
    </row>
    <row r="47" spans="1:1" x14ac:dyDescent="0.25">
      <c r="A47" s="73">
        <v>200133</v>
      </c>
    </row>
    <row r="48" spans="1:1" x14ac:dyDescent="0.25">
      <c r="A48" s="73">
        <v>200134</v>
      </c>
    </row>
    <row r="49" spans="1:1" x14ac:dyDescent="0.25">
      <c r="A49" s="73">
        <v>200135</v>
      </c>
    </row>
    <row r="50" spans="1:1" x14ac:dyDescent="0.25">
      <c r="A50" s="73">
        <v>200136</v>
      </c>
    </row>
    <row r="51" spans="1:1" x14ac:dyDescent="0.25">
      <c r="A51" s="73">
        <v>200137</v>
      </c>
    </row>
    <row r="52" spans="1:1" x14ac:dyDescent="0.25">
      <c r="A52" s="73">
        <v>200138</v>
      </c>
    </row>
    <row r="53" spans="1:1" x14ac:dyDescent="0.25">
      <c r="A53" s="73">
        <v>200139</v>
      </c>
    </row>
    <row r="54" spans="1:1" x14ac:dyDescent="0.25">
      <c r="A54" s="73">
        <v>200140</v>
      </c>
    </row>
    <row r="55" spans="1:1" x14ac:dyDescent="0.25">
      <c r="A55" s="73">
        <v>200141</v>
      </c>
    </row>
    <row r="56" spans="1:1" x14ac:dyDescent="0.25">
      <c r="A56" s="73">
        <v>200201</v>
      </c>
    </row>
    <row r="57" spans="1:1" x14ac:dyDescent="0.25">
      <c r="A57" s="73">
        <v>200202</v>
      </c>
    </row>
    <row r="58" spans="1:1" x14ac:dyDescent="0.25">
      <c r="A58" s="73">
        <v>200203</v>
      </c>
    </row>
    <row r="59" spans="1:1" x14ac:dyDescent="0.25">
      <c r="A59" s="73">
        <v>200301</v>
      </c>
    </row>
    <row r="60" spans="1:1" x14ac:dyDescent="0.25">
      <c r="A60" s="73">
        <v>200302</v>
      </c>
    </row>
    <row r="61" spans="1:1" x14ac:dyDescent="0.25">
      <c r="A61" s="73">
        <v>200303</v>
      </c>
    </row>
    <row r="62" spans="1:1" x14ac:dyDescent="0.25">
      <c r="A62" s="73">
        <v>200303</v>
      </c>
    </row>
    <row r="63" spans="1:1" x14ac:dyDescent="0.25">
      <c r="A63" s="73">
        <v>200307</v>
      </c>
    </row>
    <row r="64" spans="1:1" x14ac:dyDescent="0.25">
      <c r="A64" s="73">
        <v>200307</v>
      </c>
    </row>
    <row r="65" spans="1:1" x14ac:dyDescent="0.25">
      <c r="A65" s="73">
        <v>200399</v>
      </c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TABELLONE_2022_ecotassa_2023</vt:lpstr>
      <vt:lpstr>SESTINO (AR)</vt:lpstr>
      <vt:lpstr>PROV</vt:lpstr>
      <vt:lpstr>ATA</vt:lpstr>
      <vt:lpstr>CER_calcolo_RD</vt:lpstr>
      <vt:lpstr>CER_CALCOLO_RD_%</vt:lpstr>
      <vt:lpstr>CER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Boccarossa</dc:creator>
  <cp:lastModifiedBy>Massimiliano Boccarossa</cp:lastModifiedBy>
  <cp:lastPrinted>2023-03-22T09:06:23Z</cp:lastPrinted>
  <dcterms:created xsi:type="dcterms:W3CDTF">2023-03-03T09:45:54Z</dcterms:created>
  <dcterms:modified xsi:type="dcterms:W3CDTF">2023-04-18T13:25:22Z</dcterms:modified>
</cp:coreProperties>
</file>